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735" tabRatio="928" activeTab="11"/>
  </bookViews>
  <sheets>
    <sheet name="mucluc" sheetId="88" r:id="rId1"/>
    <sheet name="B1.1" sheetId="115" r:id="rId2"/>
    <sheet name="B1.2" sheetId="106" r:id="rId3"/>
    <sheet name="B1.3" sheetId="107" r:id="rId4"/>
    <sheet name="B1.4" sheetId="116" r:id="rId5"/>
    <sheet name="B1.5" sheetId="117" r:id="rId6"/>
    <sheet name="B2" sheetId="8" r:id="rId7"/>
    <sheet name="B3" sheetId="68" r:id="rId8"/>
    <sheet name="B4" sheetId="118" r:id="rId9"/>
    <sheet name="B6" sheetId="119" r:id="rId10"/>
    <sheet name="CCHT" sheetId="120" r:id="rId11"/>
    <sheet name="B6.1" sheetId="140" r:id="rId12"/>
    <sheet name="6.2" sheetId="141" r:id="rId13"/>
    <sheet name="6.3" sheetId="142" r:id="rId14"/>
    <sheet name="6.4" sheetId="143" r:id="rId15"/>
    <sheet name="6.5" sheetId="144" r:id="rId16"/>
    <sheet name="B6.6" sheetId="146" r:id="rId17"/>
    <sheet name="B6.7" sheetId="137" r:id="rId18"/>
    <sheet name="B7" sheetId="12" r:id="rId19"/>
    <sheet name="B8" sheetId="123" r:id="rId20"/>
    <sheet name="B9" sheetId="13" r:id="rId21"/>
    <sheet name="B10" sheetId="66" r:id="rId22"/>
    <sheet name="B11" sheetId="18" r:id="rId23"/>
    <sheet name="B12" sheetId="30" r:id="rId24"/>
    <sheet name="B13" sheetId="129" r:id="rId25"/>
  </sheets>
  <definedNames>
    <definedName name="_xlnm._FilterDatabase" localSheetId="1" hidden="1">B1.1!#REF!</definedName>
    <definedName name="_xlnm._FilterDatabase" localSheetId="2" hidden="1">B1.2!#REF!</definedName>
    <definedName name="_xlnm._FilterDatabase" localSheetId="24" hidden="1">'B13'!#REF!</definedName>
    <definedName name="_xlnm.Print_Area" localSheetId="1">B1.1!$A$1:$BQ$27</definedName>
    <definedName name="_xlnm.Print_Area" localSheetId="2">B1.2!$A$1:$BO$13</definedName>
    <definedName name="_xlnm.Print_Area" localSheetId="23">'B12'!$A$1:$BJ$62</definedName>
    <definedName name="_xlnm.Print_Area" localSheetId="6">'B2'!$A$1:$H$66</definedName>
    <definedName name="_xlnm.Print_Area" localSheetId="7">'B3'!$A$1:$V$32</definedName>
    <definedName name="_xlnm.Print_Area" localSheetId="19">'B8'!$A$1:$H$54</definedName>
  </definedNames>
  <calcPr calcId="152511"/>
</workbook>
</file>

<file path=xl/calcChain.xml><?xml version="1.0" encoding="utf-8"?>
<calcChain xmlns="http://schemas.openxmlformats.org/spreadsheetml/2006/main">
  <c r="A7" i="88" l="1"/>
  <c r="A8" i="88" s="1"/>
  <c r="A9" i="88" s="1"/>
  <c r="A10" i="88" s="1"/>
  <c r="A11" i="88" s="1"/>
  <c r="A12" i="88" s="1"/>
  <c r="A13" i="88" s="1"/>
  <c r="A14" i="88" s="1"/>
  <c r="A15" i="88" s="1"/>
  <c r="A16" i="88" s="1"/>
  <c r="A17" i="88" s="1"/>
  <c r="A18" i="88" s="1"/>
  <c r="A19" i="88" s="1"/>
  <c r="A20" i="88" s="1"/>
  <c r="A21" i="88" s="1"/>
  <c r="A22" i="88" s="1"/>
  <c r="A23" i="88" s="1"/>
  <c r="A24" i="88" s="1"/>
  <c r="A25" i="88" s="1"/>
  <c r="A26" i="88" s="1"/>
  <c r="A27" i="88" s="1"/>
  <c r="A6" i="88"/>
  <c r="I6" i="146" l="1"/>
  <c r="J6" i="146"/>
  <c r="K6" i="146"/>
  <c r="L6" i="146"/>
  <c r="M6" i="146"/>
  <c r="N6" i="146"/>
  <c r="O6" i="146"/>
  <c r="P6" i="146"/>
  <c r="Q6" i="146"/>
  <c r="R6" i="146"/>
  <c r="S6" i="146"/>
  <c r="T6" i="146"/>
  <c r="V6" i="146"/>
  <c r="W6" i="146"/>
  <c r="X6" i="146"/>
  <c r="Y6" i="146"/>
  <c r="Z6" i="146"/>
  <c r="AA6" i="146"/>
  <c r="AB6" i="146"/>
  <c r="AC6" i="146"/>
  <c r="AE6" i="146"/>
  <c r="AF6" i="146"/>
  <c r="AG6" i="146"/>
  <c r="AH6" i="146"/>
  <c r="AI6" i="146"/>
  <c r="AJ6" i="146"/>
  <c r="AK6" i="146"/>
  <c r="AL6" i="146"/>
  <c r="AM6" i="146"/>
  <c r="AN6" i="146"/>
  <c r="AO6" i="146"/>
  <c r="AP6" i="146"/>
  <c r="AQ6" i="146"/>
  <c r="AR6" i="146"/>
  <c r="AS6" i="146"/>
  <c r="AT6" i="146"/>
  <c r="AU6" i="146"/>
  <c r="AV6" i="146"/>
  <c r="AW6" i="146"/>
  <c r="AX6" i="146"/>
  <c r="AY6" i="146"/>
  <c r="AZ6" i="146"/>
  <c r="BA6" i="146"/>
  <c r="BB6" i="146"/>
  <c r="BC6" i="146"/>
  <c r="BD6" i="146"/>
  <c r="BE6" i="146"/>
  <c r="BF6" i="146"/>
  <c r="BG6" i="146"/>
  <c r="BI6" i="146"/>
  <c r="BJ6" i="146"/>
  <c r="BK6" i="146"/>
  <c r="BL7" i="146"/>
  <c r="BH7" i="146"/>
  <c r="BH6" i="146" s="1"/>
  <c r="AD7" i="146"/>
  <c r="AD6" i="146" s="1"/>
  <c r="H7" i="146"/>
  <c r="H6" i="146" s="1"/>
  <c r="G7" i="146" l="1"/>
  <c r="G6" i="146" s="1"/>
  <c r="U7" i="146"/>
  <c r="U6" i="146" l="1"/>
  <c r="F7" i="146"/>
  <c r="F6" i="146" s="1"/>
  <c r="K47" i="8" l="1"/>
  <c r="K45" i="8"/>
  <c r="K38" i="8"/>
  <c r="K37" i="8"/>
  <c r="K34" i="8" l="1"/>
  <c r="K33" i="8"/>
  <c r="K32" i="8"/>
  <c r="K31" i="8"/>
  <c r="K30" i="8"/>
  <c r="K28" i="8"/>
  <c r="K27" i="8"/>
  <c r="K21" i="8"/>
  <c r="K18" i="8" l="1"/>
  <c r="K17" i="8"/>
  <c r="K14" i="8"/>
  <c r="K13" i="8"/>
  <c r="K9" i="8" l="1"/>
  <c r="K8" i="8" l="1"/>
  <c r="BK26" i="120" l="1"/>
  <c r="BK6" i="120"/>
  <c r="E5" i="116"/>
  <c r="E4" i="116" s="1"/>
  <c r="G5" i="116"/>
  <c r="G4" i="116" s="1"/>
  <c r="H5" i="116"/>
  <c r="I5" i="116"/>
  <c r="J5" i="116"/>
  <c r="J4" i="116" s="1"/>
  <c r="K5" i="116"/>
  <c r="K4" i="116" s="1"/>
  <c r="L5" i="116"/>
  <c r="M5" i="116"/>
  <c r="K41" i="8"/>
  <c r="K22" i="8"/>
  <c r="K59" i="8"/>
  <c r="BK7" i="120"/>
  <c r="BK8" i="120"/>
  <c r="BK9" i="120"/>
  <c r="BK10" i="120"/>
  <c r="BK11" i="120"/>
  <c r="BK12" i="120"/>
  <c r="BK13" i="120"/>
  <c r="BK14" i="120"/>
  <c r="BK15" i="120"/>
  <c r="BK16" i="120"/>
  <c r="BK17" i="120"/>
  <c r="BK18" i="120"/>
  <c r="BK19" i="120"/>
  <c r="BK20" i="120"/>
  <c r="BK21" i="120"/>
  <c r="BK22" i="120"/>
  <c r="BK23" i="120"/>
  <c r="BK24" i="120"/>
  <c r="BK25" i="120"/>
  <c r="BK27" i="120"/>
  <c r="BK28" i="120"/>
  <c r="BK29" i="120"/>
  <c r="BK30" i="120"/>
  <c r="BK31" i="120"/>
  <c r="BK32" i="120"/>
  <c r="BK33" i="120"/>
  <c r="BK34" i="120"/>
  <c r="BK35" i="120"/>
  <c r="BK36" i="120"/>
  <c r="BK37" i="120"/>
  <c r="BK38" i="120"/>
  <c r="BK39" i="120"/>
  <c r="BK40" i="120"/>
  <c r="BK41" i="120"/>
  <c r="BK42" i="120"/>
  <c r="BK43" i="120"/>
  <c r="BK44" i="120"/>
  <c r="BK45" i="120"/>
  <c r="BK46" i="120"/>
  <c r="BK47" i="120"/>
  <c r="BK48" i="120"/>
  <c r="BK49" i="120"/>
  <c r="BK50" i="120"/>
  <c r="BK51" i="120"/>
  <c r="BK52" i="120"/>
  <c r="BK53" i="120"/>
  <c r="BK54" i="120"/>
  <c r="BK55" i="120"/>
  <c r="BK56" i="120"/>
  <c r="BK57" i="120"/>
  <c r="BK58" i="120"/>
  <c r="BK59" i="120"/>
  <c r="BK60" i="120"/>
  <c r="I7" i="68"/>
  <c r="J7" i="68"/>
  <c r="K7" i="68"/>
  <c r="L7" i="68"/>
  <c r="M7" i="68"/>
  <c r="N7" i="68"/>
  <c r="O7" i="68"/>
  <c r="P7" i="68"/>
  <c r="Q7" i="68"/>
  <c r="R7" i="68"/>
  <c r="S7" i="68"/>
  <c r="T7" i="68"/>
  <c r="U7" i="68"/>
  <c r="V7" i="68"/>
  <c r="W7" i="68"/>
  <c r="X7" i="68"/>
  <c r="Y7" i="68"/>
  <c r="Z7" i="68"/>
  <c r="AA7" i="68"/>
  <c r="AB7" i="68"/>
  <c r="H8" i="68"/>
  <c r="H9" i="68"/>
  <c r="H10" i="68"/>
  <c r="H11" i="68"/>
  <c r="H12" i="68"/>
  <c r="H13" i="68"/>
  <c r="H14" i="68"/>
  <c r="H15" i="68"/>
  <c r="H16" i="68"/>
  <c r="H17" i="68"/>
  <c r="I18" i="68"/>
  <c r="J18" i="68"/>
  <c r="K18" i="68"/>
  <c r="L18" i="68"/>
  <c r="M18" i="68"/>
  <c r="N18" i="68"/>
  <c r="O18" i="68"/>
  <c r="P18" i="68"/>
  <c r="Q18" i="68"/>
  <c r="R18" i="68"/>
  <c r="S18" i="68"/>
  <c r="T18" i="68"/>
  <c r="U18" i="68"/>
  <c r="V18" i="68"/>
  <c r="W18" i="68"/>
  <c r="X18" i="68"/>
  <c r="Y18" i="68"/>
  <c r="Z18" i="68"/>
  <c r="AA18" i="68"/>
  <c r="AB18" i="68"/>
  <c r="H19" i="68"/>
  <c r="H20" i="68"/>
  <c r="H21" i="68"/>
  <c r="H22" i="68"/>
  <c r="H23" i="68"/>
  <c r="H24" i="68"/>
  <c r="H25" i="68"/>
  <c r="H26" i="68"/>
  <c r="H27" i="68"/>
  <c r="H28" i="68"/>
  <c r="H29" i="68"/>
  <c r="K10" i="8"/>
  <c r="K11" i="8"/>
  <c r="K12" i="8"/>
  <c r="K15" i="8"/>
  <c r="K16" i="8"/>
  <c r="K19" i="8"/>
  <c r="K20" i="8"/>
  <c r="K23" i="8"/>
  <c r="K24" i="8"/>
  <c r="K25" i="8"/>
  <c r="K26" i="8"/>
  <c r="K29" i="8"/>
  <c r="K35" i="8"/>
  <c r="K36" i="8"/>
  <c r="K39" i="8"/>
  <c r="K40" i="8"/>
  <c r="K42" i="8"/>
  <c r="K43" i="8"/>
  <c r="K44" i="8"/>
  <c r="K46" i="8"/>
  <c r="K48" i="8"/>
  <c r="K49" i="8"/>
  <c r="K50" i="8"/>
  <c r="K51" i="8"/>
  <c r="K52" i="8"/>
  <c r="K53" i="8"/>
  <c r="K54" i="8"/>
  <c r="K55" i="8"/>
  <c r="K56" i="8"/>
  <c r="K57" i="8"/>
  <c r="K58" i="8"/>
  <c r="K7" i="116"/>
  <c r="L7" i="116"/>
  <c r="M7" i="116"/>
  <c r="M4" i="116" s="1"/>
  <c r="O7" i="116"/>
  <c r="N7" i="116" s="1"/>
  <c r="P7" i="116"/>
  <c r="Q7" i="116"/>
  <c r="E35" i="13"/>
  <c r="E38" i="13"/>
  <c r="E39" i="13"/>
  <c r="E40" i="13"/>
  <c r="E41" i="13"/>
  <c r="E42" i="13"/>
  <c r="E44" i="13"/>
  <c r="E45" i="13"/>
  <c r="E46" i="13"/>
  <c r="E47" i="13"/>
  <c r="E48" i="13"/>
  <c r="E49" i="13"/>
  <c r="E52" i="13"/>
  <c r="E53" i="13"/>
  <c r="E54" i="13"/>
  <c r="E55" i="13"/>
  <c r="E56" i="13"/>
  <c r="S60" i="13"/>
  <c r="R61" i="13"/>
  <c r="S61" i="13"/>
  <c r="R62" i="13"/>
  <c r="S62" i="13"/>
  <c r="R63" i="13"/>
  <c r="S63" i="13"/>
  <c r="R64" i="13"/>
  <c r="S64" i="13"/>
  <c r="R65" i="13"/>
  <c r="S65" i="13"/>
  <c r="R66" i="13"/>
  <c r="S66" i="13"/>
  <c r="R67" i="13"/>
  <c r="S67" i="13"/>
  <c r="R80" i="13"/>
  <c r="S80" i="13"/>
  <c r="R81" i="13"/>
  <c r="S81" i="13"/>
  <c r="R82" i="13"/>
  <c r="S82" i="13"/>
  <c r="R85" i="13"/>
  <c r="S85" i="13"/>
  <c r="R86" i="13"/>
  <c r="S86" i="13"/>
  <c r="R87" i="13"/>
  <c r="S87" i="13"/>
  <c r="R88" i="13"/>
  <c r="S88" i="13"/>
  <c r="R89" i="13"/>
  <c r="S89" i="13"/>
  <c r="R90" i="13"/>
  <c r="S90" i="13"/>
  <c r="R91" i="13"/>
  <c r="R92" i="13"/>
  <c r="S92" i="13"/>
  <c r="R93" i="13"/>
  <c r="S93" i="13"/>
  <c r="R94" i="13"/>
  <c r="S94" i="13"/>
  <c r="R95" i="13"/>
  <c r="S95" i="13"/>
  <c r="R96" i="13"/>
  <c r="S96" i="13"/>
  <c r="R38" i="13"/>
  <c r="R39" i="13"/>
  <c r="R40" i="13"/>
  <c r="R41" i="13"/>
  <c r="R42" i="13"/>
  <c r="R45" i="13"/>
  <c r="R46" i="13"/>
  <c r="R47" i="13"/>
  <c r="R48" i="13"/>
  <c r="R49" i="13"/>
  <c r="R52" i="13"/>
  <c r="R53" i="13"/>
  <c r="R54" i="13"/>
  <c r="R55" i="13"/>
  <c r="R56" i="13"/>
  <c r="AR60" i="13"/>
  <c r="AS60" i="13"/>
  <c r="AS61" i="13"/>
  <c r="AR62" i="13"/>
  <c r="AS62" i="13"/>
  <c r="AR63" i="13"/>
  <c r="AS63" i="13"/>
  <c r="AR64" i="13"/>
  <c r="AS64" i="13"/>
  <c r="AR65" i="13"/>
  <c r="AS65" i="13"/>
  <c r="AR66" i="13"/>
  <c r="AS66" i="13"/>
  <c r="AR67" i="13"/>
  <c r="AS67" i="13"/>
  <c r="AR80" i="13"/>
  <c r="AS80" i="13"/>
  <c r="AR81" i="13"/>
  <c r="AS81" i="13"/>
  <c r="AR82" i="13"/>
  <c r="AS82" i="13"/>
  <c r="AR85" i="13"/>
  <c r="AS85" i="13"/>
  <c r="AR86" i="13"/>
  <c r="AS86" i="13"/>
  <c r="AR87" i="13"/>
  <c r="AS87" i="13"/>
  <c r="AR88" i="13"/>
  <c r="AS88" i="13"/>
  <c r="AR89" i="13"/>
  <c r="AS89" i="13"/>
  <c r="AR90" i="13"/>
  <c r="AS90" i="13"/>
  <c r="AR91" i="13"/>
  <c r="AS91" i="13"/>
  <c r="AR92" i="13"/>
  <c r="AS92" i="13"/>
  <c r="AR93" i="13"/>
  <c r="AS93" i="13"/>
  <c r="AR94" i="13"/>
  <c r="AS94" i="13"/>
  <c r="AR95" i="13"/>
  <c r="AS95" i="13"/>
  <c r="AR96" i="13"/>
  <c r="AS96" i="13"/>
  <c r="F38" i="13"/>
  <c r="F39" i="13"/>
  <c r="F40" i="13"/>
  <c r="F41" i="13"/>
  <c r="F42" i="13"/>
  <c r="F45" i="13"/>
  <c r="F46" i="13"/>
  <c r="F47" i="13"/>
  <c r="F48" i="13"/>
  <c r="F49" i="13"/>
  <c r="F52" i="13"/>
  <c r="F53" i="13"/>
  <c r="F54" i="13"/>
  <c r="F55" i="13"/>
  <c r="F56" i="13"/>
  <c r="T60" i="13"/>
  <c r="U60" i="13"/>
  <c r="T61" i="13"/>
  <c r="U61" i="13"/>
  <c r="T62" i="13"/>
  <c r="U62" i="13"/>
  <c r="T63" i="13"/>
  <c r="U63" i="13"/>
  <c r="T64" i="13"/>
  <c r="U64" i="13"/>
  <c r="T65" i="13"/>
  <c r="U65" i="13"/>
  <c r="T66" i="13"/>
  <c r="U66" i="13"/>
  <c r="T67" i="13"/>
  <c r="U67" i="13"/>
  <c r="T80" i="13"/>
  <c r="U80" i="13"/>
  <c r="T81" i="13"/>
  <c r="U81" i="13"/>
  <c r="T82" i="13"/>
  <c r="U82" i="13"/>
  <c r="T85" i="13"/>
  <c r="U85" i="13"/>
  <c r="T86" i="13"/>
  <c r="U86" i="13"/>
  <c r="T87" i="13"/>
  <c r="U87" i="13"/>
  <c r="T88" i="13"/>
  <c r="U88" i="13"/>
  <c r="T89" i="13"/>
  <c r="U89" i="13"/>
  <c r="T90" i="13"/>
  <c r="U90" i="13"/>
  <c r="T91" i="13"/>
  <c r="U91" i="13"/>
  <c r="T92" i="13"/>
  <c r="U92" i="13"/>
  <c r="T93" i="13"/>
  <c r="U93" i="13"/>
  <c r="T94" i="13"/>
  <c r="U94" i="13"/>
  <c r="T95" i="13"/>
  <c r="U95" i="13"/>
  <c r="T96" i="13"/>
  <c r="U96" i="13"/>
  <c r="H38" i="13"/>
  <c r="H39" i="13"/>
  <c r="H40" i="13"/>
  <c r="H41" i="13"/>
  <c r="H42" i="13"/>
  <c r="H45" i="13"/>
  <c r="H46" i="13"/>
  <c r="H47" i="13"/>
  <c r="H48" i="13"/>
  <c r="H49" i="13"/>
  <c r="H53" i="13"/>
  <c r="H54" i="13"/>
  <c r="H55" i="13"/>
  <c r="H56" i="13"/>
  <c r="X60" i="13"/>
  <c r="Y60" i="13"/>
  <c r="X61" i="13"/>
  <c r="Y61" i="13"/>
  <c r="X62" i="13"/>
  <c r="Y62" i="13"/>
  <c r="X63" i="13"/>
  <c r="Y63" i="13"/>
  <c r="X64" i="13"/>
  <c r="Y64" i="13"/>
  <c r="X65" i="13"/>
  <c r="Y65" i="13"/>
  <c r="X66" i="13"/>
  <c r="Y66" i="13"/>
  <c r="X67" i="13"/>
  <c r="Y67" i="13"/>
  <c r="X80" i="13"/>
  <c r="Y80" i="13"/>
  <c r="X81" i="13"/>
  <c r="Y81" i="13"/>
  <c r="X82" i="13"/>
  <c r="Y82" i="13"/>
  <c r="X85" i="13"/>
  <c r="Y85" i="13"/>
  <c r="X86" i="13"/>
  <c r="Y86" i="13"/>
  <c r="X87" i="13"/>
  <c r="Y87" i="13"/>
  <c r="X88" i="13"/>
  <c r="Y88" i="13"/>
  <c r="X89" i="13"/>
  <c r="Y89" i="13"/>
  <c r="X90" i="13"/>
  <c r="Y90" i="13"/>
  <c r="X91" i="13"/>
  <c r="Y91" i="13"/>
  <c r="X92" i="13"/>
  <c r="Y92" i="13"/>
  <c r="X93" i="13"/>
  <c r="Y93" i="13"/>
  <c r="X94" i="13"/>
  <c r="Y94" i="13"/>
  <c r="X95" i="13"/>
  <c r="Y95" i="13"/>
  <c r="X96" i="13"/>
  <c r="Y96" i="13"/>
  <c r="G38" i="13"/>
  <c r="G39" i="13"/>
  <c r="G40" i="13"/>
  <c r="G41" i="13"/>
  <c r="G42" i="13"/>
  <c r="G45" i="13"/>
  <c r="G46" i="13"/>
  <c r="G47" i="13"/>
  <c r="G48" i="13"/>
  <c r="G49" i="13"/>
  <c r="G52" i="13"/>
  <c r="G53" i="13"/>
  <c r="G54" i="13"/>
  <c r="G55" i="13"/>
  <c r="G56" i="13"/>
  <c r="V60" i="13"/>
  <c r="W60" i="13"/>
  <c r="V61" i="13"/>
  <c r="W61" i="13"/>
  <c r="V62" i="13"/>
  <c r="W62" i="13"/>
  <c r="V63" i="13"/>
  <c r="W63" i="13"/>
  <c r="V64" i="13"/>
  <c r="W64" i="13"/>
  <c r="V65" i="13"/>
  <c r="W65" i="13"/>
  <c r="V66" i="13"/>
  <c r="W66" i="13"/>
  <c r="V67" i="13"/>
  <c r="W67" i="13"/>
  <c r="V80" i="13"/>
  <c r="W80" i="13"/>
  <c r="V81" i="13"/>
  <c r="W81" i="13"/>
  <c r="V82" i="13"/>
  <c r="W82" i="13"/>
  <c r="V85" i="13"/>
  <c r="W85" i="13"/>
  <c r="V86" i="13"/>
  <c r="W86" i="13"/>
  <c r="V87" i="13"/>
  <c r="W87" i="13"/>
  <c r="V88" i="13"/>
  <c r="W88" i="13"/>
  <c r="V89" i="13"/>
  <c r="W89" i="13"/>
  <c r="V90" i="13"/>
  <c r="W90" i="13"/>
  <c r="V91" i="13"/>
  <c r="W91" i="13"/>
  <c r="V92" i="13"/>
  <c r="W92" i="13"/>
  <c r="V93" i="13"/>
  <c r="W93" i="13"/>
  <c r="V94" i="13"/>
  <c r="W94" i="13"/>
  <c r="V95" i="13"/>
  <c r="W95" i="13"/>
  <c r="V96" i="13"/>
  <c r="W96" i="13"/>
  <c r="I38" i="13"/>
  <c r="I39" i="13"/>
  <c r="I40" i="13"/>
  <c r="I41" i="13"/>
  <c r="I42" i="13"/>
  <c r="I45" i="13"/>
  <c r="I46" i="13"/>
  <c r="I47" i="13"/>
  <c r="I48" i="13"/>
  <c r="I49" i="13"/>
  <c r="I52" i="13"/>
  <c r="I54" i="13"/>
  <c r="I56" i="13"/>
  <c r="Z60" i="13"/>
  <c r="AA60" i="13"/>
  <c r="Z61" i="13"/>
  <c r="AA61" i="13"/>
  <c r="Z62" i="13"/>
  <c r="AA62" i="13"/>
  <c r="Z63" i="13"/>
  <c r="AA63" i="13"/>
  <c r="Z64" i="13"/>
  <c r="AA64" i="13"/>
  <c r="Z65" i="13"/>
  <c r="AA65" i="13"/>
  <c r="Z66" i="13"/>
  <c r="AA66" i="13"/>
  <c r="Z67" i="13"/>
  <c r="AA67" i="13"/>
  <c r="Z80" i="13"/>
  <c r="AA80" i="13"/>
  <c r="Z81" i="13"/>
  <c r="AA81" i="13"/>
  <c r="Z82" i="13"/>
  <c r="AA82" i="13"/>
  <c r="Z85" i="13"/>
  <c r="AA85" i="13"/>
  <c r="Z86" i="13"/>
  <c r="AA86" i="13"/>
  <c r="Z87" i="13"/>
  <c r="AA87" i="13"/>
  <c r="Z88" i="13"/>
  <c r="AA88" i="13"/>
  <c r="Z89" i="13"/>
  <c r="AA89" i="13"/>
  <c r="Z90" i="13"/>
  <c r="AA90" i="13"/>
  <c r="Z91" i="13"/>
  <c r="AA91" i="13"/>
  <c r="Z92" i="13"/>
  <c r="AA92" i="13"/>
  <c r="Z93" i="13"/>
  <c r="AA93" i="13"/>
  <c r="Z94" i="13"/>
  <c r="AA94" i="13"/>
  <c r="Z95" i="13"/>
  <c r="AA95" i="13"/>
  <c r="Z96" i="13"/>
  <c r="AA96" i="13"/>
  <c r="J38" i="13"/>
  <c r="J39" i="13"/>
  <c r="J40" i="13"/>
  <c r="J41" i="13"/>
  <c r="J42" i="13"/>
  <c r="J45" i="13"/>
  <c r="J46" i="13"/>
  <c r="J47" i="13"/>
  <c r="J48" i="13"/>
  <c r="J49" i="13"/>
  <c r="J52" i="13"/>
  <c r="J53" i="13"/>
  <c r="J54" i="13"/>
  <c r="J55" i="13"/>
  <c r="J56" i="13"/>
  <c r="AB60" i="13"/>
  <c r="AC60" i="13"/>
  <c r="AB61" i="13"/>
  <c r="AC61" i="13"/>
  <c r="AB62" i="13"/>
  <c r="AC62" i="13"/>
  <c r="AB63" i="13"/>
  <c r="AC63" i="13"/>
  <c r="AB64" i="13"/>
  <c r="AC64" i="13"/>
  <c r="AB65" i="13"/>
  <c r="AC65" i="13"/>
  <c r="AB66" i="13"/>
  <c r="AC66" i="13"/>
  <c r="AB67" i="13"/>
  <c r="AC67" i="13"/>
  <c r="AB80" i="13"/>
  <c r="AC80" i="13"/>
  <c r="AB81" i="13"/>
  <c r="AC81" i="13"/>
  <c r="AB82" i="13"/>
  <c r="AC82" i="13"/>
  <c r="AB85" i="13"/>
  <c r="AC85" i="13"/>
  <c r="AB86" i="13"/>
  <c r="AC86" i="13"/>
  <c r="AB87" i="13"/>
  <c r="AC87" i="13"/>
  <c r="AB88" i="13"/>
  <c r="AC88" i="13"/>
  <c r="AB89" i="13"/>
  <c r="AC89" i="13"/>
  <c r="AB90" i="13"/>
  <c r="AC90" i="13"/>
  <c r="AB91" i="13"/>
  <c r="AC91" i="13"/>
  <c r="AB92" i="13"/>
  <c r="AC92" i="13"/>
  <c r="AB93" i="13"/>
  <c r="AC93" i="13"/>
  <c r="AB94" i="13"/>
  <c r="AC94" i="13"/>
  <c r="AB95" i="13"/>
  <c r="AC95" i="13"/>
  <c r="AB96" i="13"/>
  <c r="AC96" i="13"/>
  <c r="K38" i="13"/>
  <c r="K39" i="13"/>
  <c r="K40" i="13"/>
  <c r="K41" i="13"/>
  <c r="K42" i="13"/>
  <c r="K45" i="13"/>
  <c r="K46" i="13"/>
  <c r="K47" i="13"/>
  <c r="K48" i="13"/>
  <c r="K49" i="13"/>
  <c r="K52" i="13"/>
  <c r="K53" i="13"/>
  <c r="K54" i="13"/>
  <c r="K55" i="13"/>
  <c r="K56" i="13"/>
  <c r="AD60" i="13"/>
  <c r="AE60" i="13"/>
  <c r="AD61" i="13"/>
  <c r="AE61" i="13"/>
  <c r="AD62" i="13"/>
  <c r="AE62" i="13"/>
  <c r="AD63" i="13"/>
  <c r="AE63" i="13"/>
  <c r="AD64" i="13"/>
  <c r="AE64" i="13"/>
  <c r="AD65" i="13"/>
  <c r="AE65" i="13"/>
  <c r="AD66" i="13"/>
  <c r="AE66" i="13"/>
  <c r="AD67" i="13"/>
  <c r="AE67" i="13"/>
  <c r="AD80" i="13"/>
  <c r="AE80" i="13"/>
  <c r="AD81" i="13"/>
  <c r="AE81" i="13"/>
  <c r="AD82" i="13"/>
  <c r="AE82" i="13"/>
  <c r="AD85" i="13"/>
  <c r="AE85" i="13"/>
  <c r="AD86" i="13"/>
  <c r="AE86" i="13"/>
  <c r="AD87" i="13"/>
  <c r="AE87" i="13"/>
  <c r="AD88" i="13"/>
  <c r="AE88" i="13"/>
  <c r="AD89" i="13"/>
  <c r="AE89" i="13"/>
  <c r="AD90" i="13"/>
  <c r="AE90" i="13"/>
  <c r="AD91" i="13"/>
  <c r="AE91" i="13"/>
  <c r="AD92" i="13"/>
  <c r="AE92" i="13"/>
  <c r="AD93" i="13"/>
  <c r="AE93" i="13"/>
  <c r="AD94" i="13"/>
  <c r="AE94" i="13"/>
  <c r="AD95" i="13"/>
  <c r="AE95" i="13"/>
  <c r="AD96" i="13"/>
  <c r="AE96" i="13"/>
  <c r="L38" i="13"/>
  <c r="L39" i="13"/>
  <c r="L40" i="13"/>
  <c r="L41" i="13"/>
  <c r="L42" i="13"/>
  <c r="L45" i="13"/>
  <c r="L46" i="13"/>
  <c r="L47" i="13"/>
  <c r="L48" i="13"/>
  <c r="L49" i="13"/>
  <c r="L52" i="13"/>
  <c r="L53" i="13"/>
  <c r="L54" i="13"/>
  <c r="L55" i="13"/>
  <c r="L56" i="13"/>
  <c r="AF60" i="13"/>
  <c r="AG60" i="13"/>
  <c r="AF61" i="13"/>
  <c r="AG61" i="13"/>
  <c r="AF62" i="13"/>
  <c r="AG62" i="13"/>
  <c r="AF63" i="13"/>
  <c r="AG63" i="13"/>
  <c r="AF64" i="13"/>
  <c r="AG64" i="13"/>
  <c r="AF65" i="13"/>
  <c r="AG65" i="13"/>
  <c r="AF66" i="13"/>
  <c r="AG66" i="13"/>
  <c r="AF67" i="13"/>
  <c r="AG67" i="13"/>
  <c r="AF80" i="13"/>
  <c r="AG80" i="13"/>
  <c r="AF81" i="13"/>
  <c r="AG81" i="13"/>
  <c r="AF82" i="13"/>
  <c r="AG82" i="13"/>
  <c r="AF85" i="13"/>
  <c r="AG85" i="13"/>
  <c r="AF86" i="13"/>
  <c r="AG86" i="13"/>
  <c r="AF87" i="13"/>
  <c r="AG87" i="13"/>
  <c r="AF88" i="13"/>
  <c r="AG88" i="13"/>
  <c r="AF89" i="13"/>
  <c r="AG89" i="13"/>
  <c r="AF90" i="13"/>
  <c r="AG90" i="13"/>
  <c r="AF91" i="13"/>
  <c r="AG91" i="13"/>
  <c r="AF92" i="13"/>
  <c r="AG92" i="13"/>
  <c r="AF93" i="13"/>
  <c r="AG93" i="13"/>
  <c r="AF94" i="13"/>
  <c r="AG94" i="13"/>
  <c r="AF95" i="13"/>
  <c r="AG95" i="13"/>
  <c r="AF96" i="13"/>
  <c r="AG96" i="13"/>
  <c r="M38" i="13"/>
  <c r="M39" i="13"/>
  <c r="M40" i="13"/>
  <c r="M41" i="13"/>
  <c r="M42" i="13"/>
  <c r="M45" i="13"/>
  <c r="M46" i="13"/>
  <c r="M47" i="13"/>
  <c r="M48" i="13"/>
  <c r="M49" i="13"/>
  <c r="M52" i="13"/>
  <c r="M53" i="13"/>
  <c r="M54" i="13"/>
  <c r="M55" i="13"/>
  <c r="M56" i="13"/>
  <c r="AH60" i="13"/>
  <c r="AI60" i="13"/>
  <c r="AH61" i="13"/>
  <c r="AI61" i="13"/>
  <c r="AH62" i="13"/>
  <c r="AI62" i="13"/>
  <c r="AH63" i="13"/>
  <c r="AI63" i="13"/>
  <c r="AH64" i="13"/>
  <c r="AI64" i="13"/>
  <c r="AH65" i="13"/>
  <c r="AI65" i="13"/>
  <c r="AH66" i="13"/>
  <c r="AI66" i="13"/>
  <c r="AH67" i="13"/>
  <c r="AI67" i="13"/>
  <c r="AH80" i="13"/>
  <c r="AI80" i="13"/>
  <c r="AH81" i="13"/>
  <c r="AI81" i="13"/>
  <c r="AH82" i="13"/>
  <c r="AI82" i="13"/>
  <c r="AH85" i="13"/>
  <c r="AI85" i="13"/>
  <c r="AH86" i="13"/>
  <c r="AI86" i="13"/>
  <c r="AH87" i="13"/>
  <c r="AI87" i="13"/>
  <c r="AH88" i="13"/>
  <c r="AI88" i="13"/>
  <c r="AH89" i="13"/>
  <c r="AI89" i="13"/>
  <c r="AH90" i="13"/>
  <c r="AI90" i="13"/>
  <c r="AH91" i="13"/>
  <c r="AI91" i="13"/>
  <c r="AH92" i="13"/>
  <c r="AI92" i="13"/>
  <c r="AH93" i="13"/>
  <c r="AI93" i="13"/>
  <c r="AH94" i="13"/>
  <c r="AI94" i="13"/>
  <c r="AH95" i="13"/>
  <c r="AI95" i="13"/>
  <c r="AH96" i="13"/>
  <c r="AI96" i="13"/>
  <c r="N38" i="13"/>
  <c r="N39" i="13"/>
  <c r="N40" i="13"/>
  <c r="N41" i="13"/>
  <c r="N42" i="13"/>
  <c r="N45" i="13"/>
  <c r="N46" i="13"/>
  <c r="N47" i="13"/>
  <c r="N48" i="13"/>
  <c r="N49" i="13"/>
  <c r="N52" i="13"/>
  <c r="N53" i="13"/>
  <c r="N54" i="13"/>
  <c r="N55" i="13"/>
  <c r="N56" i="13"/>
  <c r="AJ60" i="13"/>
  <c r="AK60" i="13"/>
  <c r="AJ61" i="13"/>
  <c r="AK61" i="13"/>
  <c r="AJ62" i="13"/>
  <c r="AK62" i="13"/>
  <c r="AJ63" i="13"/>
  <c r="AK63" i="13"/>
  <c r="AJ64" i="13"/>
  <c r="AK64" i="13"/>
  <c r="AJ65" i="13"/>
  <c r="AK65" i="13"/>
  <c r="AJ66" i="13"/>
  <c r="AK66" i="13"/>
  <c r="AJ67" i="13"/>
  <c r="AK67" i="13"/>
  <c r="AJ80" i="13"/>
  <c r="AK80" i="13"/>
  <c r="AJ81" i="13"/>
  <c r="AK81" i="13"/>
  <c r="AJ82" i="13"/>
  <c r="AK82" i="13"/>
  <c r="AJ85" i="13"/>
  <c r="AK85" i="13"/>
  <c r="AJ86" i="13"/>
  <c r="AK86" i="13"/>
  <c r="AJ87" i="13"/>
  <c r="AK87" i="13"/>
  <c r="AJ88" i="13"/>
  <c r="AK88" i="13"/>
  <c r="AJ89" i="13"/>
  <c r="AK89" i="13"/>
  <c r="AJ90" i="13"/>
  <c r="AK90" i="13"/>
  <c r="AJ91" i="13"/>
  <c r="AK91" i="13"/>
  <c r="AJ92" i="13"/>
  <c r="AK92" i="13"/>
  <c r="AJ93" i="13"/>
  <c r="AK93" i="13"/>
  <c r="AJ94" i="13"/>
  <c r="AK94" i="13"/>
  <c r="AJ95" i="13"/>
  <c r="AK95" i="13"/>
  <c r="AJ96" i="13"/>
  <c r="AK96" i="13"/>
  <c r="O38" i="13"/>
  <c r="O39" i="13"/>
  <c r="O40" i="13"/>
  <c r="O41" i="13"/>
  <c r="O42" i="13"/>
  <c r="O45" i="13"/>
  <c r="O46" i="13"/>
  <c r="O47" i="13"/>
  <c r="O48" i="13"/>
  <c r="O49" i="13"/>
  <c r="O52" i="13"/>
  <c r="O53" i="13"/>
  <c r="O54" i="13"/>
  <c r="O55" i="13"/>
  <c r="O56" i="13"/>
  <c r="AL60" i="13"/>
  <c r="AM60" i="13"/>
  <c r="AL61" i="13"/>
  <c r="AM61" i="13"/>
  <c r="AL62" i="13"/>
  <c r="AM62" i="13"/>
  <c r="AL63" i="13"/>
  <c r="AM63" i="13"/>
  <c r="AL64" i="13"/>
  <c r="AM64" i="13"/>
  <c r="AL65" i="13"/>
  <c r="AM65" i="13"/>
  <c r="AL66" i="13"/>
  <c r="AM66" i="13"/>
  <c r="AL67" i="13"/>
  <c r="AM67" i="13"/>
  <c r="AL80" i="13"/>
  <c r="AM80" i="13"/>
  <c r="AL81" i="13"/>
  <c r="AM81" i="13"/>
  <c r="AL82" i="13"/>
  <c r="AM82" i="13"/>
  <c r="AL85" i="13"/>
  <c r="AM85" i="13"/>
  <c r="AL86" i="13"/>
  <c r="AM86" i="13"/>
  <c r="AL87" i="13"/>
  <c r="AM87" i="13"/>
  <c r="AL88" i="13"/>
  <c r="AM88" i="13"/>
  <c r="AL89" i="13"/>
  <c r="AM89" i="13"/>
  <c r="AL90" i="13"/>
  <c r="AM90" i="13"/>
  <c r="AL91" i="13"/>
  <c r="AM91" i="13"/>
  <c r="AL92" i="13"/>
  <c r="AM92" i="13"/>
  <c r="AL93" i="13"/>
  <c r="AM93" i="13"/>
  <c r="AL94" i="13"/>
  <c r="AM94" i="13"/>
  <c r="AL95" i="13"/>
  <c r="AM95" i="13"/>
  <c r="AL96" i="13"/>
  <c r="AM96" i="13"/>
  <c r="P38" i="13"/>
  <c r="P39" i="13"/>
  <c r="P40" i="13"/>
  <c r="P41" i="13"/>
  <c r="P42" i="13"/>
  <c r="P45" i="13"/>
  <c r="P46" i="13"/>
  <c r="P47" i="13"/>
  <c r="P48" i="13"/>
  <c r="P49" i="13"/>
  <c r="P52" i="13"/>
  <c r="P53" i="13"/>
  <c r="P54" i="13"/>
  <c r="P55" i="13"/>
  <c r="P56" i="13"/>
  <c r="AN60" i="13"/>
  <c r="AO60" i="13"/>
  <c r="AN61" i="13"/>
  <c r="AO61" i="13"/>
  <c r="AN62" i="13"/>
  <c r="AO62" i="13"/>
  <c r="AN63" i="13"/>
  <c r="AO63" i="13"/>
  <c r="AN64" i="13"/>
  <c r="AO64" i="13"/>
  <c r="AN65" i="13"/>
  <c r="AO65" i="13"/>
  <c r="AN66" i="13"/>
  <c r="AO66" i="13"/>
  <c r="AN67" i="13"/>
  <c r="AO67" i="13"/>
  <c r="AN80" i="13"/>
  <c r="AO80" i="13"/>
  <c r="AN81" i="13"/>
  <c r="AO81" i="13"/>
  <c r="AN82" i="13"/>
  <c r="AO82" i="13"/>
  <c r="AN85" i="13"/>
  <c r="AO85" i="13"/>
  <c r="AN86" i="13"/>
  <c r="AO86" i="13"/>
  <c r="AN87" i="13"/>
  <c r="AO87" i="13"/>
  <c r="AN88" i="13"/>
  <c r="AO88" i="13"/>
  <c r="AN89" i="13"/>
  <c r="AO89" i="13"/>
  <c r="AN90" i="13"/>
  <c r="AO90" i="13"/>
  <c r="AN91" i="13"/>
  <c r="AO91" i="13"/>
  <c r="AN92" i="13"/>
  <c r="AO92" i="13"/>
  <c r="AN93" i="13"/>
  <c r="AO93" i="13"/>
  <c r="AN94" i="13"/>
  <c r="AO94" i="13"/>
  <c r="AN95" i="13"/>
  <c r="AO95" i="13"/>
  <c r="AN96" i="13"/>
  <c r="AO96" i="13"/>
  <c r="Q38" i="13"/>
  <c r="Q39" i="13"/>
  <c r="Q40" i="13"/>
  <c r="Q41" i="13"/>
  <c r="Q42" i="13"/>
  <c r="Q45" i="13"/>
  <c r="Q46" i="13"/>
  <c r="Q47" i="13"/>
  <c r="Q48" i="13"/>
  <c r="Q49" i="13"/>
  <c r="Q52" i="13"/>
  <c r="Q53" i="13"/>
  <c r="Q54" i="13"/>
  <c r="Q55" i="13"/>
  <c r="Q56" i="13"/>
  <c r="AP60" i="13"/>
  <c r="AQ60" i="13"/>
  <c r="AP61" i="13"/>
  <c r="AQ61" i="13"/>
  <c r="AP62" i="13"/>
  <c r="AQ62" i="13"/>
  <c r="AP63" i="13"/>
  <c r="AQ63" i="13"/>
  <c r="AP64" i="13"/>
  <c r="AQ64" i="13"/>
  <c r="AP65" i="13"/>
  <c r="AQ65" i="13"/>
  <c r="AP66" i="13"/>
  <c r="AQ66" i="13"/>
  <c r="AP67" i="13"/>
  <c r="AQ67" i="13"/>
  <c r="AP80" i="13"/>
  <c r="AQ80" i="13"/>
  <c r="AP81" i="13"/>
  <c r="AQ81" i="13"/>
  <c r="AP82" i="13"/>
  <c r="AQ82" i="13"/>
  <c r="AP85" i="13"/>
  <c r="AQ85" i="13"/>
  <c r="AP86" i="13"/>
  <c r="AQ86" i="13"/>
  <c r="AP87" i="13"/>
  <c r="AQ87" i="13"/>
  <c r="AP88" i="13"/>
  <c r="AQ88" i="13"/>
  <c r="AP89" i="13"/>
  <c r="AQ89" i="13"/>
  <c r="AP90" i="13"/>
  <c r="AQ90" i="13"/>
  <c r="AP91" i="13"/>
  <c r="AQ91" i="13"/>
  <c r="AP92" i="13"/>
  <c r="AQ92" i="13"/>
  <c r="AP93" i="13"/>
  <c r="AQ93" i="13"/>
  <c r="AP94" i="13"/>
  <c r="AQ94" i="13"/>
  <c r="AP95" i="13"/>
  <c r="AQ95" i="13"/>
  <c r="AP96" i="13"/>
  <c r="AQ96" i="13"/>
  <c r="AR61" i="13"/>
  <c r="R60" i="13"/>
  <c r="F44" i="13"/>
  <c r="R33" i="13"/>
  <c r="S68" i="13"/>
  <c r="I55" i="13"/>
  <c r="I53" i="13"/>
  <c r="H52" i="13"/>
  <c r="I4" i="116"/>
  <c r="F5" i="116"/>
  <c r="F4" i="116" s="1"/>
  <c r="H4" i="116"/>
  <c r="L4" i="116" l="1"/>
  <c r="E33" i="13"/>
  <c r="AS68" i="13"/>
  <c r="F34" i="13"/>
  <c r="J34" i="13"/>
  <c r="G34" i="13"/>
  <c r="F35" i="13"/>
  <c r="R35" i="13"/>
  <c r="F33" i="13"/>
  <c r="E34" i="13"/>
  <c r="R44" i="13"/>
  <c r="F37" i="13"/>
  <c r="P44" i="13"/>
  <c r="AG68" i="13"/>
  <c r="N35" i="13"/>
  <c r="L35" i="13"/>
  <c r="J35" i="13"/>
  <c r="G35" i="13"/>
  <c r="AQ68" i="13"/>
  <c r="AK68" i="13"/>
  <c r="AF68" i="13"/>
  <c r="S91" i="13"/>
  <c r="K34" i="13"/>
  <c r="W68" i="13"/>
  <c r="AR68" i="13"/>
  <c r="T68" i="13"/>
  <c r="AM68" i="13"/>
  <c r="U68" i="13"/>
  <c r="AB68" i="13"/>
  <c r="H7" i="68"/>
  <c r="H18" i="68"/>
  <c r="G44" i="13"/>
  <c r="Q51" i="13"/>
  <c r="E37" i="13"/>
  <c r="L51" i="13"/>
  <c r="R68" i="13" l="1"/>
  <c r="R34" i="13"/>
  <c r="R37" i="13"/>
  <c r="Y68" i="13"/>
  <c r="H37" i="13"/>
  <c r="Q44" i="13"/>
  <c r="AP68" i="13"/>
  <c r="L44" i="13"/>
  <c r="AD68" i="13"/>
  <c r="M34" i="13"/>
  <c r="G33" i="13"/>
  <c r="M33" i="13"/>
  <c r="L37" i="13"/>
  <c r="I35" i="13"/>
  <c r="J51" i="13"/>
  <c r="N44" i="13"/>
  <c r="R51" i="13"/>
  <c r="H44" i="13"/>
  <c r="I34" i="13"/>
  <c r="G51" i="13"/>
  <c r="O44" i="13"/>
  <c r="P37" i="13"/>
  <c r="F51" i="13"/>
  <c r="E51" i="13"/>
  <c r="O37" i="13"/>
  <c r="L34" i="13"/>
  <c r="H34" i="13"/>
  <c r="AJ68" i="13"/>
  <c r="H51" i="13"/>
  <c r="AO68" i="13"/>
  <c r="J37" i="13"/>
  <c r="AL68" i="13"/>
  <c r="AC68" i="13"/>
  <c r="O51" i="13"/>
  <c r="K51" i="13"/>
  <c r="M51" i="13"/>
  <c r="G37" i="13"/>
  <c r="K44" i="13"/>
  <c r="I37" i="13"/>
  <c r="P33" i="13"/>
  <c r="H33" i="13"/>
  <c r="J33" i="13"/>
  <c r="Q34" i="13"/>
  <c r="H35" i="13"/>
  <c r="I33" i="13"/>
  <c r="O34" i="13"/>
  <c r="Q33" i="13"/>
  <c r="N51" i="13"/>
  <c r="L33" i="13"/>
  <c r="O35" i="13"/>
  <c r="M37" i="13"/>
  <c r="AI68" i="13"/>
  <c r="I51" i="13"/>
  <c r="AE68" i="13"/>
  <c r="V68" i="13"/>
  <c r="AN68" i="13"/>
  <c r="O33" i="13"/>
  <c r="K35" i="13"/>
  <c r="M35" i="13"/>
  <c r="N34" i="13"/>
  <c r="P34" i="13"/>
  <c r="Q35" i="13"/>
  <c r="N33" i="13"/>
  <c r="I44" i="13"/>
  <c r="M44" i="13"/>
  <c r="N37" i="13"/>
  <c r="P35" i="13"/>
  <c r="Q37" i="13"/>
  <c r="K33" i="13"/>
  <c r="X68" i="13"/>
  <c r="P51" i="13"/>
  <c r="J44" i="13"/>
  <c r="Z68" i="13"/>
  <c r="K37" i="13"/>
  <c r="AA68" i="13"/>
  <c r="AH68" i="13"/>
  <c r="L68" i="30" l="1"/>
  <c r="S58" i="12" l="1"/>
  <c r="BK58" i="30" l="1"/>
  <c r="BK59" i="30"/>
  <c r="BK60" i="30"/>
  <c r="S20" i="12"/>
  <c r="BK47" i="30"/>
  <c r="BK8" i="30"/>
  <c r="BK10" i="30"/>
  <c r="BK9" i="30"/>
  <c r="S7" i="12" l="1"/>
  <c r="BK33" i="30"/>
  <c r="BK32" i="30"/>
  <c r="BK38" i="30"/>
  <c r="BK30" i="30"/>
  <c r="BK31" i="30"/>
  <c r="BK36" i="30"/>
  <c r="BK29" i="30"/>
  <c r="BK35" i="30"/>
  <c r="BK39" i="30"/>
  <c r="BK37" i="30"/>
  <c r="BK34" i="30"/>
  <c r="N67" i="12"/>
  <c r="K67" i="12"/>
  <c r="BK20" i="30"/>
  <c r="J67" i="12"/>
  <c r="BK56" i="30"/>
  <c r="BK53" i="30"/>
  <c r="BK40" i="30"/>
  <c r="BK21" i="30"/>
  <c r="BK51" i="30"/>
  <c r="BK24" i="30"/>
  <c r="BK44" i="30"/>
  <c r="BK46" i="30"/>
  <c r="BK50" i="30"/>
  <c r="BK41" i="30"/>
  <c r="BK52" i="30"/>
  <c r="BK27" i="30"/>
  <c r="BK43" i="30"/>
  <c r="BK22" i="30"/>
  <c r="BK48" i="30"/>
  <c r="BK26" i="30"/>
  <c r="BK55" i="30"/>
  <c r="BK54" i="30"/>
  <c r="BK49" i="30"/>
  <c r="BK25" i="30"/>
  <c r="BK42" i="30"/>
  <c r="BK23" i="30"/>
  <c r="BK28" i="30"/>
  <c r="BK45" i="30"/>
  <c r="I67" i="12"/>
  <c r="E67" i="12"/>
  <c r="P67" i="12"/>
  <c r="F67" i="12"/>
  <c r="G67" i="12"/>
  <c r="D67" i="12" l="1"/>
  <c r="L67" i="12"/>
  <c r="M67" i="12"/>
  <c r="Q67" i="12"/>
  <c r="H67" i="12"/>
  <c r="O67" i="12"/>
  <c r="BK16" i="30" l="1"/>
  <c r="BK12" i="30"/>
  <c r="BK17" i="30"/>
  <c r="BK15" i="30"/>
  <c r="BK13" i="30"/>
  <c r="BK18" i="30"/>
  <c r="BK11" i="30"/>
  <c r="BK7" i="30"/>
  <c r="BK14" i="30"/>
  <c r="BK57" i="30" l="1"/>
  <c r="BK19" i="30"/>
  <c r="BK6" i="30"/>
</calcChain>
</file>

<file path=xl/comments1.xml><?xml version="1.0" encoding="utf-8"?>
<comments xmlns="http://schemas.openxmlformats.org/spreadsheetml/2006/main">
  <authors>
    <author>lh</author>
  </authors>
  <commentList>
    <comment ref="BO9" authorId="0" shapeId="0">
      <text>
        <r>
          <rPr>
            <b/>
            <sz val="9"/>
            <color indexed="81"/>
            <rFont val="Tahoma"/>
            <family val="2"/>
          </rPr>
          <t>lh:</t>
        </r>
        <r>
          <rPr>
            <sz val="9"/>
            <color indexed="81"/>
            <rFont val="Tahoma"/>
            <family val="2"/>
          </rPr>
          <t xml:space="preserve">
Ktra lại V trí</t>
        </r>
      </text>
    </comment>
  </commentList>
</comments>
</file>

<file path=xl/sharedStrings.xml><?xml version="1.0" encoding="utf-8"?>
<sst xmlns="http://schemas.openxmlformats.org/spreadsheetml/2006/main" count="3786" uniqueCount="624">
  <si>
    <t>Đơn vị tính: ha</t>
  </si>
  <si>
    <t>STT</t>
  </si>
  <si>
    <t>Chỉ tiêu sử dụng đất</t>
  </si>
  <si>
    <t>Mã</t>
  </si>
  <si>
    <t>Cộng giảm</t>
  </si>
  <si>
    <t>Biến 
động 
tăng (+), 
giảm (-)</t>
  </si>
  <si>
    <t>NNP</t>
  </si>
  <si>
    <t>LUA</t>
  </si>
  <si>
    <t>LUC</t>
  </si>
  <si>
    <t>LUK</t>
  </si>
  <si>
    <t>LUN</t>
  </si>
  <si>
    <t>HNK</t>
  </si>
  <si>
    <t>CLN</t>
  </si>
  <si>
    <t>RPH</t>
  </si>
  <si>
    <t>RDD</t>
  </si>
  <si>
    <t>RSX</t>
  </si>
  <si>
    <t>NTS</t>
  </si>
  <si>
    <t>LMU</t>
  </si>
  <si>
    <t>NKH</t>
  </si>
  <si>
    <t>PNN</t>
  </si>
  <si>
    <t>CQP</t>
  </si>
  <si>
    <t>CAN</t>
  </si>
  <si>
    <t>SKK</t>
  </si>
  <si>
    <t>SKT</t>
  </si>
  <si>
    <t>SKN</t>
  </si>
  <si>
    <t>TMD</t>
  </si>
  <si>
    <t>SKC</t>
  </si>
  <si>
    <t>SKS</t>
  </si>
  <si>
    <t>DHT</t>
  </si>
  <si>
    <t>DGT</t>
  </si>
  <si>
    <t>DTL</t>
  </si>
  <si>
    <t>DNL</t>
  </si>
  <si>
    <t>DBV</t>
  </si>
  <si>
    <t>DVH</t>
  </si>
  <si>
    <t>DYT</t>
  </si>
  <si>
    <t>DGD</t>
  </si>
  <si>
    <t>DTT</t>
  </si>
  <si>
    <t>DKH</t>
  </si>
  <si>
    <t>DXH</t>
  </si>
  <si>
    <t>DCH</t>
  </si>
  <si>
    <t>DDT</t>
  </si>
  <si>
    <t>DDL</t>
  </si>
  <si>
    <t>DRA</t>
  </si>
  <si>
    <t>ONT</t>
  </si>
  <si>
    <t>ODT</t>
  </si>
  <si>
    <t>TSC</t>
  </si>
  <si>
    <t>DTS</t>
  </si>
  <si>
    <t>DNG</t>
  </si>
  <si>
    <t>TON</t>
  </si>
  <si>
    <t>NTD</t>
  </si>
  <si>
    <t>SKX</t>
  </si>
  <si>
    <t>DSH</t>
  </si>
  <si>
    <t>DKV</t>
  </si>
  <si>
    <t>TIN</t>
  </si>
  <si>
    <t>SON</t>
  </si>
  <si>
    <t>MNC</t>
  </si>
  <si>
    <t>PNK</t>
  </si>
  <si>
    <t>CSD</t>
  </si>
  <si>
    <t>BCS</t>
  </si>
  <si>
    <t>DCS</t>
  </si>
  <si>
    <t>NCS</t>
  </si>
  <si>
    <t>Đất nông nghiệp</t>
  </si>
  <si>
    <t>1.1</t>
  </si>
  <si>
    <t>Đất trồng lúa</t>
  </si>
  <si>
    <t>1.1.1</t>
  </si>
  <si>
    <t>Trong đó: Đất chuyên trồng lúa nước</t>
  </si>
  <si>
    <t>1.1.2</t>
  </si>
  <si>
    <t>Đất trồng lúa nước còn lại</t>
  </si>
  <si>
    <t>1.1.3</t>
  </si>
  <si>
    <t>Đất trồng lúa nương</t>
  </si>
  <si>
    <t>1.2</t>
  </si>
  <si>
    <t>Đất trồng cây hàng năm khác</t>
  </si>
  <si>
    <t>1.3</t>
  </si>
  <si>
    <t>Đất trồng cây lâu năm</t>
  </si>
  <si>
    <t>1.4</t>
  </si>
  <si>
    <t>Đất rừng phòng hộ</t>
  </si>
  <si>
    <t>1.5</t>
  </si>
  <si>
    <t>Đất rừng đặc dụng</t>
  </si>
  <si>
    <t>1.6</t>
  </si>
  <si>
    <t>Đất rừng sản xuất</t>
  </si>
  <si>
    <t>1.7</t>
  </si>
  <si>
    <t>Đất nuôi trồng thủy sản</t>
  </si>
  <si>
    <t>1.8</t>
  </si>
  <si>
    <t>Đất làm muối</t>
  </si>
  <si>
    <t>1.9</t>
  </si>
  <si>
    <t>Đất nông nghiệp khác</t>
  </si>
  <si>
    <t>Đất phi nông nghiệp</t>
  </si>
  <si>
    <t>2.1</t>
  </si>
  <si>
    <t>Đất quốc phòng</t>
  </si>
  <si>
    <t>2.2</t>
  </si>
  <si>
    <t>Đất an ninh</t>
  </si>
  <si>
    <t>2.3</t>
  </si>
  <si>
    <t>Đất khu công nghiệp</t>
  </si>
  <si>
    <t>2.4</t>
  </si>
  <si>
    <t>Đất khu chế xuất</t>
  </si>
  <si>
    <t>2.5</t>
  </si>
  <si>
    <t>Đất cụm công nghiệp</t>
  </si>
  <si>
    <t>2.6</t>
  </si>
  <si>
    <t>Đất thương mại dịch vụ</t>
  </si>
  <si>
    <t>2.7</t>
  </si>
  <si>
    <t>Đất cơ sở sản xuất phi nông nghiệp</t>
  </si>
  <si>
    <t>2.8</t>
  </si>
  <si>
    <t>Đất sử dụng cho hoạt động khoáng sản</t>
  </si>
  <si>
    <t>2.9</t>
  </si>
  <si>
    <t>Đất phát triển hạ tầng cấp quốc gia, cấp tỉnh, cấp huyện, cấp xã</t>
  </si>
  <si>
    <t xml:space="preserve"> Đất giao thông</t>
  </si>
  <si>
    <t xml:space="preserve"> Đất thuỷ lợi</t>
  </si>
  <si>
    <t xml:space="preserve"> Đất công trình năng lượng</t>
  </si>
  <si>
    <t xml:space="preserve"> Đất công trình bưu chính VT</t>
  </si>
  <si>
    <t xml:space="preserve"> Đất cơ sở văn hóa</t>
  </si>
  <si>
    <t xml:space="preserve"> Đất cơ sở y tế</t>
  </si>
  <si>
    <t xml:space="preserve"> Đất cơ sở giáo dục - đào tạo</t>
  </si>
  <si>
    <t xml:space="preserve"> Đất cơ sở thể dục - thể thao</t>
  </si>
  <si>
    <t xml:space="preserve"> Đất cơ sở nghiên cứu khoa học</t>
  </si>
  <si>
    <t xml:space="preserve"> Đất cơ sở dịch vụ về xã hội</t>
  </si>
  <si>
    <t xml:space="preserve"> Đất chợ</t>
  </si>
  <si>
    <t>2.10</t>
  </si>
  <si>
    <t>Đất có di tích lịch sử văn hóa</t>
  </si>
  <si>
    <t>2.11</t>
  </si>
  <si>
    <t xml:space="preserve">Đất danh lam thắng cảnh </t>
  </si>
  <si>
    <t>2.12</t>
  </si>
  <si>
    <t>Đất bãi thải, xử lý chất thải</t>
  </si>
  <si>
    <t>2.13</t>
  </si>
  <si>
    <t>Đất ở tại nông thôn</t>
  </si>
  <si>
    <t>2.14</t>
  </si>
  <si>
    <t>Đất ở tại đô thị</t>
  </si>
  <si>
    <t>2.15</t>
  </si>
  <si>
    <t>Đất xây dựng trụ sở cơ quan</t>
  </si>
  <si>
    <t>2.16</t>
  </si>
  <si>
    <t>Đất xây dựng trụ của tổ chức sự nghiệp</t>
  </si>
  <si>
    <t>2.17</t>
  </si>
  <si>
    <t>Đất xây dựng cơ sở ngoại giao</t>
  </si>
  <si>
    <t>2.18</t>
  </si>
  <si>
    <t>Đất cơ sở tôn giáo</t>
  </si>
  <si>
    <t>2.19</t>
  </si>
  <si>
    <t>Đất làm nghĩa trang, nghĩa địa, nhà tang lễ, nhà hỏa táng</t>
  </si>
  <si>
    <t>2.20</t>
  </si>
  <si>
    <t>Đất sản xuất vật liệu xây dựng, làm đồ gốm</t>
  </si>
  <si>
    <t>2.21</t>
  </si>
  <si>
    <t>Đất sinh hoạt cộng đồng</t>
  </si>
  <si>
    <t>2.22</t>
  </si>
  <si>
    <t>Đất khu vui chơi, giải trí công cộng</t>
  </si>
  <si>
    <t>2.23</t>
  </si>
  <si>
    <t>Đất cơ sở tín ngưỡng</t>
  </si>
  <si>
    <t>2.24</t>
  </si>
  <si>
    <t>Đất sông, ngòi, kênh, rạch, suối</t>
  </si>
  <si>
    <t>2.25</t>
  </si>
  <si>
    <t>Đất có mặt nước chuyên dùng</t>
  </si>
  <si>
    <t>2.26</t>
  </si>
  <si>
    <t>Đất phi nông nghiệp khác</t>
  </si>
  <si>
    <t>Đất chưa sử dụng</t>
  </si>
  <si>
    <t>3.1</t>
  </si>
  <si>
    <t>Đất bằng chưa sử dụng</t>
  </si>
  <si>
    <t>3.2</t>
  </si>
  <si>
    <t>Đất đồi núi chưa sử dụng</t>
  </si>
  <si>
    <t>3.3</t>
  </si>
  <si>
    <t>Núi đá không có rừng cây</t>
  </si>
  <si>
    <t>Cộng tăng</t>
  </si>
  <si>
    <t>Tổng 
diện tích</t>
  </si>
  <si>
    <t>Phân theo đơn vị hành chính</t>
  </si>
  <si>
    <t>(4)=(5)+(…)</t>
  </si>
  <si>
    <t>Đất phát triển hạ tầng cấp huyện, cấp xã</t>
  </si>
  <si>
    <t>Đất khu công nghệ cao *</t>
  </si>
  <si>
    <t>KCN</t>
  </si>
  <si>
    <t>Đất khu kinh tế *</t>
  </si>
  <si>
    <t>KKT</t>
  </si>
  <si>
    <t>Đất đô thị *</t>
  </si>
  <si>
    <t>KDT</t>
  </si>
  <si>
    <t>Ghi chú: * Không tổng hợp khi tính tổng diện tích tự nhiên</t>
  </si>
  <si>
    <t>Tên công trình, dự án</t>
  </si>
  <si>
    <t>Mã qh</t>
  </si>
  <si>
    <t>Địa điểm (đến cấp xã)</t>
  </si>
  <si>
    <t>Vị trí trên bản đồ địa chính (tờ bản đồ số, thửa số) hoặc vị trí trên bản đồ hiện trạng sử dụng đất cấp xã</t>
  </si>
  <si>
    <t>Ghi chú</t>
  </si>
  <si>
    <t>Tổng</t>
  </si>
  <si>
    <t>Đất lâm nghiệp</t>
  </si>
  <si>
    <t>Đất ở</t>
  </si>
  <si>
    <t>Đất chuyên trồng lúa nước</t>
  </si>
  <si>
    <t>LNP</t>
  </si>
  <si>
    <t>OTC</t>
  </si>
  <si>
    <t>II</t>
  </si>
  <si>
    <t>So sánh</t>
  </si>
  <si>
    <t>Tổng diện tích</t>
  </si>
  <si>
    <t>Diện tích phân theo đơn vị hành chính</t>
  </si>
  <si>
    <t>Đất nông nghiệp chuyển sang phi nông nghiệp</t>
  </si>
  <si>
    <t>NNP/PNN</t>
  </si>
  <si>
    <t>LUA/PNN</t>
  </si>
  <si>
    <t>LUC/PNN</t>
  </si>
  <si>
    <t>HNK/PNN</t>
  </si>
  <si>
    <t>CLN/PNN</t>
  </si>
  <si>
    <t>RPH/PNN</t>
  </si>
  <si>
    <t>RDD/PNN</t>
  </si>
  <si>
    <t>RSX/PNN</t>
  </si>
  <si>
    <t>NTS/PNN</t>
  </si>
  <si>
    <t>LMU/PNN</t>
  </si>
  <si>
    <t>NKH/PNN</t>
  </si>
  <si>
    <t>Chuyển đổi cơ cấu sử dụng đất trong nội bộ đất nông nghiệp</t>
  </si>
  <si>
    <t>Trong đó:</t>
  </si>
  <si>
    <t>Đất trồng lúa chuyển sang đất trồng cây lâu năm</t>
  </si>
  <si>
    <t>LUA/CLN</t>
  </si>
  <si>
    <t>Đất trồng lúa chuyển sang đất trồng rừng</t>
  </si>
  <si>
    <t>LUA/LNP</t>
  </si>
  <si>
    <t>Đất trồng lúa chuyển sang đất nuôi trồng thủy sản</t>
  </si>
  <si>
    <t>LUA/NTS</t>
  </si>
  <si>
    <t>Đất trồng lúa chuyển sang đất làm muối</t>
  </si>
  <si>
    <t>LUA/LMU</t>
  </si>
  <si>
    <t>Đất trồng cây hàng năm khác chuyển sang đất nuôi trồng thủy sản</t>
  </si>
  <si>
    <t>HNK/NTS</t>
  </si>
  <si>
    <t>HNK/LMU</t>
  </si>
  <si>
    <t>Đất rừng phòng hộ chuyển sang đất nông nghiệp khác không phải là rừng</t>
  </si>
  <si>
    <t>RPH/NKR(a)</t>
  </si>
  <si>
    <t>Đất rừng đặc dụng chuyển sang đất nông nghiệp khác không phải là rừng</t>
  </si>
  <si>
    <t>RDD/NKR(a)</t>
  </si>
  <si>
    <t>Đất rừng sản xuất chuyển sang đất nông nghiệp khác không phải là rừng</t>
  </si>
  <si>
    <t>RSX/NKR(a)</t>
  </si>
  <si>
    <t>Đất phi nông nghiệp không phải đất ở chuyển sang đất ở</t>
  </si>
  <si>
    <t>PKO/OCT</t>
  </si>
  <si>
    <t>Ghi chú:  - (a) gồm đất sản xuất nông nghiệp, đất nuôi trồng thủy sản, đất làm muối và đất nông nghiệp khác</t>
  </si>
  <si>
    <t xml:space="preserve">              - PKO là đất phi nông nghiệp không phải đất ở</t>
  </si>
  <si>
    <t>Chuyển đổi đất phi nông nghiệp giao đất không thu tiền hoặc giao đất có thu tiền hoặc thuê đất</t>
  </si>
  <si>
    <t>Hạng mục</t>
  </si>
  <si>
    <t>Sử dụng vào loại đất</t>
  </si>
  <si>
    <t>I</t>
  </si>
  <si>
    <t>Công trình, dự án mục đích quốc phòng, an ninh</t>
  </si>
  <si>
    <t xml:space="preserve"> </t>
  </si>
  <si>
    <t>Đất xây dựng trụ sở của tổ chức sự nghiệp</t>
  </si>
  <si>
    <t>Diện tích (ha)</t>
  </si>
  <si>
    <t>Cơ cấu (%)</t>
  </si>
  <si>
    <t>Đất cơ sở văn hóa</t>
  </si>
  <si>
    <t>Đất giao thông</t>
  </si>
  <si>
    <t>Đất thủy lợi</t>
  </si>
  <si>
    <t>Đất công trình năng lượng</t>
  </si>
  <si>
    <t>Đất chợ</t>
  </si>
  <si>
    <t>Đất danh lam thắng cảnh</t>
  </si>
  <si>
    <t>Đất thương mại, dịch vụ</t>
  </si>
  <si>
    <t>III</t>
  </si>
  <si>
    <t>Tổng diện tích tự nhiên</t>
  </si>
  <si>
    <t>Thị trấn Krông Kmar</t>
  </si>
  <si>
    <t>Xã Dang Kang</t>
  </si>
  <si>
    <t>Xã Cư KTy</t>
  </si>
  <si>
    <t>Xã Hòa Thành</t>
  </si>
  <si>
    <t>Xã Hòa Tân</t>
  </si>
  <si>
    <t>Xã Hòa Phong</t>
  </si>
  <si>
    <t>Xã Hòa Lễ</t>
  </si>
  <si>
    <t>Xã Yang Reh</t>
  </si>
  <si>
    <t>Xã Ea Trul</t>
  </si>
  <si>
    <t>Xã Khuê Ngọc Điền</t>
  </si>
  <si>
    <t>Xã Cư Pui</t>
  </si>
  <si>
    <t>Xã Hòa Sơn</t>
  </si>
  <si>
    <t>Xã Cư Drăm</t>
  </si>
  <si>
    <t>Xã Yang Mao</t>
  </si>
  <si>
    <t>Xã Cư Kty</t>
  </si>
  <si>
    <t>2.9.1</t>
  </si>
  <si>
    <t>2.9.2</t>
  </si>
  <si>
    <t>2.9.3</t>
  </si>
  <si>
    <t>2.9.4</t>
  </si>
  <si>
    <t>2.9.5</t>
  </si>
  <si>
    <t>2.9.6</t>
  </si>
  <si>
    <t>2.9.7</t>
  </si>
  <si>
    <t>2.9.8</t>
  </si>
  <si>
    <t>2.9.10</t>
  </si>
  <si>
    <t>2.9.11</t>
  </si>
  <si>
    <t>2.9.9</t>
  </si>
  <si>
    <t>Kè chống sạt lở bờ tả suối Krông Kmar, thị trấn Krông Kmar</t>
  </si>
  <si>
    <t>TT Krông Kmar</t>
  </si>
  <si>
    <t>Xây dựng trạm kiểm lâm địa bàn liên xã (thôn 3)</t>
  </si>
  <si>
    <t>Chủ đầu tư</t>
  </si>
  <si>
    <t>A</t>
  </si>
  <si>
    <t>B</t>
  </si>
  <si>
    <t>Công trinh</t>
  </si>
  <si>
    <t>Diện tich</t>
  </si>
  <si>
    <t>Đơn vị: ha</t>
  </si>
  <si>
    <t>Xã Hoà Lễ</t>
  </si>
  <si>
    <t>Xã Hoà Phong</t>
  </si>
  <si>
    <t>Xã Hoà Sơn</t>
  </si>
  <si>
    <t>Xã Hoà Tân</t>
  </si>
  <si>
    <t>Xã Hoà Thành</t>
  </si>
  <si>
    <t>Xã Yang Rel</t>
  </si>
  <si>
    <t>Xã 2</t>
  </si>
  <si>
    <t>Xã 3</t>
  </si>
  <si>
    <t>Xã 4</t>
  </si>
  <si>
    <t>Xã 5</t>
  </si>
  <si>
    <t>Xã 6</t>
  </si>
  <si>
    <t>Đất có di tích lịch sử - văn hóa</t>
  </si>
  <si>
    <t>Xã 01</t>
  </si>
  <si>
    <t>(4) = (5)+…+(…)</t>
  </si>
  <si>
    <t>Đất trồng cây hàng năm khác chuyển sang đất làm muối</t>
  </si>
  <si>
    <t>Đất rừng phòng hộ chuyển sang đất nông nghiệp không phải là rừng</t>
  </si>
  <si>
    <t>Đất rừng đặc dụng chuyển sang đất nông nghiệp không phải là rừng</t>
  </si>
  <si>
    <t>Đất rừng sản xuất chuyển sang đất nông nghiệp không phải là rừng</t>
  </si>
  <si>
    <t>Đất phi nông nghiệp không phải là đất ở chuyển sang đất ở</t>
  </si>
  <si>
    <t>Ghi chú:</t>
  </si>
  <si>
    <t>- (a) gồm đất sản xuất nông nghiệp, đất nuôi trồng thủy sản, đất làm muối và đất nông nghiệp khác.</t>
  </si>
  <si>
    <t>- PKO là đất phi nông nghiệp không phải là đất ở.</t>
  </si>
  <si>
    <t>Dất phát triển hạ tầng</t>
  </si>
  <si>
    <t>Tổng diện tích phải thu hồi</t>
  </si>
  <si>
    <t>Ký hiệu biểu</t>
  </si>
  <si>
    <t>Tên biểu</t>
  </si>
  <si>
    <t>Thu hồi</t>
  </si>
  <si>
    <t>Công trình, dự án do Quốc hội quyết định chủ trương đầu tư</t>
  </si>
  <si>
    <t>IV</t>
  </si>
  <si>
    <t>Đất cơ sở y tế</t>
  </si>
  <si>
    <t>Đấu giá đất nhà quản trang (gần Nghĩa trang liệt sỹ huyện, TDP 8)</t>
  </si>
  <si>
    <t>Đấu giá khu đất đường Lê Lai, đối diện đất chợ (TDP 4)</t>
  </si>
  <si>
    <t>Địa điểm 
(đến cấp xã)</t>
  </si>
  <si>
    <t>V</t>
  </si>
  <si>
    <t>VI</t>
  </si>
  <si>
    <t>VII</t>
  </si>
  <si>
    <t>Lấy vào loại đất</t>
  </si>
  <si>
    <t>Mã loại đất</t>
  </si>
  <si>
    <t>Diện tích
(ha)</t>
  </si>
  <si>
    <t>Danh mục công trình dự án</t>
  </si>
  <si>
    <t>…</t>
  </si>
  <si>
    <t>Danh mục công trình, dự án thu hút đầu tư đã thực hiện</t>
  </si>
  <si>
    <t>Danh mục công trình, dự án bán đấu giá quyền sử dụng đất đã thực hiện</t>
  </si>
  <si>
    <t>Diện tích</t>
  </si>
  <si>
    <t>Tăng (+), giảm (-)</t>
  </si>
  <si>
    <t>Tỷ lệ (%)</t>
  </si>
  <si>
    <t>(1)</t>
  </si>
  <si>
    <t>(2)</t>
  </si>
  <si>
    <t>(3)</t>
  </si>
  <si>
    <t>(4)</t>
  </si>
  <si>
    <t>(5)</t>
  </si>
  <si>
    <t>(6)</t>
  </si>
  <si>
    <t>(7)=(6)-(5)</t>
  </si>
  <si>
    <t>(8)=(6)/(5)</t>
  </si>
  <si>
    <t>Trong đó: Đất chuyên trồng lúa nước (02 vụ trở lên)</t>
  </si>
  <si>
    <t>+</t>
  </si>
  <si>
    <t>Đất cơ sở giáo dục - đào tạo</t>
  </si>
  <si>
    <t>Đất cơ sở thể dục - thể thao</t>
  </si>
  <si>
    <t>Đất khoa học công nghệ</t>
  </si>
  <si>
    <t>Đất dịch vụ xã hội</t>
  </si>
  <si>
    <t>Đất công trình bưu chính, viễn thông</t>
  </si>
  <si>
    <t>Trong đó: Đất chuyên trồng lúa nước (2 vụ trở lên)</t>
  </si>
  <si>
    <t>Đơn vị tính: triệu đồng</t>
  </si>
  <si>
    <t>Thu tiền sử dụng đất</t>
  </si>
  <si>
    <t>Chi phí bồi thường, hỗ trợ, tái định cư</t>
  </si>
  <si>
    <t>Chênh lệch thu, chi</t>
  </si>
  <si>
    <t>Thu từ giao đất</t>
  </si>
  <si>
    <t>Thu từ cho thuê đất</t>
  </si>
  <si>
    <t>Thu từ chuyển mục đích</t>
  </si>
  <si>
    <t>Thu tiền phí trước bạ</t>
  </si>
  <si>
    <t>Thu tiền chuyển quyền SDĐ</t>
  </si>
  <si>
    <t>Công trình, dự án do Thủ tướng Chính phủ chấp thuận, quyết định chủ trương đầu tư</t>
  </si>
  <si>
    <t>Công trình, dự án đầu tư công của địa phương</t>
  </si>
  <si>
    <t>Công trình, dự án thu hút đầu tư của địa phương</t>
  </si>
  <si>
    <t>Chuyển mục đích sử dụng đất theo nhu cầu của hộ gia đình, cá nhân</t>
  </si>
  <si>
    <t>Danh mục công trình, dự án đã thực hiện thu hồi đất</t>
  </si>
  <si>
    <t>Danh mục công trình, dự án đã thực hiện chuyển mục đích từ đất trồng lúa, đất rừng phòng hộ, đất rừng đặc dụng</t>
  </si>
  <si>
    <t>Biến động 
tăng (+), 
giảm (-)</t>
  </si>
  <si>
    <t>Công trình, dự án bán đấu giá quyền SDĐ</t>
  </si>
  <si>
    <t>Cộng 
giảm</t>
  </si>
  <si>
    <t>Đấu giá cho thuê đất khu vực Chợ xã Hòa Sơn (thôn Quảng Đông)</t>
  </si>
  <si>
    <t xml:space="preserve">Đấu giá cho thuê đất khu vực chợ xã Khuê Ngọc Điền Thôn 4 </t>
  </si>
  <si>
    <t>Địa điểm
 (đến cấp xã)</t>
  </si>
  <si>
    <t>Diện tích 
quy hoạch 
(ha)</t>
  </si>
  <si>
    <t>Xây dựng trạm biến áp TBA 110KV của công ty điện lực miền Trung</t>
  </si>
  <si>
    <t>Đấu giá đất ở khu đất hiệu sách cũ (TDP 5)</t>
  </si>
  <si>
    <t xml:space="preserve">Đấu giá quyền sử dụng đất (khu dân cư mới) </t>
  </si>
  <si>
    <t>Địa điểm
(đến cấp xã)</t>
  </si>
  <si>
    <t>Nhà máy chế biến tinh bột sắn Cư Pui (Buôn Khóa)</t>
  </si>
  <si>
    <t>Đơn vị hành chính</t>
  </si>
  <si>
    <t xml:space="preserve">Đất phi nông nghiệp </t>
  </si>
  <si>
    <t>Chuyển đổi mục đích đất ở nông thôn theo nhu cầu hộ gia đình cá nhân các xã trong địa bàn huyện</t>
  </si>
  <si>
    <t>Chuyển đổi mục đích đất ở đô thị theo nhu cầu hộ gia đình cá nhân tại thị trấn Krông Kmar</t>
  </si>
  <si>
    <t>Hội thánh cơ đốc phục lâm buôn Dang Kang</t>
  </si>
  <si>
    <t>Các công trình, dự án khác</t>
  </si>
  <si>
    <t>Đấu giá khu đất còn lại của đài tưởng niệm cũ trước UBND thị trấn (TDP 6)</t>
  </si>
  <si>
    <t>Thủy lợi Sơn Phong</t>
  </si>
  <si>
    <t>Công văn số 3818/UBND-NLN ngày 11/8/2009 của UBND tỉnh về việc đầu tư công trình thủy lợi Sơn Phong xã Hòa Phong huyện Krông Bông</t>
  </si>
  <si>
    <t>Trạm biến áp 110kV Krông Bông và đầu nối</t>
  </si>
  <si>
    <t xml:space="preserve">Xây dựng nghĩa địa tập trung của xã Hòa Sơn tại thôn Quảng Đông </t>
  </si>
  <si>
    <t>Cụm tiểu thủ công nghiệp tại xã Hòa Sơn</t>
  </si>
  <si>
    <t>Điểm du lịch thác Krông Kmar</t>
  </si>
  <si>
    <t>Giao đất cho Giáo họ xã Khuê Ngọc Điền</t>
  </si>
  <si>
    <t>Chuyển tiếp KH 2018</t>
  </si>
  <si>
    <t>Đã thực hiện được hơn 26ha, chuyển tiếp 1ha qua Kế hoạch 2018.</t>
  </si>
  <si>
    <t>Danh mục công trình, dự án</t>
  </si>
  <si>
    <t>Dự kiến danh mục công trình, dự án sẽ thực hiện chuyển mục đích từ đất trồng lúa, đất rừng phòng hộ, đất rừng đặc dụng đến hết ngày 31/12/2017</t>
  </si>
  <si>
    <t>….</t>
  </si>
  <si>
    <t>Lấy vào các loại đất</t>
  </si>
  <si>
    <t>Mã loại đất QH</t>
  </si>
  <si>
    <t>Khái toán kinh phí bồi thường, hỗ trợ, tái định cư (triệu đồng)</t>
  </si>
  <si>
    <t>Xây dựng trạm biến áp TBA 110KV của Công ty Điện lực Miền Trung</t>
  </si>
  <si>
    <t>Trạm biến áp 110KV Krông Bông và đầu nối</t>
  </si>
  <si>
    <t>Thành tiền</t>
  </si>
  <si>
    <t>Trường mẫu giáo Cư Pui</t>
  </si>
  <si>
    <t xml:space="preserve">Nhà máy chế biến tinh bột sắn Cư Drăm </t>
  </si>
  <si>
    <t xml:space="preserve">Trụ sở Chi nhánh Quỹ Bảo vệ và Phát triển rừng liên huyện Krông Bông - Krông Păk </t>
  </si>
  <si>
    <t>Bãi tập kết cát tại xã Hòa Phong</t>
  </si>
  <si>
    <t>Biểu số 6.6: Danh mục công trình, dự án đã đăng ký 03 năm liên tiếp nhưng chưa thực hiện</t>
  </si>
  <si>
    <t>Xây dựng mới điểm trường THCS (thôn Ea Lang)</t>
  </si>
  <si>
    <t xml:space="preserve">Tờ BD số 27: Thửa số 1972, 2017, 2075, 2076, 2074, 1971, 2031, 1970, 1969, 1995, 2032, 2016, 1996, 2073, 1997, 1998, 2015, 2033, 2070, 2003, 2036. </t>
  </si>
  <si>
    <t>Tờ BD số 55: Thửa số 79</t>
  </si>
  <si>
    <t>Thửa 156, Tờ BD số 15</t>
  </si>
  <si>
    <t>Thửa 1062, Tờ BD số 19</t>
  </si>
  <si>
    <t>Thửa số 10, Tờ BD số 11</t>
  </si>
  <si>
    <t>Thửa 224, tờ BD số 41</t>
  </si>
  <si>
    <t>Thửa 19, tờ BD số 14</t>
  </si>
  <si>
    <t>Thửa 50, tờ BD số 24</t>
  </si>
  <si>
    <t>Thửa 9, tờ BD số 37</t>
  </si>
  <si>
    <t>Thửa số 932, tờ BD số 29</t>
  </si>
  <si>
    <t>Tờ BD 90: Thửa 13,14,20</t>
  </si>
  <si>
    <t>Tờ BD số 15: thửa 40,67,63,59</t>
  </si>
  <si>
    <t>Thửa số 121 tờ BD số 1; Thửa số 37, 37a, 37b, 37c tờ BD số 08</t>
  </si>
  <si>
    <t xml:space="preserve"> Thửa số 231, tờ BD số 32</t>
  </si>
  <si>
    <t xml:space="preserve"> Thửa số 598, tờ BD số 89</t>
  </si>
  <si>
    <t>Đấu giá cho thuê đất khu vực chợ xã Hòa Sơn (thôn Quảng Đông)</t>
  </si>
  <si>
    <t>Bãi tập kết cát tại xã Yang Reh (Thôn 4)</t>
  </si>
  <si>
    <t>Bãi tập kết cát tại xã Yang Reh (Thôn 3)</t>
  </si>
  <si>
    <t>Công trình, dự án thực hiện mới năm 2018</t>
  </si>
  <si>
    <t>NHK</t>
  </si>
  <si>
    <t>NLC</t>
  </si>
  <si>
    <t>Giá đất</t>
  </si>
  <si>
    <t>Bãi tập kết cát tại xã Yang Reh (thôn 4)</t>
  </si>
  <si>
    <t>Bãi tập kết cát tại xã Yang Reh (thôn 3)</t>
  </si>
  <si>
    <t>Chu chuyển đất đai năm 2018</t>
  </si>
  <si>
    <t>Đưa đất chưa sử dụng vào sử dụng</t>
  </si>
  <si>
    <t>Thửa 52, Tờ số 46</t>
  </si>
  <si>
    <t>Đấu giá lô đất còn lại của chợ thị trấn Krông Kmar (đường Lê Lai)</t>
  </si>
  <si>
    <t>Thửa số 50, tờ BD số 61</t>
  </si>
  <si>
    <t>Đấu giá cho thuê đất làm điểm trao đổi, mua bán hàng hóa tại thôn 8, xã Hòa Sơn</t>
  </si>
  <si>
    <t>Cty TNHH Hữu Hoàng Thiên Bình Đăk Lăk</t>
  </si>
  <si>
    <t>UBND huyện</t>
  </si>
  <si>
    <t>Sở Nông Nghiệp và PTNT</t>
  </si>
  <si>
    <t xml:space="preserve">UBND xã </t>
  </si>
  <si>
    <t>Cty TNHH VLXD Krông Bông</t>
  </si>
  <si>
    <t>HTX Nam Sơn</t>
  </si>
  <si>
    <t>Cty TNHH Ngọc Hùng</t>
  </si>
  <si>
    <t>Cty TNHH Hưng Vũ</t>
  </si>
  <si>
    <t>UBND xã</t>
  </si>
  <si>
    <t>Cty Thương mại Hoàng Hải</t>
  </si>
  <si>
    <t>Ban QLDA điện Mền Trung</t>
  </si>
  <si>
    <t>Sở Tài Nguyên và Môi trường</t>
  </si>
  <si>
    <t>Hạt kiểm lâm huyện</t>
  </si>
  <si>
    <t>Cty cổ phần đầu tư An Zen</t>
  </si>
  <si>
    <t>Danh mục công trình, dự án đã đăng ký 03 năm liên tiếp nhưng chưa thực hiện</t>
  </si>
  <si>
    <t>Dự kiến kết quả thực hiện đến hết ngày 31/12/2018</t>
  </si>
  <si>
    <t>Diện tích kế hoạch năm 2018 được duyệt</t>
  </si>
  <si>
    <t>Hiện trạng năm 2017</t>
  </si>
  <si>
    <t>Diện tích cuối kỳ năm 2018</t>
  </si>
  <si>
    <t>Diện tích năm 2017</t>
  </si>
  <si>
    <t>Diện tích  năm 2018</t>
  </si>
  <si>
    <t>Biểu số 05: Kết quả thực hiện đưa đất chưa sử dụng vào sử dụng năm 2018
của huyện Krông Bông</t>
  </si>
  <si>
    <t>Biểu số 06: Chu chuyển đất đai trong thực hiện kế hoạch sử dụng đất năm 2018 của huyện Krông Bông</t>
  </si>
  <si>
    <t>Biểu số 02: Kết quả thực hiện chỉ tiêu sử dụng đất năm 2018
của huyện Krông Bông</t>
  </si>
  <si>
    <t>Diện tích kế hoạch năm 2018 được duyệt (ha)</t>
  </si>
  <si>
    <t>Biểu số 04: Kết quả thực hiện thu hồi đất năm 2018 của huyện Krông Bông</t>
  </si>
  <si>
    <t>Chuyển mục đích để dấu giá quyền sử dụng đất ở tại thị trấn Krông Kmar</t>
  </si>
  <si>
    <t>Biểu số 1.1: Kết quả thực hiện Danh mục công trình, dự án năm 2018 của huyện Krông Bông</t>
  </si>
  <si>
    <t>Dự kiến danh mục công trình, dự án sẽ thực hiện thu hồi đất đến hết ngày 31/12/2018</t>
  </si>
  <si>
    <t>Biểu số 1.2: Kết quả thực hiện Danh mục công trình, dự án phải thu hồi đất theo Nghị quyết số 39/NQ-HĐND ngày 08/12/2017, Nghị quyết số 10/NQ-HĐND ngày 05/7/2018 của HĐND tỉnh</t>
  </si>
  <si>
    <t>Biểu số 1.3: Kết quả thực hiện Danh mục công trình, dự án phải chuyển mục đích từ đất trồng lúa, đất rừng phòng hộ, đất rừng đặc dụng theo Nghị quyết số 39/NQ-HĐND ngày 08/12/2017, Nghị quyết số 10/NQ-HĐND ngày 05/7/2018 của HĐND tỉnh năm 2018, huyện Krông Bông</t>
  </si>
  <si>
    <t>TT. Krông Kmar</t>
  </si>
  <si>
    <t>Biểu số 1.4: Kết quả thực hiện Danh mục công trình, dự án thu hút đầu tư trong năm 2018 của huyện Krông Bông</t>
  </si>
  <si>
    <t>Dự kiến danh mục công trình, dự án thu hút đầu tư sẽ thực hiện đến hết ngày 31/12/2018</t>
  </si>
  <si>
    <t>Biểu số 1.5: Kết quả thực hiện Danh mục công trình, dự án bán đấu giá quyền sử dụng đất trong năm 2018 
của huyện Krông Bông</t>
  </si>
  <si>
    <t>Dự kiến danh mục công trình, dự án bán đấu giá quyền sử dụng đất sẽ thực hiện đến hết ngày 31/12/2018</t>
  </si>
  <si>
    <t>Đối tượng bị thu hồi đất</t>
  </si>
  <si>
    <t>Diện tích  (ha)
quy hoạch 
(ha)</t>
  </si>
  <si>
    <t>HGĐ, CN</t>
  </si>
  <si>
    <t>Biểu số 03: Kết quả thực hiện chuyển mục đích sử dụng đất năm 2018
của huyện Krông Bông</t>
  </si>
  <si>
    <t>Công trình, dự án thực hiện mới  năm 2019</t>
  </si>
  <si>
    <t xml:space="preserve">Trụ sở Bảo hiểm xã hội </t>
  </si>
  <si>
    <t>Thửa số 75, tờ BD số 46</t>
  </si>
  <si>
    <t>Đường kết nối đầu cầu treo thôn 2 xã Hòa Lễ</t>
  </si>
  <si>
    <t>Tiểu dự án cải tạo và phát triền lưới điện phân phối khu vực huyện Krông Bông, tỉnh Đăk Lăk</t>
  </si>
  <si>
    <t>Xã Dang Kang, Hòa Lễ, Cư Drăm</t>
  </si>
  <si>
    <t>Hồ 19/5 xã Hòa Thành</t>
  </si>
  <si>
    <t>Công trình cấp nước sinh hoạt xã Hòa Sơn</t>
  </si>
  <si>
    <t>Chợ xã Khuê Ngọc Điền</t>
  </si>
  <si>
    <t>Cây xăng Hóa Linh (Yang Mao)</t>
  </si>
  <si>
    <t>Thửa 31, tờ BD số 7</t>
  </si>
  <si>
    <t>Cơ sở đạo Trung Phước Điền</t>
  </si>
  <si>
    <t>Thửa 744, tờ BD số 11</t>
  </si>
  <si>
    <t>Giáo họ Hòa Thành</t>
  </si>
  <si>
    <t>Thửa 826, Tờ BD số 10</t>
  </si>
  <si>
    <t>Niệm phật đường Phước Đức</t>
  </si>
  <si>
    <t>Thửa: 195, 215, 215 A, 217, 192, 218, 191. Tờ BD 61</t>
  </si>
  <si>
    <t>Danh mục, công trình chuyển tiếp từ năm 2018 sang năm 2019</t>
  </si>
  <si>
    <t>CT KH 2019</t>
  </si>
  <si>
    <t>điều chỉnh lại vị trí</t>
  </si>
  <si>
    <t>Thửa số 01, tờ BD số 15</t>
  </si>
  <si>
    <t>Tờ BD số 16: thửa 539, 539-544</t>
  </si>
  <si>
    <t>còn 300m2 Thửa 539,540,541,542,543,544 tờ 16</t>
  </si>
  <si>
    <t>Xây dựng cây xăng thôn 3</t>
  </si>
  <si>
    <t>Thửa 25, tờ BD số 64</t>
  </si>
  <si>
    <t>điều chỉnh lại vị trí thôn 5 qua thôn 3, Thửa 25, tờ số 64, diện tích 0,23, lấy đất HNK, 400m2 đất ở</t>
  </si>
  <si>
    <t>Người có đất bị thu hồi</t>
  </si>
  <si>
    <t>Nguồn vốn thực hiện</t>
  </si>
  <si>
    <t>Văn bản bố trí vốn, chấp thuận chủ trương đầu tư</t>
  </si>
  <si>
    <t>Có nguồn gốc đất lâm nghiệp</t>
  </si>
  <si>
    <t>Nhóm công trình dự án thuộc điểm b khoản 3 Điều 62 Luật Đất đai năm 2013</t>
  </si>
  <si>
    <t>Tổng công ty Điện lực Miền Trung</t>
  </si>
  <si>
    <t>Nguồn vốn ODA</t>
  </si>
  <si>
    <t>QĐ số 6096 QĐ-BCT ngày 23/11/2011; QĐ số 8329 QĐ EVN CPC ngày 01/12/2015; QĐ số 8664/UBND-CN ngày 27/10/2016</t>
  </si>
  <si>
    <t>Xã Ea Trul, xã Hòa Sơn, TT.Krông Kmar</t>
  </si>
  <si>
    <t>QĐ 6069/QĐ-BCT ngày 23/11/2011; CV số 8644/UBND-CN, ngày 27/10/2016; CV số 428/STNMT-CCQLĐĐ, ngày 20/3/2017</t>
  </si>
  <si>
    <t>Nhóm công trình dự án thuộc điểm a khoản 3 Điều 62 Luật Đất đai năm 2013</t>
  </si>
  <si>
    <t>Trường mẫu giáo Nơh Prông</t>
  </si>
  <si>
    <t>NS Trung ương</t>
  </si>
  <si>
    <t>QĐ số 605/QĐ-UBND ngày 12/3/2015 của UBND tỉnh</t>
  </si>
  <si>
    <t>Trạm thủy văn xã Hòa Phong</t>
  </si>
  <si>
    <t>BQLDA "Quản lý tổng hợp tài nguyên nước Mê Công"</t>
  </si>
  <si>
    <t>Vốn vay WB</t>
  </si>
  <si>
    <t>CV số 1542/STNMT-CCQLĐĐ, ngày 16/07/2018</t>
  </si>
  <si>
    <t>UBND huyện (Phòng KT-HT)</t>
  </si>
  <si>
    <t>NS cấp huyện</t>
  </si>
  <si>
    <t>CV số 3226/UBND-VP, ngày 11/12/2017 của UBND huyện</t>
  </si>
  <si>
    <t>BQLDA điện nông thôn (Tổng Cty Điện lực Miền Trung)</t>
  </si>
  <si>
    <t>Vốn vay JICA</t>
  </si>
  <si>
    <t>QĐ số 1552/QĐ-BCT ngày 22/4/2016 của Bộ Công thương</t>
  </si>
  <si>
    <t>UBND huyện (Phòng NN&amp;PTNT)</t>
  </si>
  <si>
    <t>CV 901/UBND-NNMT ngày 14/2/2017 của UBND tỉnh</t>
  </si>
  <si>
    <t>TT Nước sạch và VSMTNT</t>
  </si>
  <si>
    <t>NS tỉnh</t>
  </si>
  <si>
    <t>TB 941-TB/HU ngày 22/8/2018 của Ban Thường vụ Huyện ủy</t>
  </si>
  <si>
    <t>X</t>
  </si>
  <si>
    <t>Nhóm công trình dự án thuộc điểm c khoản 3 Điều 62 Luật Đất đai năm 2013</t>
  </si>
  <si>
    <t>BHXH Việt Nam</t>
  </si>
  <si>
    <t>Nhà đầu tư</t>
  </si>
  <si>
    <t>NĐT Hóa Linh</t>
  </si>
  <si>
    <t>NS xã</t>
  </si>
  <si>
    <t>NS cấp tỉnh</t>
  </si>
  <si>
    <t>Giáo họ xã Khuê Ngọc Điền</t>
  </si>
  <si>
    <t>Hội thánh cơ đốc Phục Lâm</t>
  </si>
  <si>
    <t>Công trình, dự án chuyển tiếp từ năm 2018 sang</t>
  </si>
  <si>
    <t>Công trình, dự án mới trong năm 2019</t>
  </si>
  <si>
    <t xml:space="preserve">Biểu số 6.2: Danh mục công trình, dự án phải thu hồi trong năm 2019 của huyện Krông Bông </t>
  </si>
  <si>
    <t>Biểu số 6.3: Danh mục công trình, dự án phải chuyển mục đích từ đất trồng lúa, đất rừng phòng hộ, đất rừng đặc dụng
trong năm 2019</t>
  </si>
  <si>
    <t>Danh mục công trình dự án chuyển tiếp từ năm 2018 sang</t>
  </si>
  <si>
    <t>Công trình dự án phải có văn bản đồng ý của Thủ tướng Chính phủ</t>
  </si>
  <si>
    <t>Công trình dự án do HĐND tỉnh thông qua</t>
  </si>
  <si>
    <t>Danh mục công trình dự án mới năm 2019</t>
  </si>
  <si>
    <t>Xã Ea Trul, xã Hòa Sơn</t>
  </si>
  <si>
    <t>Biểu số 6.4: Danh mục công trình, dự án thu hút đầu tư trong năm 2019</t>
  </si>
  <si>
    <t>HT theo KH 2017</t>
  </si>
  <si>
    <t>Chuyển mục đích để đấu giá quyền sử dụng đất ở tại thị trấn Krông Kmar</t>
  </si>
  <si>
    <t>Diện tích cuối kỳ năm 2019</t>
  </si>
  <si>
    <t>Diện tích đầu kỳ năm 2019</t>
  </si>
  <si>
    <t>Thu hồi đất trường Tiểu học Cư Drăm để giao cho trường Mẫu giáo Cư Drăm</t>
  </si>
  <si>
    <t>Ban QLDA huyện</t>
  </si>
  <si>
    <t>Cty Cổ phần Nông sản lương thực Việt Nam</t>
  </si>
  <si>
    <t>Diện tích 
(ha)</t>
  </si>
  <si>
    <t>Biểu số 6.7: Danh mục công trình, dự án đã đăng ký năm 2018 nhưng không chuyển tiếp sang năm 2019</t>
  </si>
  <si>
    <t>Biểu số 14: Dự kiến thu - chi tiền sử dụng đất trong năm 2019 của huyện Krông Bông</t>
  </si>
  <si>
    <t>Biểu số 07: Kế hoạch phân bổ chỉ tiêu sử dụng đất năm 2019 của huyện Krông Bông</t>
  </si>
  <si>
    <t>Biểu số 08: So sánh Kế hoạch sử dụng đất năm 2019 với năm 2018
của huyện Krông Bông</t>
  </si>
  <si>
    <t>Biểu số 9: Kế hoạch chuyển mục đích sử dụng đất năm 2019
của huyện Krông Bông</t>
  </si>
  <si>
    <t>Biểu số 10: Kế hoạch thu hồi đất năm 2019 của huyện Krông Bông</t>
  </si>
  <si>
    <t>Biểu số 11: Kế hoạch đưa đất chưa sử dụng vào sử dụng năm 2019
của huyện KRông Bông</t>
  </si>
  <si>
    <t>Biểu số 13: Chu chuyển đất đai trong kế hoạch sử dụng đất năm 2019 của huyện Krông Bông</t>
  </si>
  <si>
    <t>Thửa số 06, tờ BD số 39</t>
  </si>
  <si>
    <t>Thửa số 154, tờ BD số 65</t>
  </si>
  <si>
    <t>Thửa số 62,63,64,66, tờ BD số 42</t>
  </si>
  <si>
    <t>Bao gồm 113 thửa, Tờ BD số 11, 17, 18</t>
  </si>
  <si>
    <t xml:space="preserve">Thửa số 75, tờ BD số 46 </t>
  </si>
  <si>
    <t>Thửa số 400, tờ BD số 15</t>
  </si>
  <si>
    <t>Thửa 539,540,541,542,543,544, Tờ BD số 16</t>
  </si>
  <si>
    <t>Đấu giá cho thuê đất khu vực chợ xã Ea Trul</t>
  </si>
  <si>
    <t>Giao đất</t>
  </si>
  <si>
    <t>Chuyển mục đích sử dụng đất</t>
  </si>
  <si>
    <t>Giao đất cho chợ xã Ea Trul</t>
  </si>
  <si>
    <t>Đấu giá cho thuê đất khu vực Chợ xã Ea Trul</t>
  </si>
  <si>
    <t>Hiện trạng sử dụng đất năm 2018</t>
  </si>
  <si>
    <t>Kế hoạch sử dụng đất năm 2019</t>
  </si>
  <si>
    <t>NS cấp xã</t>
  </si>
  <si>
    <t>Hệ thống biểu trong kế hoạch sử dụng đất năm 2019 huyện Krông Bông</t>
  </si>
  <si>
    <t>(Ban hành kèm theo Công văn số: 1726/STNMT-CCQLĐĐ ngày 09 tháng 8 năm 2018
của Sở Tài nguyên và Môi trường)</t>
  </si>
  <si>
    <t>Biểu số 1.1</t>
  </si>
  <si>
    <t>Kết quả thực hiện Danh mục công trình, dự án năm 2018</t>
  </si>
  <si>
    <t>Biểu số 1.2</t>
  </si>
  <si>
    <t>Kết quả thực hiện Danh mục công trình, dự án phải thu hồi đất theo Nghị quyết số 39/NQ-HĐND ngày 08/12/2017 và Nghị quyết số 10/NQ-HĐND ngày 05/7/2018 của HĐND tỉnh</t>
  </si>
  <si>
    <t>Biểu số 1.3</t>
  </si>
  <si>
    <t>Kết quả thực hiện Danh mục công trình, dự án phải chuyển mục đích từ đất trồng lúa, đất rừng phòng hộ, đất rừng đặc dụng theo Nghị quyết số 39/NQ-HĐND ngày 08/12/2017 và Nghị quyết số 10/NQ-HĐND ngày 05/7/2018 của HĐND tỉnh</t>
  </si>
  <si>
    <t>Biểu số 1.4</t>
  </si>
  <si>
    <t>Kết quả thực hiện Danh mục công trình, dự án thu hút đầu tư trong năm 2018</t>
  </si>
  <si>
    <t>Biểu số 1.5</t>
  </si>
  <si>
    <t>Kết quả thực hiện Danh mục công trình, dự án bán đấu giá quyền sử dụng đất trong năm 2018</t>
  </si>
  <si>
    <t>Biểu số 02</t>
  </si>
  <si>
    <t>Kết quả thực hiện chỉ tiêu sử dụng đất năm 2018</t>
  </si>
  <si>
    <t>Biểu số 03</t>
  </si>
  <si>
    <t>Kết quả thực hiện chuyển mục đích sử dụng đất năm 2018</t>
  </si>
  <si>
    <t>Biểu số 04</t>
  </si>
  <si>
    <t>Kết quả thực hiện thu hồi đất năm 2018</t>
  </si>
  <si>
    <t>Biểu số 05</t>
  </si>
  <si>
    <t>Kết quả thực hiện đưa đất chưa sử dụng vào sử dụng năm 2018</t>
  </si>
  <si>
    <t>Biểu số 6.1</t>
  </si>
  <si>
    <t>Danh mục công trình, dự án thực hiện trong năm 2019</t>
  </si>
  <si>
    <t>Biểu số 6.2</t>
  </si>
  <si>
    <t>Danh mục công trình, dự án phải thu hồi trong năm 2019</t>
  </si>
  <si>
    <t>Biểu số 6.3</t>
  </si>
  <si>
    <t>Danh mục công trình, dự án phải chuyển mục đích từ đất trồng lúa, đất rừng phòng hộ, đất rừng đặc dụng trong năm 2019</t>
  </si>
  <si>
    <t>Biểu số 6.4</t>
  </si>
  <si>
    <t>Danh mục công trình, dự án thu hút đầu tư trong năm 2019</t>
  </si>
  <si>
    <t>Biểu số 6.5</t>
  </si>
  <si>
    <t>Danh mục công trình, dự án bán đấu giá quyền sử dụng đất trong năm 2019</t>
  </si>
  <si>
    <t>Biểu số 6.6</t>
  </si>
  <si>
    <t>Biểu số 6.7</t>
  </si>
  <si>
    <t>Danh mục công trình, dự án không chuyển tiếp sang năm 2019</t>
  </si>
  <si>
    <t>Biểu số 07</t>
  </si>
  <si>
    <t>Kế hoạch phân bổ chỉ tiêu sử dụng đất năm 2019</t>
  </si>
  <si>
    <t>Biểu số 08</t>
  </si>
  <si>
    <t>So sánh Kế hoạch sử dụng đất năm 2019 với năm 2018</t>
  </si>
  <si>
    <t>Biểu số 09</t>
  </si>
  <si>
    <t>Kế hoạch chuyển mục đích sử dụng đất năm 2019</t>
  </si>
  <si>
    <t>Biểu số 10</t>
  </si>
  <si>
    <t>Kế hoạch thu hồi đất năm 2019</t>
  </si>
  <si>
    <t>Biểu số 11</t>
  </si>
  <si>
    <t>Kế hoạch đưa đất chưa sử dụng vào sử dụng năm 2019</t>
  </si>
  <si>
    <t>Biểu số 12</t>
  </si>
  <si>
    <t>Chu chuyển đất đai trong kế hoạch sử dụng đất năm 2019</t>
  </si>
  <si>
    <t>Biểu số 13</t>
  </si>
  <si>
    <t>Dự kiến thu - chi tiền sử dụng đất trong năm 2019</t>
  </si>
  <si>
    <t>Biểu 6.5: Danh mục công trình, dự án bán đấu giá quyền sử dụng đất trong năm 2019</t>
  </si>
  <si>
    <t>Biểu số 6.1: Danh mục công trình, dự án thực hiện trong năm 2019 của huyện Krông Bông</t>
  </si>
  <si>
    <t xml:space="preserve">Giao đất cho Bảo hiểm xã hội </t>
  </si>
  <si>
    <t>Tiểu dự án cải tạo và phát triển lưới điện phân phối khu vực huyện Krông Bông, tỉnh Đăk Lăk</t>
  </si>
  <si>
    <t>Giao đất chợ xã Ea Trul</t>
  </si>
  <si>
    <t>Cây xăng Hóa Linh (xã Yang Mao)</t>
  </si>
  <si>
    <t>Giao đất cho Cơ sở đạo Trung Phước Điền</t>
  </si>
  <si>
    <t>Giao đất cho Giáo họ Hòa Thành</t>
  </si>
  <si>
    <t>Giao đất cho Niệm phật đường Phước Đức</t>
  </si>
  <si>
    <t xml:space="preserve">Đấu giá cho thuê đất khu vực chợ xã Khuê Ngọc Điền (Thôn 4)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</si>
</sst>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0.00\ _₫_-;\-* #,##0.00\ _₫_-;_-* &quot;-&quot;??\ _₫_-;_-@_-"/>
    <numFmt numFmtId="165" formatCode="_-* #,##0.00_-;\-* #,##0.00_-;_-* &quot;-&quot;??_-;_-@_-"/>
    <numFmt numFmtId="166" formatCode="\(#\)"/>
    <numFmt numFmtId="167" formatCode="0_);\(0\)"/>
    <numFmt numFmtId="168" formatCode="_-* #,##0_-;\-* #,##0_-;_-* &quot;-&quot;??_-;_-@_-"/>
    <numFmt numFmtId="169" formatCode="_-* #,##0.000_-;\-* #,##0.000_-;_-* &quot;-&quot;??_-;_-@_-"/>
    <numFmt numFmtId="170" formatCode="_(* #,##0.0000_);_(* \(#,##0.0000\);_(* &quot;-&quot;??_);_(@_)"/>
    <numFmt numFmtId="171" formatCode="_(* #,##0.000_);_(* \(#,##0.000\);_(* &quot;-&quot;??_);_(@_)"/>
    <numFmt numFmtId="172" formatCode="_-* #,##0.000\ _₫_-;\-* #,##0.000\ _₫_-;_-* &quot;-&quot;??\ _₫_-;_-@_-"/>
    <numFmt numFmtId="173" formatCode="_-* #,##0.0000\ _₫_-;\-* #,##0.0000\ _₫_-;_-* &quot;-&quot;??\ _₫_-;_-@_-"/>
    <numFmt numFmtId="174" formatCode="_-* #,##0\ _₫_-;\-* #,##0\ _₫_-;_-* &quot;-&quot;??\ _₫_-;_-@_-"/>
  </numFmts>
  <fonts count="82" x14ac:knownFonts="1">
    <font>
      <sz val="11"/>
      <color theme="1"/>
      <name val="Times New Roman"/>
      <family val="2"/>
      <charset val="163"/>
    </font>
    <font>
      <sz val="11"/>
      <color theme="1"/>
      <name val="Calibri"/>
      <family val="2"/>
      <scheme val="minor"/>
    </font>
    <font>
      <b/>
      <sz val="14"/>
      <name val="Times New Roman"/>
      <family val="2"/>
    </font>
    <font>
      <sz val="14"/>
      <name val="Times New Roman"/>
      <family val="1"/>
    </font>
    <font>
      <b/>
      <sz val="14"/>
      <name val="Times New Roman"/>
      <family val="1"/>
    </font>
    <font>
      <sz val="10"/>
      <name val="Arial"/>
      <family val="2"/>
    </font>
    <font>
      <b/>
      <sz val="12"/>
      <name val="Times New Roman"/>
      <family val="2"/>
    </font>
    <font>
      <b/>
      <sz val="11"/>
      <name val="Times New Roman"/>
      <family val="1"/>
    </font>
    <font>
      <sz val="11"/>
      <name val="Times New Roman"/>
      <family val="1"/>
    </font>
    <font>
      <b/>
      <sz val="12"/>
      <name val="Times New Roman"/>
      <family val="1"/>
    </font>
    <font>
      <sz val="12"/>
      <name val="Times New Roman"/>
      <family val="1"/>
    </font>
    <font>
      <b/>
      <i/>
      <sz val="12"/>
      <name val="Times New Roman"/>
      <family val="1"/>
    </font>
    <font>
      <sz val="12"/>
      <name val="Times New Roman"/>
      <family val="2"/>
    </font>
    <font>
      <i/>
      <sz val="12"/>
      <name val="Times New Roman"/>
      <family val="2"/>
    </font>
    <font>
      <b/>
      <i/>
      <sz val="12"/>
      <name val="Times New Roman"/>
      <family val="2"/>
    </font>
    <font>
      <b/>
      <sz val="10"/>
      <name val="Times New Roman"/>
      <family val="2"/>
    </font>
    <font>
      <sz val="10"/>
      <name val="Times New Roman"/>
      <family val="2"/>
    </font>
    <font>
      <i/>
      <sz val="12"/>
      <name val="Times New Roman"/>
      <family val="1"/>
    </font>
    <font>
      <b/>
      <sz val="12"/>
      <name val="Times New Roman"/>
      <family val="1"/>
      <charset val="163"/>
    </font>
    <font>
      <sz val="10"/>
      <name val="Times New Roman"/>
      <family val="1"/>
    </font>
    <font>
      <b/>
      <sz val="10"/>
      <name val="Times New Roman"/>
      <family val="1"/>
    </font>
    <font>
      <i/>
      <sz val="10"/>
      <name val="Times New Roman"/>
      <family val="1"/>
    </font>
    <font>
      <sz val="8"/>
      <name val="Times New Roman"/>
      <family val="1"/>
    </font>
    <font>
      <sz val="12"/>
      <name val="Times New Roman"/>
      <family val="1"/>
      <charset val="163"/>
    </font>
    <font>
      <b/>
      <sz val="8"/>
      <name val="Times New Roman"/>
      <family val="1"/>
    </font>
    <font>
      <i/>
      <sz val="8"/>
      <name val="Times New Roman"/>
      <family val="1"/>
    </font>
    <font>
      <b/>
      <sz val="11"/>
      <name val="Times New Roman"/>
      <family val="1"/>
      <charset val="163"/>
    </font>
    <font>
      <b/>
      <sz val="13"/>
      <name val="Times New Roman"/>
      <family val="1"/>
    </font>
    <font>
      <sz val="10"/>
      <name val="Times New Roman"/>
      <family val="1"/>
      <charset val="163"/>
    </font>
    <font>
      <sz val="9"/>
      <color indexed="81"/>
      <name val="Tahoma"/>
      <family val="2"/>
    </font>
    <font>
      <b/>
      <sz val="9"/>
      <color indexed="81"/>
      <name val="Tahoma"/>
      <family val="2"/>
    </font>
    <font>
      <i/>
      <sz val="10"/>
      <name val="Times New Roman"/>
      <family val="2"/>
    </font>
    <font>
      <sz val="12"/>
      <name val=".VnTime"/>
      <family val="2"/>
    </font>
    <font>
      <b/>
      <i/>
      <sz val="10"/>
      <name val="Times New Roman"/>
      <family val="1"/>
    </font>
    <font>
      <b/>
      <sz val="11"/>
      <name val="Times New Roman"/>
      <family val="2"/>
    </font>
    <font>
      <sz val="11"/>
      <name val="Times New Roman"/>
      <family val="2"/>
    </font>
    <font>
      <i/>
      <sz val="11"/>
      <name val="Times New Roman"/>
      <family val="2"/>
    </font>
    <font>
      <sz val="11"/>
      <color theme="1"/>
      <name val="Times New Roman"/>
      <family val="2"/>
      <charset val="163"/>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Calibri"/>
      <family val="2"/>
      <charset val="163"/>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3"/>
      <color theme="1"/>
      <name val="Times New Roman"/>
      <family val="2"/>
      <charset val="163"/>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Times New Roman"/>
      <family val="2"/>
    </font>
    <font>
      <b/>
      <sz val="12"/>
      <color theme="1"/>
      <name val="Times New Roman"/>
      <family val="2"/>
    </font>
    <font>
      <i/>
      <sz val="12"/>
      <color theme="1"/>
      <name val="Times New Roman"/>
      <family val="2"/>
    </font>
    <font>
      <sz val="12"/>
      <color theme="1"/>
      <name val="Times New Roman"/>
      <family val="1"/>
    </font>
    <font>
      <sz val="12"/>
      <color rgb="FFFF0000"/>
      <name val="Times New Roman"/>
      <family val="1"/>
    </font>
    <font>
      <i/>
      <sz val="12"/>
      <color theme="1"/>
      <name val="Times New Roman"/>
      <family val="1"/>
      <charset val="163"/>
    </font>
    <font>
      <sz val="12"/>
      <color rgb="FFFF0000"/>
      <name val="Times New Roman"/>
      <family val="1"/>
      <charset val="163"/>
    </font>
    <font>
      <b/>
      <sz val="12"/>
      <color theme="1"/>
      <name val="Times New Roman"/>
      <family val="1"/>
    </font>
    <font>
      <i/>
      <sz val="12"/>
      <color theme="1"/>
      <name val="Times New Roman"/>
      <family val="1"/>
    </font>
    <font>
      <b/>
      <sz val="11"/>
      <color theme="1"/>
      <name val="Times New Roman"/>
      <family val="2"/>
    </font>
    <font>
      <b/>
      <sz val="10"/>
      <color theme="1"/>
      <name val="Times New Roman"/>
      <family val="1"/>
    </font>
    <font>
      <sz val="10"/>
      <color theme="1"/>
      <name val="Times New Roman"/>
      <family val="1"/>
      <charset val="163"/>
    </font>
    <font>
      <sz val="10"/>
      <color theme="1"/>
      <name val="Times New Roman"/>
      <family val="1"/>
    </font>
    <font>
      <b/>
      <sz val="13"/>
      <color theme="1"/>
      <name val="Times New Roman"/>
      <family val="1"/>
    </font>
    <font>
      <sz val="11"/>
      <color theme="1"/>
      <name val="Times New Roman"/>
      <family val="2"/>
    </font>
    <font>
      <sz val="12"/>
      <name val="Calibri"/>
      <family val="2"/>
      <scheme val="minor"/>
    </font>
    <font>
      <i/>
      <sz val="11"/>
      <color theme="1"/>
      <name val="Times New Roman"/>
      <family val="2"/>
    </font>
    <font>
      <sz val="11"/>
      <color rgb="FFFF0000"/>
      <name val="Times New Roman"/>
      <family val="2"/>
    </font>
    <font>
      <sz val="11"/>
      <color rgb="FF000000"/>
      <name val="Times New Roman"/>
      <family val="2"/>
    </font>
    <font>
      <b/>
      <sz val="11"/>
      <color rgb="FF000000"/>
      <name val="Times New Roman"/>
      <family val="2"/>
    </font>
    <font>
      <sz val="12"/>
      <name val="Cambria"/>
      <family val="1"/>
      <charset val="163"/>
      <scheme val="major"/>
    </font>
    <font>
      <sz val="11"/>
      <name val="Cambria"/>
      <family val="1"/>
      <charset val="163"/>
      <scheme val="major"/>
    </font>
    <font>
      <i/>
      <sz val="13"/>
      <color theme="1"/>
      <name val="Times New Roman"/>
      <family val="1"/>
    </font>
    <font>
      <i/>
      <sz val="11"/>
      <name val="Cambria"/>
      <family val="1"/>
      <charset val="163"/>
      <scheme val="major"/>
    </font>
    <font>
      <b/>
      <i/>
      <sz val="8"/>
      <name val="Times New Roman"/>
      <family val="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8"/>
      </left>
      <right style="thin">
        <color indexed="8"/>
      </right>
      <top/>
      <bottom style="hair">
        <color indexed="8"/>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hair">
        <color indexed="8"/>
      </top>
      <bottom style="thin">
        <color indexed="8"/>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style="thin">
        <color indexed="8"/>
      </right>
      <top style="thin">
        <color indexed="8"/>
      </top>
      <bottom style="hair">
        <color indexed="8"/>
      </bottom>
      <diagonal/>
    </border>
  </borders>
  <cellStyleXfs count="75">
    <xf numFmtId="0" fontId="0"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1" fillId="27" borderId="28" applyNumberFormat="0" applyAlignment="0" applyProtection="0"/>
    <xf numFmtId="0" fontId="42" fillId="28" borderId="29" applyNumberFormat="0" applyAlignment="0" applyProtection="0"/>
    <xf numFmtId="164" fontId="37" fillId="0" borderId="0" applyFont="0" applyFill="0" applyBorder="0" applyAlignment="0" applyProtection="0"/>
    <xf numFmtId="165" fontId="38" fillId="0" borderId="0" applyFont="0" applyFill="0" applyBorder="0" applyAlignment="0" applyProtection="0"/>
    <xf numFmtId="164" fontId="43" fillId="0" borderId="0" applyFont="0" applyFill="0" applyBorder="0" applyAlignment="0" applyProtection="0"/>
    <xf numFmtId="165" fontId="38" fillId="0" borderId="0" applyFont="0" applyFill="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46" fillId="0" borderId="30" applyNumberFormat="0" applyFill="0" applyAlignment="0" applyProtection="0"/>
    <xf numFmtId="0" fontId="47" fillId="0" borderId="31" applyNumberFormat="0" applyFill="0" applyAlignment="0" applyProtection="0"/>
    <xf numFmtId="0" fontId="48" fillId="0" borderId="32" applyNumberFormat="0" applyFill="0" applyAlignment="0" applyProtection="0"/>
    <xf numFmtId="0" fontId="48" fillId="0" borderId="0" applyNumberFormat="0" applyFill="0" applyBorder="0" applyAlignment="0" applyProtection="0"/>
    <xf numFmtId="0" fontId="49" fillId="30" borderId="28" applyNumberFormat="0" applyAlignment="0" applyProtection="0"/>
    <xf numFmtId="0" fontId="50" fillId="0" borderId="33" applyNumberFormat="0" applyFill="0" applyAlignment="0" applyProtection="0"/>
    <xf numFmtId="0" fontId="51" fillId="31" borderId="0" applyNumberFormat="0" applyBorder="0" applyAlignment="0" applyProtection="0"/>
    <xf numFmtId="0" fontId="37" fillId="0" borderId="0"/>
    <xf numFmtId="0" fontId="32" fillId="0" borderId="0"/>
    <xf numFmtId="0" fontId="5" fillId="0" borderId="0"/>
    <xf numFmtId="0" fontId="38" fillId="0" borderId="0"/>
    <xf numFmtId="0" fontId="5" fillId="0" borderId="0"/>
    <xf numFmtId="0" fontId="52" fillId="0" borderId="0"/>
    <xf numFmtId="0" fontId="38" fillId="0" borderId="0"/>
    <xf numFmtId="0" fontId="43" fillId="0" borderId="0"/>
    <xf numFmtId="0" fontId="5" fillId="0" borderId="0"/>
    <xf numFmtId="0" fontId="38" fillId="32" borderId="34" applyNumberFormat="0" applyFont="0" applyAlignment="0" applyProtection="0"/>
    <xf numFmtId="0" fontId="53" fillId="27" borderId="35" applyNumberFormat="0" applyAlignment="0" applyProtection="0"/>
    <xf numFmtId="0" fontId="54" fillId="0" borderId="0" applyNumberFormat="0" applyFill="0" applyBorder="0" applyAlignment="0" applyProtection="0"/>
    <xf numFmtId="0" fontId="55" fillId="0" borderId="36" applyNumberFormat="0" applyFill="0" applyAlignment="0" applyProtection="0"/>
    <xf numFmtId="0" fontId="56" fillId="0" borderId="0" applyNumberFormat="0" applyFill="0" applyBorder="0" applyAlignment="0" applyProtection="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37" fillId="0" borderId="0"/>
    <xf numFmtId="164" fontId="3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32" borderId="34" applyNumberFormat="0" applyFont="0" applyAlignment="0" applyProtection="0"/>
  </cellStyleXfs>
  <cellXfs count="937">
    <xf numFmtId="0" fontId="0" fillId="0" borderId="0" xfId="0"/>
    <xf numFmtId="0" fontId="10" fillId="0" borderId="4" xfId="44" applyFont="1" applyFill="1" applyBorder="1" applyAlignment="1">
      <alignment vertical="center" wrapText="1"/>
    </xf>
    <xf numFmtId="0" fontId="9" fillId="0" borderId="4" xfId="0" applyFont="1" applyFill="1" applyBorder="1" applyAlignment="1">
      <alignment horizontal="left" vertical="center" wrapText="1"/>
    </xf>
    <xf numFmtId="0" fontId="57" fillId="0" borderId="0" xfId="0" applyFont="1"/>
    <xf numFmtId="0" fontId="58" fillId="0" borderId="0" xfId="0" applyFont="1"/>
    <xf numFmtId="0" fontId="58" fillId="0" borderId="0" xfId="0" applyFont="1" applyAlignment="1">
      <alignment horizontal="center" vertical="center"/>
    </xf>
    <xf numFmtId="166" fontId="57" fillId="0" borderId="2" xfId="0" applyNumberFormat="1" applyFont="1" applyBorder="1" applyAlignment="1">
      <alignment horizontal="center" vertical="center"/>
    </xf>
    <xf numFmtId="0" fontId="57" fillId="0" borderId="0" xfId="0" applyFont="1" applyAlignment="1">
      <alignment horizontal="center" vertical="center"/>
    </xf>
    <xf numFmtId="0" fontId="58" fillId="0" borderId="3" xfId="0" applyFont="1" applyBorder="1" applyAlignment="1">
      <alignment horizontal="left"/>
    </xf>
    <xf numFmtId="0" fontId="58" fillId="0" borderId="3" xfId="0" applyFont="1" applyBorder="1" applyAlignment="1">
      <alignment horizontal="center"/>
    </xf>
    <xf numFmtId="165" fontId="58" fillId="0" borderId="3" xfId="0" applyNumberFormat="1" applyFont="1" applyBorder="1"/>
    <xf numFmtId="0" fontId="57" fillId="0" borderId="4" xfId="0" applyFont="1" applyBorder="1" applyAlignment="1">
      <alignment horizontal="left"/>
    </xf>
    <xf numFmtId="0" fontId="57" fillId="0" borderId="4" xfId="0" applyFont="1" applyBorder="1" applyAlignment="1">
      <alignment horizontal="center"/>
    </xf>
    <xf numFmtId="165" fontId="57" fillId="0" borderId="4" xfId="0" applyNumberFormat="1" applyFont="1" applyBorder="1"/>
    <xf numFmtId="165" fontId="12" fillId="0" borderId="4" xfId="0" applyNumberFormat="1" applyFont="1" applyFill="1" applyBorder="1" applyAlignment="1">
      <alignment horizontal="center" vertical="center" wrapText="1"/>
    </xf>
    <xf numFmtId="0" fontId="58" fillId="0" borderId="4" xfId="0" applyFont="1" applyBorder="1" applyAlignment="1">
      <alignment horizontal="left"/>
    </xf>
    <xf numFmtId="0" fontId="58" fillId="0" borderId="4" xfId="0" applyFont="1" applyBorder="1" applyAlignment="1">
      <alignment horizontal="center"/>
    </xf>
    <xf numFmtId="165" fontId="58" fillId="0" borderId="4" xfId="0" applyNumberFormat="1" applyFont="1" applyBorder="1"/>
    <xf numFmtId="0" fontId="13" fillId="0" borderId="4" xfId="0" applyFont="1" applyFill="1" applyBorder="1" applyAlignment="1">
      <alignment horizontal="center" vertical="center" wrapText="1"/>
    </xf>
    <xf numFmtId="0" fontId="57" fillId="0" borderId="4" xfId="0" applyFont="1" applyBorder="1" applyAlignment="1">
      <alignment wrapText="1"/>
    </xf>
    <xf numFmtId="165" fontId="58" fillId="0" borderId="6" xfId="0" applyNumberFormat="1" applyFont="1" applyBorder="1"/>
    <xf numFmtId="2" fontId="13" fillId="0" borderId="4" xfId="0" applyNumberFormat="1" applyFont="1" applyFill="1" applyBorder="1" applyAlignment="1">
      <alignment horizontal="justify" vertical="center" wrapText="1"/>
    </xf>
    <xf numFmtId="165" fontId="6" fillId="0" borderId="6" xfId="0" applyNumberFormat="1" applyFont="1" applyFill="1" applyBorder="1"/>
    <xf numFmtId="0" fontId="12" fillId="0" borderId="0" xfId="0" applyFont="1"/>
    <xf numFmtId="166" fontId="12" fillId="0" borderId="2" xfId="0" applyNumberFormat="1" applyFont="1" applyBorder="1" applyAlignment="1">
      <alignment horizontal="center" vertic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12" fillId="0" borderId="0" xfId="0" applyFont="1" applyAlignment="1">
      <alignment vertical="center"/>
    </xf>
    <xf numFmtId="0" fontId="12" fillId="0" borderId="4" xfId="0" applyFont="1" applyBorder="1" applyAlignment="1">
      <alignment horizontal="left" vertical="center"/>
    </xf>
    <xf numFmtId="0" fontId="12" fillId="0" borderId="4" xfId="0" applyFont="1" applyBorder="1" applyAlignment="1">
      <alignment horizontal="center" vertical="center"/>
    </xf>
    <xf numFmtId="0" fontId="6" fillId="0" borderId="4" xfId="0" applyFont="1" applyBorder="1" applyAlignment="1">
      <alignment vertical="center" wrapText="1"/>
    </xf>
    <xf numFmtId="0" fontId="6" fillId="0" borderId="4" xfId="0" applyFont="1" applyBorder="1" applyAlignment="1">
      <alignment horizontal="left"/>
    </xf>
    <xf numFmtId="0" fontId="6" fillId="0" borderId="4" xfId="0" applyFont="1" applyBorder="1" applyAlignment="1">
      <alignment horizontal="center"/>
    </xf>
    <xf numFmtId="0" fontId="12" fillId="0" borderId="4" xfId="0" applyFont="1" applyBorder="1" applyAlignment="1">
      <alignment horizontal="left" vertical="center" wrapText="1"/>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vertical="center"/>
    </xf>
    <xf numFmtId="0" fontId="13" fillId="0" borderId="0" xfId="0" applyFont="1"/>
    <xf numFmtId="49" fontId="13" fillId="0" borderId="0" xfId="0" applyNumberFormat="1" applyFont="1"/>
    <xf numFmtId="0" fontId="12" fillId="0" borderId="4" xfId="0" applyFont="1" applyBorder="1" applyAlignment="1">
      <alignment horizontal="center"/>
    </xf>
    <xf numFmtId="0" fontId="12" fillId="0" borderId="6" xfId="0" applyFont="1" applyBorder="1" applyAlignment="1">
      <alignment horizontal="center"/>
    </xf>
    <xf numFmtId="0" fontId="12" fillId="0" borderId="2" xfId="0" applyFont="1" applyBorder="1" applyAlignment="1">
      <alignment horizontal="center"/>
    </xf>
    <xf numFmtId="0" fontId="57" fillId="0" borderId="6" xfId="0" applyFont="1" applyBorder="1" applyAlignment="1">
      <alignment horizontal="center"/>
    </xf>
    <xf numFmtId="165" fontId="57" fillId="0" borderId="6" xfId="0" applyNumberFormat="1" applyFont="1" applyBorder="1"/>
    <xf numFmtId="0" fontId="12" fillId="0" borderId="4" xfId="0" applyFont="1" applyBorder="1" applyAlignment="1">
      <alignment vertical="center" wrapText="1"/>
    </xf>
    <xf numFmtId="165" fontId="15" fillId="0" borderId="6" xfId="0" applyNumberFormat="1" applyFont="1" applyFill="1" applyBorder="1"/>
    <xf numFmtId="0" fontId="10" fillId="0" borderId="0" xfId="0" applyFont="1" applyFill="1" applyAlignment="1">
      <alignment wrapText="1"/>
    </xf>
    <xf numFmtId="0" fontId="10" fillId="0" borderId="0" xfId="0" applyFont="1" applyFill="1"/>
    <xf numFmtId="0" fontId="10" fillId="0" borderId="0" xfId="0" applyFont="1" applyFill="1" applyAlignment="1">
      <alignment horizontal="center" wrapText="1"/>
    </xf>
    <xf numFmtId="0" fontId="9" fillId="0" borderId="0" xfId="0" applyFont="1" applyFill="1" applyAlignment="1">
      <alignment horizontal="center" wrapTex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0" fillId="0" borderId="0" xfId="0" applyFont="1" applyFill="1" applyAlignment="1">
      <alignment vertical="center" wrapText="1"/>
    </xf>
    <xf numFmtId="0" fontId="10" fillId="0" borderId="0" xfId="0" applyFont="1" applyFill="1" applyAlignment="1">
      <alignment vertical="center"/>
    </xf>
    <xf numFmtId="0" fontId="10" fillId="0" borderId="4" xfId="0" applyFont="1" applyFill="1" applyBorder="1" applyAlignment="1">
      <alignment vertical="center" wrapText="1"/>
    </xf>
    <xf numFmtId="2" fontId="17" fillId="0" borderId="4" xfId="0" applyNumberFormat="1" applyFont="1" applyFill="1" applyBorder="1" applyAlignment="1">
      <alignment horizontal="justify" vertical="center" wrapText="1"/>
    </xf>
    <xf numFmtId="165" fontId="6" fillId="0" borderId="4" xfId="0" applyNumberFormat="1" applyFont="1" applyFill="1" applyBorder="1"/>
    <xf numFmtId="0" fontId="62" fillId="0" borderId="4" xfId="0" applyFont="1" applyBorder="1" applyAlignment="1">
      <alignment horizontal="left"/>
    </xf>
    <xf numFmtId="166" fontId="57" fillId="0" borderId="11" xfId="0" applyNumberFormat="1" applyFont="1" applyBorder="1" applyAlignment="1">
      <alignment horizontal="center" vertical="center"/>
    </xf>
    <xf numFmtId="2" fontId="18" fillId="0" borderId="2" xfId="0" applyNumberFormat="1" applyFont="1" applyBorder="1" applyAlignment="1">
      <alignment horizontal="center" vertical="center" wrapText="1"/>
    </xf>
    <xf numFmtId="0" fontId="9" fillId="0" borderId="0" xfId="0" applyFont="1" applyFill="1"/>
    <xf numFmtId="0" fontId="9" fillId="0" borderId="4" xfId="0" applyFont="1" applyFill="1" applyBorder="1" applyAlignment="1">
      <alignment horizontal="center" wrapText="1"/>
    </xf>
    <xf numFmtId="0" fontId="9" fillId="0" borderId="0" xfId="0" applyFont="1" applyFill="1" applyAlignment="1">
      <alignment wrapText="1"/>
    </xf>
    <xf numFmtId="164" fontId="9" fillId="0" borderId="4" xfId="28" applyFont="1" applyFill="1" applyBorder="1" applyAlignment="1">
      <alignment horizontal="right" vertical="center" wrapText="1"/>
    </xf>
    <xf numFmtId="164" fontId="10" fillId="0" borderId="4" xfId="28" applyFont="1" applyFill="1" applyBorder="1" applyAlignment="1">
      <alignment horizontal="right" vertical="center" wrapText="1"/>
    </xf>
    <xf numFmtId="164" fontId="10" fillId="0" borderId="6" xfId="28" applyFont="1" applyFill="1" applyBorder="1" applyAlignment="1">
      <alignment horizontal="right" vertical="center" wrapText="1"/>
    </xf>
    <xf numFmtId="164" fontId="9" fillId="0" borderId="6" xfId="28" applyFont="1" applyFill="1" applyBorder="1" applyAlignment="1">
      <alignment horizontal="right" vertical="center" wrapText="1"/>
    </xf>
    <xf numFmtId="4"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2" fontId="10"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4" fontId="10" fillId="0" borderId="2" xfId="49" applyNumberFormat="1" applyFont="1" applyFill="1" applyBorder="1" applyAlignment="1">
      <alignment horizontal="center" vertical="center" wrapText="1"/>
    </xf>
    <xf numFmtId="0" fontId="63" fillId="0" borderId="8" xfId="0" applyFont="1" applyBorder="1" applyAlignment="1">
      <alignment horizontal="left"/>
    </xf>
    <xf numFmtId="2" fontId="57" fillId="0" borderId="5" xfId="0" applyNumberFormat="1" applyFont="1" applyBorder="1" applyAlignment="1">
      <alignment horizontal="left"/>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164" fontId="10" fillId="0" borderId="4" xfId="28" applyFont="1" applyFill="1" applyBorder="1" applyAlignment="1">
      <alignment horizontal="center" vertical="center" wrapText="1"/>
    </xf>
    <xf numFmtId="168" fontId="6" fillId="0" borderId="4" xfId="0" applyNumberFormat="1" applyFont="1" applyFill="1" applyBorder="1"/>
    <xf numFmtId="165" fontId="10" fillId="0" borderId="4" xfId="0" applyNumberFormat="1" applyFont="1" applyFill="1" applyBorder="1" applyAlignment="1">
      <alignment horizontal="left" vertical="center" wrapText="1"/>
    </xf>
    <xf numFmtId="165" fontId="10" fillId="0" borderId="4" xfId="0" applyNumberFormat="1" applyFont="1" applyFill="1" applyBorder="1" applyAlignment="1">
      <alignment vertical="center" wrapText="1"/>
    </xf>
    <xf numFmtId="0" fontId="10" fillId="0" borderId="6" xfId="0" applyFont="1" applyFill="1" applyBorder="1" applyAlignment="1">
      <alignment wrapText="1"/>
    </xf>
    <xf numFmtId="0" fontId="10" fillId="0" borderId="6" xfId="0" applyFont="1" applyFill="1" applyBorder="1" applyAlignment="1">
      <alignment horizontal="center" wrapText="1"/>
    </xf>
    <xf numFmtId="0" fontId="9" fillId="0" borderId="0" xfId="0" applyFont="1"/>
    <xf numFmtId="0" fontId="10" fillId="0" borderId="0" xfId="0" applyFont="1"/>
    <xf numFmtId="0" fontId="17" fillId="0" borderId="0" xfId="0" applyFont="1"/>
    <xf numFmtId="0" fontId="9" fillId="0" borderId="0" xfId="0" applyFont="1" applyFill="1" applyAlignment="1">
      <alignment vertical="center" wrapText="1"/>
    </xf>
    <xf numFmtId="0" fontId="17" fillId="0" borderId="0" xfId="0" applyFont="1" applyFill="1" applyAlignment="1">
      <alignment vertical="center" wrapText="1"/>
    </xf>
    <xf numFmtId="0" fontId="20" fillId="0" borderId="0" xfId="0" applyFont="1" applyFill="1" applyAlignment="1">
      <alignment vertical="center" wrapText="1"/>
    </xf>
    <xf numFmtId="0" fontId="19" fillId="0" borderId="0" xfId="0" applyFont="1" applyFill="1" applyAlignment="1">
      <alignment vertical="center" wrapText="1"/>
    </xf>
    <xf numFmtId="164" fontId="9" fillId="0" borderId="5" xfId="28" applyFont="1" applyFill="1" applyBorder="1" applyAlignment="1">
      <alignment horizontal="right" vertical="center" wrapText="1"/>
    </xf>
    <xf numFmtId="0" fontId="10" fillId="0" borderId="6" xfId="0" applyFont="1" applyFill="1" applyBorder="1" applyAlignment="1">
      <alignment horizontal="center" vertical="center" wrapText="1"/>
    </xf>
    <xf numFmtId="0" fontId="58" fillId="0" borderId="4" xfId="0" applyFont="1" applyBorder="1" applyAlignment="1">
      <alignment wrapText="1"/>
    </xf>
    <xf numFmtId="165" fontId="12" fillId="0" borderId="4" xfId="0" applyNumberFormat="1" applyFont="1" applyFill="1" applyBorder="1" applyAlignment="1">
      <alignment horizontal="left" vertical="center" wrapText="1"/>
    </xf>
    <xf numFmtId="164" fontId="66" fillId="0" borderId="0" xfId="28" applyFont="1" applyAlignment="1">
      <alignment horizontal="center" vertical="center"/>
    </xf>
    <xf numFmtId="0" fontId="58" fillId="0" borderId="3" xfId="0" applyFont="1" applyBorder="1" applyAlignment="1">
      <alignment wrapText="1"/>
    </xf>
    <xf numFmtId="0" fontId="59" fillId="0" borderId="4" xfId="0" applyFont="1" applyBorder="1" applyAlignment="1">
      <alignment wrapText="1"/>
    </xf>
    <xf numFmtId="0" fontId="13" fillId="0" borderId="4" xfId="0" applyFont="1" applyBorder="1" applyAlignment="1">
      <alignment vertical="center" wrapText="1"/>
    </xf>
    <xf numFmtId="0" fontId="14" fillId="0" borderId="4" xfId="0" applyFont="1" applyBorder="1" applyAlignment="1">
      <alignment wrapText="1"/>
    </xf>
    <xf numFmtId="0" fontId="57" fillId="0" borderId="6" xfId="0" applyFont="1" applyBorder="1" applyAlignment="1">
      <alignment wrapText="1"/>
    </xf>
    <xf numFmtId="0" fontId="6" fillId="0" borderId="4" xfId="0" applyFont="1" applyFill="1" applyBorder="1" applyAlignment="1">
      <alignment horizontal="center"/>
    </xf>
    <xf numFmtId="165" fontId="15" fillId="0" borderId="4" xfId="0" applyNumberFormat="1" applyFont="1" applyFill="1" applyBorder="1"/>
    <xf numFmtId="165" fontId="16" fillId="0" borderId="4" xfId="0" applyNumberFormat="1" applyFont="1" applyFill="1" applyBorder="1"/>
    <xf numFmtId="0" fontId="6" fillId="0" borderId="0" xfId="0" applyFont="1" applyFill="1"/>
    <xf numFmtId="0" fontId="12" fillId="0" borderId="0" xfId="0" applyFont="1" applyFill="1"/>
    <xf numFmtId="0" fontId="6" fillId="0" borderId="2" xfId="0" applyFont="1" applyFill="1" applyBorder="1" applyAlignment="1">
      <alignment horizontal="center" vertical="center" wrapText="1"/>
    </xf>
    <xf numFmtId="0" fontId="6" fillId="0" borderId="0" xfId="0" applyFont="1" applyFill="1" applyAlignment="1">
      <alignment horizontal="center" vertical="center"/>
    </xf>
    <xf numFmtId="165" fontId="15" fillId="0" borderId="3" xfId="0" applyNumberFormat="1" applyFont="1" applyFill="1" applyBorder="1"/>
    <xf numFmtId="4" fontId="16" fillId="0" borderId="3" xfId="28" applyNumberFormat="1" applyFont="1" applyFill="1" applyBorder="1" applyAlignment="1">
      <alignment wrapText="1"/>
    </xf>
    <xf numFmtId="0" fontId="12" fillId="0" borderId="4" xfId="0" applyFont="1" applyFill="1" applyBorder="1" applyAlignment="1">
      <alignment horizontal="center"/>
    </xf>
    <xf numFmtId="4" fontId="16" fillId="0" borderId="4" xfId="28" applyNumberFormat="1" applyFont="1" applyFill="1" applyBorder="1" applyAlignment="1">
      <alignment wrapText="1"/>
    </xf>
    <xf numFmtId="43" fontId="16" fillId="0" borderId="4" xfId="28" applyNumberFormat="1" applyFont="1" applyFill="1" applyBorder="1" applyAlignment="1">
      <alignment wrapText="1"/>
    </xf>
    <xf numFmtId="165" fontId="15" fillId="0" borderId="5" xfId="0" applyNumberFormat="1" applyFont="1" applyFill="1" applyBorder="1"/>
    <xf numFmtId="43" fontId="15" fillId="0" borderId="4" xfId="28" applyNumberFormat="1" applyFont="1" applyFill="1" applyBorder="1" applyAlignment="1"/>
    <xf numFmtId="4" fontId="15" fillId="0" borderId="6" xfId="28" applyNumberFormat="1" applyFont="1" applyFill="1" applyBorder="1" applyAlignment="1"/>
    <xf numFmtId="0" fontId="12" fillId="0" borderId="4" xfId="0" applyFont="1" applyFill="1" applyBorder="1" applyAlignment="1">
      <alignment wrapText="1"/>
    </xf>
    <xf numFmtId="0" fontId="13" fillId="0" borderId="4" xfId="0" applyFont="1" applyFill="1" applyBorder="1" applyAlignment="1">
      <alignment wrapText="1"/>
    </xf>
    <xf numFmtId="0" fontId="6" fillId="0" borderId="4" xfId="0" applyFont="1" applyFill="1" applyBorder="1" applyAlignment="1">
      <alignment wrapText="1"/>
    </xf>
    <xf numFmtId="4" fontId="9" fillId="0" borderId="2"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169" fontId="16" fillId="0" borderId="4" xfId="0" applyNumberFormat="1" applyFont="1" applyFill="1" applyBorder="1"/>
    <xf numFmtId="0" fontId="10" fillId="0" borderId="6" xfId="0" applyFont="1" applyFill="1" applyBorder="1" applyAlignment="1">
      <alignment vertical="center" wrapText="1"/>
    </xf>
    <xf numFmtId="0" fontId="9" fillId="0" borderId="4" xfId="0" applyFont="1" applyFill="1" applyBorder="1" applyAlignment="1">
      <alignment horizontal="center" vertical="center"/>
    </xf>
    <xf numFmtId="164" fontId="8" fillId="0" borderId="4" xfId="28" applyFont="1" applyFill="1" applyBorder="1" applyAlignment="1">
      <alignment horizontal="right" vertical="center" wrapText="1"/>
    </xf>
    <xf numFmtId="0" fontId="10" fillId="0" borderId="6" xfId="0" applyFont="1" applyFill="1" applyBorder="1" applyAlignment="1">
      <alignment horizontal="left" vertical="center" wrapText="1"/>
    </xf>
    <xf numFmtId="164" fontId="10" fillId="0" borderId="0" xfId="28" applyFont="1" applyFill="1" applyAlignment="1">
      <alignment wrapText="1"/>
    </xf>
    <xf numFmtId="164" fontId="7" fillId="0" borderId="4" xfId="28" applyFont="1" applyFill="1" applyBorder="1" applyAlignment="1">
      <alignment horizontal="center" vertical="center" wrapText="1"/>
    </xf>
    <xf numFmtId="0" fontId="60" fillId="0" borderId="4" xfId="0" applyFont="1" applyBorder="1" applyAlignment="1">
      <alignment horizontal="left" vertical="center" wrapText="1"/>
    </xf>
    <xf numFmtId="0" fontId="9" fillId="0" borderId="2" xfId="44" applyFont="1" applyFill="1" applyBorder="1" applyAlignment="1">
      <alignment horizontal="center" vertical="center" wrapText="1"/>
    </xf>
    <xf numFmtId="0" fontId="10" fillId="0" borderId="2" xfId="41" applyFont="1" applyFill="1" applyBorder="1" applyAlignment="1">
      <alignment horizontal="center" vertical="center" wrapText="1"/>
    </xf>
    <xf numFmtId="0" fontId="17" fillId="0" borderId="2" xfId="41" applyFont="1" applyFill="1" applyBorder="1" applyAlignment="1">
      <alignment horizontal="center" vertical="center" wrapText="1"/>
    </xf>
    <xf numFmtId="0" fontId="64" fillId="0" borderId="4" xfId="0" applyFont="1" applyBorder="1" applyAlignment="1">
      <alignment horizontal="center" vertical="center" wrapText="1"/>
    </xf>
    <xf numFmtId="0" fontId="64" fillId="0" borderId="4" xfId="0" applyFont="1" applyBorder="1" applyAlignment="1">
      <alignment vertical="center" wrapText="1"/>
    </xf>
    <xf numFmtId="0" fontId="60" fillId="0" borderId="4" xfId="0" applyFont="1" applyBorder="1" applyAlignment="1">
      <alignment horizontal="center" vertical="center" wrapText="1"/>
    </xf>
    <xf numFmtId="0" fontId="60" fillId="0" borderId="4" xfId="0" applyFont="1" applyBorder="1" applyAlignment="1">
      <alignment vertical="center" wrapText="1"/>
    </xf>
    <xf numFmtId="164" fontId="7" fillId="0" borderId="3" xfId="28" applyFont="1" applyFill="1" applyBorder="1" applyAlignment="1">
      <alignment horizontal="center" vertical="center" wrapText="1"/>
    </xf>
    <xf numFmtId="164" fontId="8" fillId="0" borderId="4" xfId="28" applyFont="1" applyFill="1" applyBorder="1" applyAlignment="1">
      <alignment horizontal="right" wrapText="1"/>
    </xf>
    <xf numFmtId="0" fontId="9" fillId="0" borderId="3" xfId="0" applyFont="1" applyFill="1" applyBorder="1" applyAlignment="1">
      <alignment horizontal="center" vertical="center"/>
    </xf>
    <xf numFmtId="43" fontId="9" fillId="0" borderId="3" xfId="0" applyNumberFormat="1"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0" fontId="9" fillId="0" borderId="4" xfId="0" applyFont="1" applyBorder="1" applyAlignment="1">
      <alignment horizontal="left" vertical="center"/>
    </xf>
    <xf numFmtId="0" fontId="9" fillId="0" borderId="6" xfId="0" applyFont="1" applyBorder="1" applyAlignment="1">
      <alignment horizontal="left" vertical="center" wrapText="1"/>
    </xf>
    <xf numFmtId="0" fontId="9" fillId="0" borderId="6" xfId="0" applyFont="1" applyBorder="1" applyAlignment="1">
      <alignment horizontal="center" vertical="center"/>
    </xf>
    <xf numFmtId="0" fontId="9" fillId="0" borderId="0" xfId="0" applyFont="1" applyAlignment="1">
      <alignment vertical="center"/>
    </xf>
    <xf numFmtId="0" fontId="13" fillId="0" borderId="0" xfId="0" applyFont="1" applyFill="1" applyBorder="1" applyAlignment="1">
      <alignment horizontal="right"/>
    </xf>
    <xf numFmtId="164" fontId="9" fillId="0" borderId="3" xfId="28" applyFont="1" applyFill="1" applyBorder="1" applyAlignment="1">
      <alignment horizontal="center" vertical="center" wrapText="1"/>
    </xf>
    <xf numFmtId="43" fontId="9" fillId="0" borderId="4" xfId="0" applyNumberFormat="1" applyFont="1" applyFill="1" applyBorder="1" applyAlignment="1">
      <alignment horizontal="center" vertical="center" wrapText="1"/>
    </xf>
    <xf numFmtId="0" fontId="9" fillId="0" borderId="4" xfId="0" applyFont="1" applyFill="1" applyBorder="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9" fillId="0" borderId="4" xfId="0" applyFont="1" applyBorder="1" applyAlignment="1">
      <alignment horizontal="left" vertical="center" wrapText="1"/>
    </xf>
    <xf numFmtId="0" fontId="3" fillId="0" borderId="0" xfId="0" applyFont="1" applyAlignment="1">
      <alignment vertical="center" wrapText="1"/>
    </xf>
    <xf numFmtId="164" fontId="9" fillId="0" borderId="4" xfId="28" applyFont="1" applyBorder="1" applyAlignment="1">
      <alignment vertical="center" wrapText="1"/>
    </xf>
    <xf numFmtId="164" fontId="9" fillId="0" borderId="6" xfId="28" applyFont="1" applyBorder="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6" fillId="0" borderId="0" xfId="0" applyFont="1" applyFill="1" applyAlignment="1">
      <alignment horizontal="center"/>
    </xf>
    <xf numFmtId="2" fontId="6" fillId="0" borderId="2"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Fill="1" applyAlignment="1">
      <alignment horizontal="center" vertical="center"/>
    </xf>
    <xf numFmtId="0" fontId="12" fillId="0" borderId="4" xfId="0" applyFont="1" applyBorder="1" applyAlignment="1">
      <alignment horizontal="left"/>
    </xf>
    <xf numFmtId="0" fontId="13" fillId="0" borderId="4" xfId="0" applyFont="1" applyBorder="1" applyAlignment="1">
      <alignment horizontal="left"/>
    </xf>
    <xf numFmtId="0" fontId="12" fillId="0" borderId="6" xfId="0" applyFont="1" applyFill="1" applyBorder="1" applyAlignment="1">
      <alignment wrapText="1"/>
    </xf>
    <xf numFmtId="0" fontId="12" fillId="0" borderId="6" xfId="0" applyFont="1" applyFill="1" applyBorder="1" applyAlignment="1">
      <alignment horizontal="center"/>
    </xf>
    <xf numFmtId="0" fontId="3" fillId="0" borderId="0" xfId="0" applyFont="1" applyFill="1" applyAlignment="1">
      <alignment vertical="center" wrapText="1"/>
    </xf>
    <xf numFmtId="164" fontId="16" fillId="0" borderId="4" xfId="28" applyFont="1" applyFill="1" applyBorder="1" applyAlignment="1">
      <alignment wrapText="1"/>
    </xf>
    <xf numFmtId="164" fontId="7" fillId="0" borderId="6" xfId="28" applyFont="1" applyFill="1" applyBorder="1" applyAlignment="1">
      <alignment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vertical="center" wrapText="1"/>
    </xf>
    <xf numFmtId="164" fontId="7" fillId="0" borderId="4" xfId="28" applyFont="1" applyFill="1" applyBorder="1" applyAlignment="1">
      <alignment horizontal="right" vertical="center" wrapText="1"/>
    </xf>
    <xf numFmtId="0" fontId="9" fillId="0" borderId="0" xfId="0" applyFont="1" applyAlignment="1">
      <alignment horizontal="center" vertical="center"/>
    </xf>
    <xf numFmtId="0" fontId="10" fillId="0" borderId="6" xfId="0" applyFont="1" applyFill="1" applyBorder="1" applyAlignment="1">
      <alignment horizontal="center" vertical="center"/>
    </xf>
    <xf numFmtId="4" fontId="10" fillId="0" borderId="4" xfId="28" applyNumberFormat="1" applyFont="1" applyFill="1" applyBorder="1" applyAlignment="1">
      <alignment horizontal="right" vertical="center" wrapText="1"/>
    </xf>
    <xf numFmtId="0" fontId="10" fillId="0" borderId="0" xfId="0" applyFont="1" applyFill="1" applyBorder="1" applyAlignment="1">
      <alignment horizontal="center" vertical="center" wrapText="1"/>
    </xf>
    <xf numFmtId="172" fontId="8" fillId="0" borderId="4" xfId="28" applyNumberFormat="1" applyFont="1" applyFill="1" applyBorder="1" applyAlignment="1">
      <alignment horizontal="center" vertical="center" wrapText="1"/>
    </xf>
    <xf numFmtId="0" fontId="10" fillId="34" borderId="0" xfId="0" applyFont="1" applyFill="1" applyAlignment="1">
      <alignment vertical="center" wrapText="1"/>
    </xf>
    <xf numFmtId="0" fontId="10" fillId="34" borderId="0" xfId="0" applyFont="1" applyFill="1" applyBorder="1" applyAlignment="1">
      <alignment vertical="center" wrapText="1"/>
    </xf>
    <xf numFmtId="0" fontId="9" fillId="34" borderId="2" xfId="0" applyFont="1" applyFill="1" applyBorder="1" applyAlignment="1">
      <alignment horizontal="center" vertical="center" wrapText="1"/>
    </xf>
    <xf numFmtId="0" fontId="9" fillId="34" borderId="0"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0" fillId="0" borderId="2"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15" xfId="0" applyFont="1" applyFill="1" applyBorder="1" applyAlignment="1">
      <alignment vertical="center" wrapText="1"/>
    </xf>
    <xf numFmtId="164" fontId="23" fillId="0" borderId="4" xfId="28" applyFont="1" applyFill="1" applyBorder="1" applyAlignment="1">
      <alignment horizontal="right" vertical="center" wrapText="1"/>
    </xf>
    <xf numFmtId="0" fontId="9" fillId="34" borderId="4" xfId="0" applyFont="1" applyFill="1" applyBorder="1" applyAlignment="1">
      <alignment horizontal="center" vertical="center"/>
    </xf>
    <xf numFmtId="0" fontId="9" fillId="34" borderId="4" xfId="0" applyFont="1" applyFill="1" applyBorder="1" applyAlignment="1">
      <alignment horizontal="center" vertical="center" wrapText="1"/>
    </xf>
    <xf numFmtId="0" fontId="10" fillId="0" borderId="0" xfId="0" applyFont="1" applyFill="1" applyBorder="1" applyAlignment="1">
      <alignment wrapText="1"/>
    </xf>
    <xf numFmtId="0" fontId="9" fillId="34" borderId="3" xfId="0" applyFont="1" applyFill="1" applyBorder="1" applyAlignment="1">
      <alignment horizontal="center" vertical="center"/>
    </xf>
    <xf numFmtId="0" fontId="9" fillId="34" borderId="0" xfId="0" applyFont="1" applyFill="1" applyAlignment="1">
      <alignment horizontal="center" vertical="center"/>
    </xf>
    <xf numFmtId="0" fontId="10" fillId="34" borderId="2" xfId="0" applyFont="1" applyFill="1" applyBorder="1" applyAlignment="1">
      <alignment horizontal="center" vertical="center" wrapText="1"/>
    </xf>
    <xf numFmtId="0" fontId="9" fillId="34" borderId="0" xfId="0" applyFont="1" applyFill="1" applyAlignment="1">
      <alignment horizontal="center" vertical="center" wrapText="1"/>
    </xf>
    <xf numFmtId="0" fontId="10" fillId="34" borderId="2" xfId="0" applyNumberFormat="1" applyFont="1" applyFill="1" applyBorder="1" applyAlignment="1">
      <alignment horizontal="center" vertical="center" wrapText="1"/>
    </xf>
    <xf numFmtId="2" fontId="10" fillId="34" borderId="2" xfId="0" applyNumberFormat="1" applyFont="1" applyFill="1" applyBorder="1" applyAlignment="1">
      <alignment horizontal="center" vertical="center" wrapText="1"/>
    </xf>
    <xf numFmtId="0" fontId="9" fillId="34" borderId="3" xfId="0" applyFont="1" applyFill="1" applyBorder="1" applyAlignment="1">
      <alignment horizontal="center" vertical="center" wrapText="1"/>
    </xf>
    <xf numFmtId="43" fontId="7" fillId="34" borderId="3" xfId="0" applyNumberFormat="1" applyFont="1" applyFill="1" applyBorder="1" applyAlignment="1">
      <alignment horizontal="center" vertical="center" wrapText="1"/>
    </xf>
    <xf numFmtId="164" fontId="7" fillId="34" borderId="4" xfId="29" applyNumberFormat="1" applyFont="1" applyFill="1" applyBorder="1" applyAlignment="1">
      <alignment horizontal="center" vertical="center" wrapText="1"/>
    </xf>
    <xf numFmtId="164" fontId="8" fillId="34" borderId="4" xfId="29" applyNumberFormat="1" applyFont="1" applyFill="1" applyBorder="1" applyAlignment="1">
      <alignment horizontal="center" vertical="center" wrapText="1"/>
    </xf>
    <xf numFmtId="164" fontId="8" fillId="34" borderId="4" xfId="29" applyNumberFormat="1" applyFont="1" applyFill="1" applyBorder="1" applyAlignment="1">
      <alignment horizontal="right" vertical="center" wrapText="1"/>
    </xf>
    <xf numFmtId="0" fontId="10" fillId="34" borderId="0" xfId="0" applyFont="1" applyFill="1" applyAlignment="1">
      <alignment vertical="center"/>
    </xf>
    <xf numFmtId="3" fontId="10" fillId="34" borderId="2" xfId="0" applyNumberFormat="1" applyFont="1" applyFill="1" applyBorder="1" applyAlignment="1">
      <alignment horizontal="center" vertical="center" wrapText="1"/>
    </xf>
    <xf numFmtId="0" fontId="10" fillId="34" borderId="6" xfId="0" applyFont="1" applyFill="1" applyBorder="1" applyAlignment="1">
      <alignment horizontal="center" vertical="center" wrapText="1"/>
    </xf>
    <xf numFmtId="0" fontId="10" fillId="34" borderId="6" xfId="0" applyFont="1" applyFill="1" applyBorder="1" applyAlignment="1">
      <alignment vertical="center" wrapText="1"/>
    </xf>
    <xf numFmtId="164" fontId="8" fillId="34" borderId="6" xfId="29" applyNumberFormat="1" applyFont="1" applyFill="1" applyBorder="1" applyAlignment="1">
      <alignment horizontal="center" vertical="center" wrapText="1"/>
    </xf>
    <xf numFmtId="164" fontId="7" fillId="34" borderId="3" xfId="28" applyFont="1" applyFill="1" applyBorder="1" applyAlignment="1">
      <alignment horizontal="center" vertical="center" wrapText="1"/>
    </xf>
    <xf numFmtId="43" fontId="7" fillId="34" borderId="4" xfId="0" applyNumberFormat="1" applyFont="1" applyFill="1" applyBorder="1" applyAlignment="1">
      <alignment horizontal="center" vertical="center" wrapText="1"/>
    </xf>
    <xf numFmtId="0" fontId="9" fillId="0" borderId="11" xfId="44" applyFont="1" applyFill="1" applyBorder="1" applyAlignment="1">
      <alignment horizontal="center" vertical="center" wrapText="1"/>
    </xf>
    <xf numFmtId="0" fontId="10" fillId="0" borderId="4" xfId="44" applyFont="1" applyFill="1" applyBorder="1" applyAlignment="1">
      <alignment horizontal="center" vertical="center" wrapText="1"/>
    </xf>
    <xf numFmtId="169" fontId="15" fillId="0" borderId="4" xfId="0" applyNumberFormat="1" applyFont="1" applyFill="1" applyBorder="1"/>
    <xf numFmtId="170" fontId="12" fillId="0" borderId="0" xfId="0" applyNumberFormat="1" applyFont="1" applyFill="1" applyAlignment="1">
      <alignment horizontal="center" vertical="center"/>
    </xf>
    <xf numFmtId="164" fontId="8" fillId="0" borderId="6" xfId="28" applyFont="1" applyFill="1" applyBorder="1" applyAlignment="1">
      <alignment horizontal="right" vertical="center" wrapText="1"/>
    </xf>
    <xf numFmtId="166" fontId="6" fillId="0" borderId="3" xfId="0" applyNumberFormat="1" applyFont="1" applyFill="1" applyBorder="1" applyAlignment="1">
      <alignment horizontal="center" vertical="center"/>
    </xf>
    <xf numFmtId="166" fontId="6" fillId="0" borderId="3" xfId="0" applyNumberFormat="1" applyFont="1" applyFill="1" applyBorder="1" applyAlignment="1">
      <alignment horizontal="center" vertical="center" wrapText="1"/>
    </xf>
    <xf numFmtId="2" fontId="12" fillId="0" borderId="4" xfId="0" applyNumberFormat="1" applyFont="1" applyBorder="1" applyAlignment="1">
      <alignment horizontal="left"/>
    </xf>
    <xf numFmtId="0" fontId="12" fillId="0" borderId="6" xfId="0" applyFont="1" applyBorder="1" applyAlignment="1">
      <alignment horizontal="left"/>
    </xf>
    <xf numFmtId="164" fontId="9" fillId="0" borderId="3" xfId="28" applyFont="1" applyFill="1" applyBorder="1" applyAlignment="1">
      <alignment horizontal="right" vertical="center" wrapText="1"/>
    </xf>
    <xf numFmtId="164" fontId="7" fillId="0" borderId="0" xfId="28" applyFont="1" applyFill="1" applyBorder="1" applyAlignment="1">
      <alignment horizontal="center" vertical="center" wrapText="1"/>
    </xf>
    <xf numFmtId="164" fontId="8" fillId="0" borderId="0" xfId="28" applyFont="1" applyFill="1" applyBorder="1" applyAlignment="1">
      <alignment wrapText="1"/>
    </xf>
    <xf numFmtId="2" fontId="66" fillId="0" borderId="0" xfId="0" applyNumberFormat="1" applyFont="1" applyAlignment="1">
      <alignment vertical="center"/>
    </xf>
    <xf numFmtId="0" fontId="66" fillId="0" borderId="0" xfId="0" applyFont="1" applyAlignment="1">
      <alignment vertical="center"/>
    </xf>
    <xf numFmtId="2" fontId="71" fillId="0" borderId="0" xfId="0" applyNumberFormat="1" applyFont="1" applyAlignment="1">
      <alignment vertical="center"/>
    </xf>
    <xf numFmtId="0" fontId="71" fillId="0" borderId="0" xfId="0" applyFont="1" applyAlignment="1">
      <alignment vertical="center"/>
    </xf>
    <xf numFmtId="0" fontId="16" fillId="0" borderId="0" xfId="0" applyFont="1" applyFill="1"/>
    <xf numFmtId="0" fontId="15" fillId="0" borderId="2" xfId="0" applyFont="1" applyFill="1" applyBorder="1" applyAlignment="1">
      <alignment horizontal="center" vertical="center" wrapText="1"/>
    </xf>
    <xf numFmtId="0" fontId="15" fillId="0" borderId="0" xfId="0" applyFont="1" applyFill="1"/>
    <xf numFmtId="0" fontId="16" fillId="0"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165" fontId="16" fillId="0" borderId="2" xfId="0" applyNumberFormat="1" applyFont="1" applyFill="1" applyBorder="1" applyAlignment="1">
      <alignment horizontal="center" vertical="center" wrapText="1"/>
    </xf>
    <xf numFmtId="0" fontId="15" fillId="0" borderId="0" xfId="0" applyFont="1" applyFill="1" applyAlignment="1">
      <alignment horizontal="center" vertical="center"/>
    </xf>
    <xf numFmtId="0" fontId="15" fillId="0" borderId="2" xfId="0" applyFont="1" applyFill="1" applyBorder="1" applyAlignment="1">
      <alignment horizontal="center" vertical="center"/>
    </xf>
    <xf numFmtId="43" fontId="15" fillId="0" borderId="2" xfId="0" applyNumberFormat="1" applyFont="1" applyFill="1" applyBorder="1" applyAlignment="1">
      <alignment horizontal="center" vertical="center" wrapText="1"/>
    </xf>
    <xf numFmtId="0" fontId="15" fillId="0" borderId="1" xfId="0" applyFont="1" applyFill="1" applyBorder="1" applyAlignment="1">
      <alignment horizontal="center"/>
    </xf>
    <xf numFmtId="0" fontId="16" fillId="0" borderId="1" xfId="0" applyFont="1" applyFill="1" applyBorder="1" applyAlignment="1">
      <alignment horizontal="center"/>
    </xf>
    <xf numFmtId="0" fontId="31" fillId="0" borderId="1" xfId="0" applyFont="1" applyFill="1" applyBorder="1" applyAlignment="1">
      <alignment horizontal="center" wrapText="1"/>
    </xf>
    <xf numFmtId="165" fontId="16" fillId="0" borderId="1" xfId="0" applyNumberFormat="1" applyFont="1" applyFill="1" applyBorder="1" applyAlignment="1">
      <alignment horizontal="center" wrapText="1"/>
    </xf>
    <xf numFmtId="43" fontId="15" fillId="0" borderId="17" xfId="0" applyNumberFormat="1" applyFont="1" applyFill="1" applyBorder="1" applyAlignment="1">
      <alignment horizontal="center" vertical="center" wrapText="1"/>
    </xf>
    <xf numFmtId="0" fontId="15" fillId="0" borderId="3" xfId="0" applyFont="1" applyFill="1" applyBorder="1" applyAlignment="1">
      <alignment horizontal="left"/>
    </xf>
    <xf numFmtId="0" fontId="15" fillId="0" borderId="3" xfId="0" applyFont="1" applyFill="1" applyBorder="1" applyAlignment="1">
      <alignment wrapText="1"/>
    </xf>
    <xf numFmtId="0" fontId="15" fillId="0" borderId="3" xfId="0" applyFont="1" applyFill="1" applyBorder="1" applyAlignment="1">
      <alignment horizontal="center"/>
    </xf>
    <xf numFmtId="164" fontId="15" fillId="0" borderId="0" xfId="28" applyFont="1" applyFill="1"/>
    <xf numFmtId="0" fontId="16" fillId="0" borderId="4" xfId="0" applyFont="1" applyFill="1" applyBorder="1" applyAlignment="1">
      <alignment horizontal="left"/>
    </xf>
    <xf numFmtId="0" fontId="16" fillId="0" borderId="4" xfId="0" applyFont="1" applyFill="1" applyBorder="1" applyAlignment="1">
      <alignment wrapText="1"/>
    </xf>
    <xf numFmtId="0" fontId="16" fillId="0" borderId="4" xfId="0" applyFont="1" applyFill="1" applyBorder="1" applyAlignment="1">
      <alignment horizontal="center"/>
    </xf>
    <xf numFmtId="0" fontId="31" fillId="0" borderId="4" xfId="0" applyFont="1" applyFill="1" applyBorder="1" applyAlignment="1">
      <alignment wrapText="1"/>
    </xf>
    <xf numFmtId="165" fontId="31" fillId="0" borderId="4" xfId="0" applyNumberFormat="1" applyFont="1" applyFill="1" applyBorder="1" applyAlignment="1">
      <alignment horizontal="left" vertical="center" wrapText="1"/>
    </xf>
    <xf numFmtId="165" fontId="16" fillId="0" borderId="4" xfId="0" applyNumberFormat="1" applyFont="1" applyFill="1" applyBorder="1" applyAlignment="1">
      <alignment horizontal="center" vertical="center" wrapText="1"/>
    </xf>
    <xf numFmtId="0" fontId="15" fillId="0" borderId="4" xfId="0" applyFont="1" applyFill="1" applyBorder="1" applyAlignment="1">
      <alignment horizontal="left"/>
    </xf>
    <xf numFmtId="0" fontId="15" fillId="0" borderId="4" xfId="0" applyFont="1" applyFill="1" applyBorder="1" applyAlignment="1">
      <alignment wrapText="1"/>
    </xf>
    <xf numFmtId="0" fontId="15" fillId="0" borderId="4" xfId="0" applyFont="1" applyFill="1" applyBorder="1" applyAlignment="1">
      <alignment horizontal="center"/>
    </xf>
    <xf numFmtId="0" fontId="16" fillId="0" borderId="8" xfId="0" applyFont="1" applyFill="1" applyBorder="1" applyAlignment="1">
      <alignment horizontal="left"/>
    </xf>
    <xf numFmtId="2" fontId="16" fillId="0" borderId="5" xfId="0" applyNumberFormat="1" applyFont="1" applyFill="1" applyBorder="1" applyAlignment="1">
      <alignment horizontal="left"/>
    </xf>
    <xf numFmtId="165" fontId="16" fillId="0" borderId="4" xfId="0" applyNumberFormat="1" applyFont="1" applyFill="1" applyBorder="1" applyAlignment="1">
      <alignment vertical="center" wrapText="1"/>
    </xf>
    <xf numFmtId="0" fontId="15" fillId="0" borderId="4" xfId="0" applyFont="1" applyFill="1" applyBorder="1"/>
    <xf numFmtId="0" fontId="15" fillId="0" borderId="6" xfId="0" applyFont="1" applyFill="1" applyBorder="1" applyAlignment="1">
      <alignment horizontal="center"/>
    </xf>
    <xf numFmtId="0" fontId="15" fillId="0" borderId="6" xfId="0" applyFont="1" applyFill="1" applyBorder="1"/>
    <xf numFmtId="0" fontId="16" fillId="0" borderId="0" xfId="0" applyFont="1" applyFill="1" applyAlignment="1"/>
    <xf numFmtId="165" fontId="16" fillId="0" borderId="0" xfId="0" applyNumberFormat="1" applyFont="1" applyFill="1"/>
    <xf numFmtId="164" fontId="16" fillId="0" borderId="0" xfId="0" applyNumberFormat="1" applyFont="1" applyFill="1"/>
    <xf numFmtId="43" fontId="16" fillId="0" borderId="0" xfId="0" applyNumberFormat="1" applyFont="1" applyFill="1"/>
    <xf numFmtId="0" fontId="15" fillId="0" borderId="13"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18"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0" fillId="0" borderId="0" xfId="0" applyFont="1" applyFill="1" applyBorder="1" applyAlignment="1">
      <alignment horizontal="center" vertical="center"/>
    </xf>
    <xf numFmtId="164" fontId="8" fillId="0" borderId="0" xfId="28" applyNumberFormat="1" applyFont="1" applyFill="1" applyBorder="1" applyAlignment="1">
      <alignment horizontal="center" vertical="center" wrapText="1"/>
    </xf>
    <xf numFmtId="0" fontId="61" fillId="0" borderId="0" xfId="0" applyFont="1" applyFill="1"/>
    <xf numFmtId="169" fontId="15" fillId="0" borderId="3" xfId="0" applyNumberFormat="1" applyFont="1" applyFill="1" applyBorder="1"/>
    <xf numFmtId="164" fontId="6" fillId="0" borderId="3" xfId="28" applyNumberFormat="1" applyFont="1" applyFill="1" applyBorder="1" applyAlignment="1">
      <alignment horizontal="right" vertical="center"/>
    </xf>
    <xf numFmtId="164" fontId="7" fillId="0" borderId="4" xfId="28" applyFont="1" applyFill="1" applyBorder="1" applyAlignment="1">
      <alignment horizontal="right" wrapText="1"/>
    </xf>
    <xf numFmtId="164" fontId="18" fillId="0" borderId="3" xfId="28" applyFont="1" applyFill="1" applyBorder="1" applyAlignment="1">
      <alignment horizontal="right" vertical="center" wrapText="1"/>
    </xf>
    <xf numFmtId="164" fontId="18" fillId="0" borderId="4" xfId="28" applyFont="1" applyFill="1" applyBorder="1" applyAlignment="1">
      <alignment horizontal="right" vertical="center" wrapText="1"/>
    </xf>
    <xf numFmtId="164" fontId="26" fillId="0" borderId="4" xfId="28" applyFont="1" applyFill="1" applyBorder="1" applyAlignment="1">
      <alignment horizontal="right" vertical="center" wrapText="1"/>
    </xf>
    <xf numFmtId="164" fontId="8" fillId="0" borderId="6" xfId="28" applyFont="1" applyFill="1" applyBorder="1" applyAlignment="1">
      <alignment horizontal="right" wrapText="1"/>
    </xf>
    <xf numFmtId="0" fontId="18" fillId="0" borderId="0" xfId="0" applyFont="1" applyFill="1" applyAlignment="1">
      <alignment vertical="center" wrapText="1"/>
    </xf>
    <xf numFmtId="4" fontId="18"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 fontId="10" fillId="0" borderId="1" xfId="49"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0" xfId="0" applyFont="1" applyFill="1" applyBorder="1" applyAlignment="1">
      <alignment horizontal="center" vertical="center"/>
    </xf>
    <xf numFmtId="4" fontId="7" fillId="0" borderId="4" xfId="28" applyNumberFormat="1" applyFont="1" applyFill="1" applyBorder="1" applyAlignment="1">
      <alignment horizontal="right" vertical="center"/>
    </xf>
    <xf numFmtId="4" fontId="8" fillId="0" borderId="4" xfId="28" applyNumberFormat="1" applyFont="1" applyFill="1" applyBorder="1" applyAlignment="1">
      <alignment horizontal="right" vertical="center"/>
    </xf>
    <xf numFmtId="4" fontId="7" fillId="0" borderId="4" xfId="28" applyNumberFormat="1" applyFont="1" applyFill="1" applyBorder="1" applyAlignment="1">
      <alignment horizontal="right"/>
    </xf>
    <xf numFmtId="4" fontId="8" fillId="0" borderId="6" xfId="28" applyNumberFormat="1" applyFont="1" applyFill="1" applyBorder="1" applyAlignment="1">
      <alignment horizontal="right" vertical="center"/>
    </xf>
    <xf numFmtId="0" fontId="10" fillId="0" borderId="4" xfId="0" applyFont="1" applyFill="1" applyBorder="1" applyAlignment="1">
      <alignment vertical="center"/>
    </xf>
    <xf numFmtId="0" fontId="23" fillId="0" borderId="15" xfId="0" applyFont="1" applyFill="1" applyBorder="1" applyAlignment="1">
      <alignment vertical="center" wrapText="1"/>
    </xf>
    <xf numFmtId="0" fontId="10" fillId="0" borderId="2" xfId="0" applyFont="1" applyFill="1" applyBorder="1" applyAlignment="1">
      <alignment wrapText="1"/>
    </xf>
    <xf numFmtId="0" fontId="9" fillId="0" borderId="3" xfId="0" applyFont="1" applyFill="1" applyBorder="1" applyAlignment="1">
      <alignment vertical="center" wrapText="1"/>
    </xf>
    <xf numFmtId="172" fontId="10" fillId="0" borderId="4" xfId="28" applyNumberFormat="1" applyFont="1" applyFill="1" applyBorder="1" applyAlignment="1">
      <alignment horizontal="center" vertical="center" wrapText="1"/>
    </xf>
    <xf numFmtId="2" fontId="9" fillId="34" borderId="2" xfId="0" applyNumberFormat="1" applyFont="1" applyFill="1" applyBorder="1" applyAlignment="1">
      <alignment horizontal="center" vertical="center" wrapText="1"/>
    </xf>
    <xf numFmtId="0" fontId="23" fillId="0" borderId="4" xfId="44" applyFont="1" applyFill="1" applyBorder="1" applyAlignment="1">
      <alignment horizontal="center" vertical="center" wrapText="1"/>
    </xf>
    <xf numFmtId="0" fontId="23" fillId="0" borderId="4" xfId="44" applyFont="1" applyFill="1" applyBorder="1" applyAlignment="1">
      <alignment vertical="center" wrapText="1"/>
    </xf>
    <xf numFmtId="0" fontId="21" fillId="0" borderId="4" xfId="0" applyFont="1" applyFill="1" applyBorder="1" applyAlignment="1">
      <alignment horizontal="left"/>
    </xf>
    <xf numFmtId="2" fontId="21" fillId="0" borderId="4" xfId="0" applyNumberFormat="1" applyFont="1" applyFill="1" applyBorder="1" applyAlignment="1">
      <alignment horizontal="justify" vertical="center" wrapText="1"/>
    </xf>
    <xf numFmtId="0" fontId="21" fillId="0" borderId="4" xfId="0" applyFont="1" applyFill="1" applyBorder="1" applyAlignment="1">
      <alignment horizontal="center" vertical="center" wrapText="1"/>
    </xf>
    <xf numFmtId="165" fontId="21" fillId="0" borderId="4" xfId="0" applyNumberFormat="1" applyFont="1" applyFill="1" applyBorder="1"/>
    <xf numFmtId="165" fontId="33" fillId="0" borderId="4" xfId="0" applyNumberFormat="1" applyFont="1" applyFill="1" applyBorder="1"/>
    <xf numFmtId="4" fontId="21" fillId="0" borderId="4" xfId="28" applyNumberFormat="1" applyFont="1" applyFill="1" applyBorder="1" applyAlignment="1">
      <alignment wrapText="1"/>
    </xf>
    <xf numFmtId="164" fontId="33" fillId="0" borderId="0" xfId="28" applyFont="1" applyFill="1"/>
    <xf numFmtId="0" fontId="21" fillId="0" borderId="0" xfId="0" applyFont="1" applyFill="1"/>
    <xf numFmtId="43" fontId="21" fillId="0" borderId="4" xfId="28" applyNumberFormat="1" applyFont="1" applyFill="1" applyBorder="1" applyAlignment="1">
      <alignment wrapText="1"/>
    </xf>
    <xf numFmtId="2" fontId="34" fillId="0" borderId="2" xfId="0" applyNumberFormat="1" applyFont="1" applyBorder="1" applyAlignment="1">
      <alignment horizontal="center" vertical="center" wrapText="1"/>
    </xf>
    <xf numFmtId="2" fontId="66" fillId="0" borderId="0" xfId="0" applyNumberFormat="1" applyFont="1" applyAlignment="1">
      <alignment horizontal="center" vertical="center"/>
    </xf>
    <xf numFmtId="0" fontId="66" fillId="0" borderId="0" xfId="0" applyFont="1" applyAlignment="1">
      <alignment horizontal="center" vertical="center"/>
    </xf>
    <xf numFmtId="166" fontId="71" fillId="0" borderId="2" xfId="0" applyNumberFormat="1" applyFont="1" applyBorder="1" applyAlignment="1">
      <alignment horizontal="center" vertical="center"/>
    </xf>
    <xf numFmtId="166" fontId="71" fillId="0" borderId="2" xfId="0" applyNumberFormat="1" applyFont="1" applyBorder="1" applyAlignment="1">
      <alignment horizontal="center" vertical="center" wrapText="1"/>
    </xf>
    <xf numFmtId="2" fontId="71" fillId="0" borderId="0" xfId="0" applyNumberFormat="1" applyFont="1" applyAlignment="1">
      <alignment horizontal="center" vertical="center"/>
    </xf>
    <xf numFmtId="0" fontId="71" fillId="0" borderId="0" xfId="0" applyFont="1" applyAlignment="1">
      <alignment horizontal="center" vertical="center"/>
    </xf>
    <xf numFmtId="0" fontId="71" fillId="0" borderId="4" xfId="0" applyFont="1" applyBorder="1" applyAlignment="1">
      <alignment horizontal="left" vertical="center"/>
    </xf>
    <xf numFmtId="0" fontId="71" fillId="0" borderId="4" xfId="0" applyFont="1" applyBorder="1" applyAlignment="1">
      <alignment vertical="center" wrapText="1"/>
    </xf>
    <xf numFmtId="0" fontId="71" fillId="0" borderId="4" xfId="0" applyFont="1" applyBorder="1" applyAlignment="1">
      <alignment horizontal="center" vertical="center"/>
    </xf>
    <xf numFmtId="0" fontId="73" fillId="0" borderId="4" xfId="0" applyFont="1" applyBorder="1" applyAlignment="1">
      <alignment vertical="center" wrapText="1"/>
    </xf>
    <xf numFmtId="165" fontId="35" fillId="0" borderId="4" xfId="0" applyNumberFormat="1" applyFont="1" applyFill="1" applyBorder="1" applyAlignment="1">
      <alignment horizontal="left" vertical="center" wrapText="1"/>
    </xf>
    <xf numFmtId="165" fontId="35" fillId="0" borderId="4" xfId="0" applyNumberFormat="1" applyFont="1" applyFill="1" applyBorder="1" applyAlignment="1">
      <alignment horizontal="center" vertical="center" wrapText="1"/>
    </xf>
    <xf numFmtId="0" fontId="66" fillId="0" borderId="4" xfId="0" applyFont="1" applyBorder="1" applyAlignment="1">
      <alignment horizontal="left" vertical="center"/>
    </xf>
    <xf numFmtId="0" fontId="66" fillId="0" borderId="4" xfId="0" applyFont="1" applyBorder="1" applyAlignment="1">
      <alignment vertical="center" wrapText="1"/>
    </xf>
    <xf numFmtId="0" fontId="66" fillId="0" borderId="4" xfId="0" applyFont="1" applyBorder="1" applyAlignment="1">
      <alignment horizontal="center" vertical="center"/>
    </xf>
    <xf numFmtId="0" fontId="36" fillId="0" borderId="4" xfId="0" applyFont="1" applyFill="1" applyBorder="1" applyAlignment="1">
      <alignment horizontal="center" vertical="center" wrapText="1"/>
    </xf>
    <xf numFmtId="2" fontId="73" fillId="0" borderId="0" xfId="0" applyNumberFormat="1" applyFont="1" applyAlignment="1">
      <alignment vertical="center"/>
    </xf>
    <xf numFmtId="0" fontId="73" fillId="0" borderId="0" xfId="0" applyFont="1" applyAlignment="1">
      <alignment vertical="center"/>
    </xf>
    <xf numFmtId="2" fontId="36" fillId="0" borderId="4" xfId="0" applyNumberFormat="1" applyFont="1" applyFill="1" applyBorder="1" applyAlignment="1">
      <alignment horizontal="justify" vertical="center" wrapText="1"/>
    </xf>
    <xf numFmtId="165" fontId="35" fillId="0" borderId="4" xfId="0" applyNumberFormat="1" applyFont="1" applyFill="1" applyBorder="1" applyAlignment="1">
      <alignment vertical="center" wrapText="1"/>
    </xf>
    <xf numFmtId="0" fontId="66" fillId="0" borderId="6" xfId="0" applyFont="1" applyBorder="1" applyAlignment="1">
      <alignment horizontal="left" vertical="center"/>
    </xf>
    <xf numFmtId="0" fontId="66" fillId="0" borderId="6" xfId="0" applyFont="1" applyBorder="1" applyAlignment="1">
      <alignment vertical="center" wrapText="1"/>
    </xf>
    <xf numFmtId="0" fontId="66" fillId="0" borderId="6" xfId="0" applyFont="1" applyBorder="1" applyAlignment="1">
      <alignment horizontal="center" vertical="center"/>
    </xf>
    <xf numFmtId="165" fontId="71" fillId="0" borderId="0" xfId="0" applyNumberFormat="1" applyFont="1" applyAlignment="1">
      <alignment vertical="center"/>
    </xf>
    <xf numFmtId="0" fontId="71" fillId="0" borderId="2" xfId="0" applyFont="1" applyBorder="1" applyAlignment="1">
      <alignment vertical="center" wrapText="1"/>
    </xf>
    <xf numFmtId="0" fontId="71" fillId="0" borderId="2" xfId="0" applyFont="1" applyBorder="1" applyAlignment="1">
      <alignment horizontal="center" vertical="center" wrapText="1"/>
    </xf>
    <xf numFmtId="0" fontId="76" fillId="0" borderId="2" xfId="0" applyFont="1" applyBorder="1" applyAlignment="1">
      <alignment vertical="center"/>
    </xf>
    <xf numFmtId="0" fontId="66" fillId="0" borderId="2" xfId="0" applyFont="1" applyBorder="1" applyAlignment="1">
      <alignment horizontal="center" vertical="center" wrapText="1"/>
    </xf>
    <xf numFmtId="164" fontId="8" fillId="0" borderId="0" xfId="28" applyFont="1" applyFill="1" applyBorder="1" applyAlignment="1">
      <alignment horizontal="center" vertical="center" wrapText="1"/>
    </xf>
    <xf numFmtId="164" fontId="9" fillId="0" borderId="4" xfId="28" applyFont="1" applyBorder="1" applyAlignment="1">
      <alignment horizontal="right" vertical="center" wrapText="1"/>
    </xf>
    <xf numFmtId="164" fontId="10" fillId="0" borderId="4" xfId="28" applyFont="1" applyBorder="1" applyAlignment="1">
      <alignment horizontal="right" vertical="center" wrapText="1"/>
    </xf>
    <xf numFmtId="164" fontId="9" fillId="0" borderId="6" xfId="28" applyFont="1" applyBorder="1" applyAlignment="1">
      <alignment horizontal="righ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9" fillId="34" borderId="2" xfId="0" applyFont="1" applyFill="1" applyBorder="1" applyAlignment="1">
      <alignment horizontal="center" vertical="center" wrapText="1"/>
    </xf>
    <xf numFmtId="164" fontId="16" fillId="0" borderId="4" xfId="0" applyNumberFormat="1" applyFont="1" applyFill="1" applyBorder="1"/>
    <xf numFmtId="164" fontId="7" fillId="34" borderId="6" xfId="29" applyNumberFormat="1" applyFont="1" applyFill="1" applyBorder="1" applyAlignment="1">
      <alignment horizontal="center" vertical="center" wrapText="1"/>
    </xf>
    <xf numFmtId="0" fontId="9" fillId="34" borderId="2" xfId="0" applyNumberFormat="1" applyFont="1" applyFill="1" applyBorder="1" applyAlignment="1">
      <alignment horizontal="center" vertical="center" wrapText="1"/>
    </xf>
    <xf numFmtId="164" fontId="9" fillId="0" borderId="0" xfId="28" applyFont="1" applyFill="1" applyAlignment="1">
      <alignment wrapText="1"/>
    </xf>
    <xf numFmtId="2" fontId="9" fillId="0" borderId="1" xfId="0" applyNumberFormat="1" applyFont="1" applyFill="1" applyBorder="1" applyAlignment="1">
      <alignment horizontal="center" vertical="center" wrapText="1"/>
    </xf>
    <xf numFmtId="164" fontId="17" fillId="0" borderId="4" xfId="28" applyFont="1" applyFill="1" applyBorder="1" applyAlignment="1">
      <alignment horizontal="right" vertical="center" wrapText="1"/>
    </xf>
    <xf numFmtId="0" fontId="33" fillId="0" borderId="26"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wrapText="1"/>
    </xf>
    <xf numFmtId="165" fontId="33" fillId="0" borderId="3" xfId="0" applyNumberFormat="1" applyFont="1" applyFill="1" applyBorder="1"/>
    <xf numFmtId="165" fontId="33" fillId="0" borderId="6" xfId="0" applyNumberFormat="1" applyFont="1" applyFill="1" applyBorder="1"/>
    <xf numFmtId="2" fontId="78" fillId="0" borderId="2" xfId="48" applyNumberFormat="1" applyFont="1" applyBorder="1" applyAlignment="1">
      <alignment horizontal="right" vertical="center"/>
    </xf>
    <xf numFmtId="2" fontId="78" fillId="0" borderId="17" xfId="48" applyNumberFormat="1" applyFont="1" applyBorder="1" applyAlignment="1">
      <alignment horizontal="right" vertical="center"/>
    </xf>
    <xf numFmtId="0" fontId="10"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34" borderId="4" xfId="0" applyFont="1" applyFill="1" applyBorder="1" applyAlignment="1">
      <alignment horizontal="center" vertical="center" wrapText="1"/>
    </xf>
    <xf numFmtId="0" fontId="9" fillId="34" borderId="2" xfId="0" applyFont="1" applyFill="1" applyBorder="1" applyAlignment="1">
      <alignment horizontal="center" vertical="center" wrapText="1"/>
    </xf>
    <xf numFmtId="0" fontId="9" fillId="0" borderId="2" xfId="4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Border="1" applyAlignment="1">
      <alignment horizontal="center" vertical="center" wrapText="1"/>
    </xf>
    <xf numFmtId="0" fontId="17" fillId="0" borderId="0" xfId="0" applyFont="1" applyBorder="1" applyAlignment="1"/>
    <xf numFmtId="0" fontId="9" fillId="0" borderId="7" xfId="0" applyFont="1" applyBorder="1"/>
    <xf numFmtId="0" fontId="10" fillId="0" borderId="19" xfId="0" quotePrefix="1" applyFont="1" applyBorder="1" applyAlignment="1">
      <alignment horizontal="center" vertical="center" wrapText="1"/>
    </xf>
    <xf numFmtId="0" fontId="10" fillId="0" borderId="2" xfId="0" quotePrefix="1" applyFont="1" applyBorder="1" applyAlignment="1">
      <alignment horizontal="center" vertical="center" wrapText="1"/>
    </xf>
    <xf numFmtId="166" fontId="10" fillId="0" borderId="0" xfId="0" applyNumberFormat="1" applyFont="1" applyAlignment="1">
      <alignment horizontal="center" vertical="center"/>
    </xf>
    <xf numFmtId="0" fontId="10" fillId="0" borderId="0" xfId="0" applyFont="1" applyAlignment="1">
      <alignment horizontal="center" vertical="center"/>
    </xf>
    <xf numFmtId="166" fontId="9" fillId="0" borderId="1" xfId="0" applyNumberFormat="1" applyFont="1" applyBorder="1" applyAlignment="1">
      <alignment horizontal="center" vertical="center"/>
    </xf>
    <xf numFmtId="0" fontId="9" fillId="0" borderId="3" xfId="0" applyFont="1" applyBorder="1" applyAlignment="1">
      <alignment horizontal="left"/>
    </xf>
    <xf numFmtId="0" fontId="9" fillId="0" borderId="3" xfId="0" applyFont="1" applyBorder="1" applyAlignment="1">
      <alignment wrapText="1"/>
    </xf>
    <xf numFmtId="0" fontId="9" fillId="0" borderId="3" xfId="0" applyFont="1" applyBorder="1" applyAlignment="1">
      <alignment horizontal="center"/>
    </xf>
    <xf numFmtId="0" fontId="10" fillId="0" borderId="4" xfId="0" applyFont="1" applyBorder="1" applyAlignment="1">
      <alignment horizontal="left"/>
    </xf>
    <xf numFmtId="0" fontId="10" fillId="0" borderId="4" xfId="0" applyFont="1" applyBorder="1" applyAlignment="1">
      <alignment wrapText="1"/>
    </xf>
    <xf numFmtId="0" fontId="10" fillId="0" borderId="4" xfId="0" applyFont="1" applyBorder="1" applyAlignment="1">
      <alignment horizontal="center"/>
    </xf>
    <xf numFmtId="0" fontId="17" fillId="0" borderId="4" xfId="0" applyFont="1" applyBorder="1" applyAlignment="1">
      <alignment wrapText="1"/>
    </xf>
    <xf numFmtId="165" fontId="10" fillId="0" borderId="4" xfId="0" applyNumberFormat="1" applyFont="1" applyFill="1" applyBorder="1" applyAlignment="1">
      <alignment horizontal="center" vertical="center" wrapText="1"/>
    </xf>
    <xf numFmtId="0" fontId="9" fillId="0" borderId="4" xfId="0" applyFont="1" applyBorder="1" applyAlignment="1">
      <alignment horizontal="left"/>
    </xf>
    <xf numFmtId="0" fontId="9" fillId="0" borderId="4" xfId="0" applyFont="1" applyBorder="1" applyAlignment="1">
      <alignment wrapText="1"/>
    </xf>
    <xf numFmtId="0" fontId="9" fillId="0" borderId="4" xfId="0" applyFont="1" applyBorder="1" applyAlignment="1">
      <alignment horizontal="center"/>
    </xf>
    <xf numFmtId="0" fontId="17" fillId="0" borderId="4" xfId="0" applyFont="1" applyBorder="1" applyAlignment="1">
      <alignment horizontal="left"/>
    </xf>
    <xf numFmtId="0" fontId="17" fillId="0" borderId="4" xfId="0" applyFont="1" applyFill="1" applyBorder="1" applyAlignment="1">
      <alignment horizontal="center" vertical="center" wrapText="1"/>
    </xf>
    <xf numFmtId="165" fontId="10" fillId="0" borderId="0" xfId="0" applyNumberFormat="1" applyFont="1"/>
    <xf numFmtId="2" fontId="10" fillId="0" borderId="4" xfId="0" applyNumberFormat="1" applyFont="1" applyBorder="1" applyAlignment="1">
      <alignment horizontal="left"/>
    </xf>
    <xf numFmtId="0" fontId="10" fillId="0" borderId="4" xfId="0" applyFont="1" applyBorder="1" applyAlignment="1">
      <alignment vertical="center" wrapText="1"/>
    </xf>
    <xf numFmtId="0" fontId="10" fillId="0" borderId="4" xfId="0" applyFont="1" applyBorder="1" applyAlignment="1">
      <alignment horizontal="center" vertical="center"/>
    </xf>
    <xf numFmtId="0" fontId="9" fillId="0" borderId="6" xfId="0" applyFont="1" applyBorder="1" applyAlignment="1">
      <alignment horizontal="left"/>
    </xf>
    <xf numFmtId="0" fontId="9" fillId="0" borderId="6" xfId="0" applyFont="1" applyBorder="1" applyAlignment="1">
      <alignment wrapText="1"/>
    </xf>
    <xf numFmtId="0" fontId="9" fillId="0" borderId="6" xfId="0" applyFont="1" applyBorder="1" applyAlignment="1">
      <alignment horizont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2" fontId="10" fillId="0" borderId="0" xfId="0" applyNumberFormat="1" applyFont="1" applyFill="1"/>
    <xf numFmtId="0" fontId="17" fillId="0" borderId="0" xfId="0" applyFont="1" applyFill="1"/>
    <xf numFmtId="166" fontId="9" fillId="0" borderId="0" xfId="0" applyNumberFormat="1" applyFont="1" applyAlignment="1">
      <alignment horizontal="center" vertical="center"/>
    </xf>
    <xf numFmtId="164" fontId="9" fillId="0" borderId="2" xfId="28" applyFont="1" applyFill="1" applyBorder="1" applyAlignment="1">
      <alignment horizontal="right" vertical="center" wrapText="1"/>
    </xf>
    <xf numFmtId="2" fontId="9" fillId="0" borderId="0" xfId="0" applyNumberFormat="1" applyFont="1"/>
    <xf numFmtId="2" fontId="10" fillId="0" borderId="0" xfId="0" applyNumberFormat="1" applyFont="1"/>
    <xf numFmtId="0" fontId="9" fillId="0" borderId="5" xfId="0" applyFont="1" applyBorder="1" applyAlignment="1">
      <alignment horizontal="right" vertical="center"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10" fillId="0" borderId="5" xfId="0" applyFont="1" applyBorder="1" applyAlignment="1">
      <alignment vertical="center" wrapText="1"/>
    </xf>
    <xf numFmtId="0" fontId="10" fillId="0" borderId="4" xfId="0" applyFont="1" applyBorder="1" applyAlignment="1">
      <alignment horizontal="right" vertical="center" wrapText="1"/>
    </xf>
    <xf numFmtId="0" fontId="17" fillId="0" borderId="4" xfId="0" applyFont="1" applyBorder="1" applyAlignment="1">
      <alignment horizontal="right" vertical="center" wrapText="1"/>
    </xf>
    <xf numFmtId="0" fontId="17" fillId="0" borderId="4" xfId="0" applyFont="1" applyBorder="1" applyAlignment="1">
      <alignment vertical="center" wrapText="1"/>
    </xf>
    <xf numFmtId="0" fontId="17" fillId="0" borderId="4" xfId="0" applyFont="1" applyBorder="1" applyAlignment="1">
      <alignment horizontal="center" vertical="center" wrapText="1"/>
    </xf>
    <xf numFmtId="164" fontId="10" fillId="0" borderId="4" xfId="28" applyFont="1" applyBorder="1" applyAlignment="1">
      <alignment vertical="center" wrapText="1"/>
    </xf>
    <xf numFmtId="0" fontId="10" fillId="0" borderId="4" xfId="0" quotePrefix="1" applyFont="1" applyBorder="1" applyAlignment="1">
      <alignment horizontal="right" vertical="center" wrapText="1"/>
    </xf>
    <xf numFmtId="0" fontId="10" fillId="0" borderId="6" xfId="0" quotePrefix="1" applyFont="1" applyBorder="1" applyAlignment="1">
      <alignment horizontal="right" vertical="center" wrapText="1"/>
    </xf>
    <xf numFmtId="0" fontId="17" fillId="0" borderId="6" xfId="0" applyFont="1" applyBorder="1" applyAlignment="1">
      <alignment vertical="center" wrapText="1"/>
    </xf>
    <xf numFmtId="0" fontId="17" fillId="0" borderId="6" xfId="0" applyFont="1" applyBorder="1" applyAlignment="1">
      <alignment horizontal="center" vertical="center" wrapText="1"/>
    </xf>
    <xf numFmtId="0" fontId="10" fillId="0" borderId="6" xfId="0" applyFont="1" applyBorder="1" applyAlignment="1">
      <alignment vertical="center" wrapText="1"/>
    </xf>
    <xf numFmtId="0" fontId="10" fillId="0" borderId="5" xfId="0" quotePrefix="1" applyFont="1" applyBorder="1" applyAlignment="1">
      <alignment horizontal="right" vertical="center" wrapText="1"/>
    </xf>
    <xf numFmtId="0" fontId="17" fillId="0" borderId="5" xfId="0" applyFont="1" applyBorder="1" applyAlignment="1">
      <alignment vertical="center" wrapText="1"/>
    </xf>
    <xf numFmtId="0" fontId="17" fillId="0" borderId="5"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5" xfId="0" applyFont="1" applyBorder="1" applyAlignment="1">
      <alignment horizontal="center" vertical="center" wrapText="1"/>
    </xf>
    <xf numFmtId="0" fontId="10" fillId="0" borderId="6" xfId="0" applyFont="1" applyBorder="1" applyAlignment="1">
      <alignment horizontal="right"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43" fontId="9" fillId="0" borderId="3" xfId="0" applyNumberFormat="1" applyFont="1" applyBorder="1" applyAlignment="1">
      <alignment horizontal="center" vertical="center" wrapText="1"/>
    </xf>
    <xf numFmtId="0" fontId="17" fillId="0" borderId="0" xfId="0" applyFont="1" applyFill="1" applyAlignment="1">
      <alignment horizontal="right"/>
    </xf>
    <xf numFmtId="0" fontId="9" fillId="0" borderId="20" xfId="0" applyFont="1" applyFill="1" applyBorder="1" applyAlignment="1">
      <alignment vertical="center" wrapText="1"/>
    </xf>
    <xf numFmtId="0" fontId="9" fillId="0" borderId="21" xfId="0" applyFont="1" applyFill="1" applyBorder="1" applyAlignment="1">
      <alignment vertical="center" wrapText="1"/>
    </xf>
    <xf numFmtId="2" fontId="9" fillId="0" borderId="2" xfId="0" applyNumberFormat="1" applyFont="1" applyBorder="1" applyAlignment="1">
      <alignment horizontal="center" vertical="center" wrapText="1"/>
    </xf>
    <xf numFmtId="0" fontId="10" fillId="0" borderId="2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3" xfId="0" applyFont="1" applyFill="1" applyBorder="1" applyAlignment="1">
      <alignment horizontal="center" vertical="center" wrapText="1"/>
    </xf>
    <xf numFmtId="167" fontId="10" fillId="0" borderId="9" xfId="0" applyNumberFormat="1" applyFont="1" applyFill="1" applyBorder="1" applyAlignment="1">
      <alignment horizontal="center" wrapText="1"/>
    </xf>
    <xf numFmtId="2" fontId="10" fillId="0" borderId="9" xfId="0" applyNumberFormat="1" applyFont="1" applyFill="1" applyBorder="1" applyAlignment="1">
      <alignment horizontal="center" wrapText="1"/>
    </xf>
    <xf numFmtId="164" fontId="10" fillId="0" borderId="16" xfId="28" applyFont="1" applyFill="1" applyBorder="1" applyAlignment="1">
      <alignment horizontal="center" wrapText="1"/>
    </xf>
    <xf numFmtId="173" fontId="10" fillId="0" borderId="16" xfId="28" applyNumberFormat="1" applyFont="1" applyFill="1" applyBorder="1" applyAlignment="1">
      <alignment horizontal="center" wrapText="1"/>
    </xf>
    <xf numFmtId="0" fontId="10" fillId="0" borderId="10" xfId="0" applyFont="1" applyFill="1" applyBorder="1" applyAlignment="1">
      <alignment horizontal="center" wrapText="1"/>
    </xf>
    <xf numFmtId="0" fontId="10" fillId="0" borderId="10" xfId="0" applyFont="1" applyFill="1" applyBorder="1" applyAlignment="1">
      <alignment wrapText="1"/>
    </xf>
    <xf numFmtId="43" fontId="10" fillId="0" borderId="10" xfId="0" applyNumberFormat="1" applyFont="1" applyFill="1" applyBorder="1" applyAlignment="1">
      <alignment horizontal="center" wrapText="1"/>
    </xf>
    <xf numFmtId="164" fontId="10" fillId="0" borderId="10" xfId="28" applyFont="1" applyFill="1" applyBorder="1" applyAlignment="1">
      <alignment horizontal="center" wrapText="1"/>
    </xf>
    <xf numFmtId="0" fontId="17" fillId="0" borderId="10" xfId="0" applyFont="1" applyFill="1" applyBorder="1" applyAlignment="1">
      <alignment wrapText="1"/>
    </xf>
    <xf numFmtId="0" fontId="17" fillId="0" borderId="10" xfId="0" applyFont="1" applyFill="1" applyBorder="1" applyAlignment="1">
      <alignment horizontal="center" wrapText="1"/>
    </xf>
    <xf numFmtId="170" fontId="10" fillId="0" borderId="10" xfId="0" applyNumberFormat="1" applyFont="1" applyFill="1" applyBorder="1" applyAlignment="1">
      <alignment horizontal="center" wrapText="1"/>
    </xf>
    <xf numFmtId="0" fontId="9" fillId="0" borderId="10" xfId="0" applyFont="1" applyFill="1" applyBorder="1" applyAlignment="1">
      <alignment horizontal="center" wrapText="1"/>
    </xf>
    <xf numFmtId="0" fontId="9" fillId="0" borderId="10" xfId="0" applyFont="1" applyFill="1" applyBorder="1" applyAlignment="1">
      <alignment wrapText="1"/>
    </xf>
    <xf numFmtId="0" fontId="9" fillId="0" borderId="24" xfId="0" applyFont="1" applyFill="1" applyBorder="1" applyAlignment="1">
      <alignment horizontal="center" wrapText="1"/>
    </xf>
    <xf numFmtId="0" fontId="9" fillId="0" borderId="24" xfId="0" applyFont="1" applyFill="1" applyBorder="1" applyAlignment="1">
      <alignment wrapText="1"/>
    </xf>
    <xf numFmtId="172" fontId="9" fillId="0" borderId="16" xfId="28" applyNumberFormat="1" applyFont="1" applyFill="1" applyBorder="1" applyAlignment="1">
      <alignment horizontal="center" wrapText="1"/>
    </xf>
    <xf numFmtId="171" fontId="9" fillId="0" borderId="24" xfId="0" applyNumberFormat="1" applyFont="1" applyFill="1" applyBorder="1" applyAlignment="1">
      <alignment horizontal="center" wrapText="1"/>
    </xf>
    <xf numFmtId="43" fontId="9" fillId="0" borderId="24" xfId="0" applyNumberFormat="1" applyFont="1" applyFill="1" applyBorder="1" applyAlignment="1">
      <alignment horizontal="center" wrapText="1"/>
    </xf>
    <xf numFmtId="0" fontId="9" fillId="0" borderId="37" xfId="0" applyFont="1" applyFill="1" applyBorder="1" applyAlignment="1">
      <alignment horizontal="center" wrapText="1"/>
    </xf>
    <xf numFmtId="0" fontId="9" fillId="0" borderId="37" xfId="0" applyFont="1" applyFill="1" applyBorder="1" applyAlignment="1">
      <alignment wrapText="1"/>
    </xf>
    <xf numFmtId="164" fontId="9" fillId="0" borderId="3" xfId="0" applyNumberFormat="1" applyFont="1" applyFill="1" applyBorder="1" applyAlignment="1">
      <alignment horizontal="center" vertical="center" wrapText="1"/>
    </xf>
    <xf numFmtId="164" fontId="9" fillId="0" borderId="3" xfId="30" applyFont="1" applyFill="1" applyBorder="1" applyAlignment="1">
      <alignment horizontal="center" vertical="center" wrapText="1"/>
    </xf>
    <xf numFmtId="164" fontId="10" fillId="0" borderId="4" xfId="30" applyFont="1" applyFill="1" applyBorder="1" applyAlignment="1">
      <alignment horizontal="right" vertical="center" wrapText="1"/>
    </xf>
    <xf numFmtId="164" fontId="17" fillId="0" borderId="4" xfId="30" applyFont="1" applyFill="1" applyBorder="1" applyAlignment="1">
      <alignment horizontal="right" vertical="center" wrapText="1"/>
    </xf>
    <xf numFmtId="164" fontId="10" fillId="0" borderId="4" xfId="30" applyFont="1" applyFill="1" applyBorder="1" applyAlignment="1">
      <alignment horizontal="center" vertical="center" wrapText="1"/>
    </xf>
    <xf numFmtId="164" fontId="10" fillId="0" borderId="4" xfId="30" applyNumberFormat="1" applyFont="1" applyFill="1" applyBorder="1" applyAlignment="1">
      <alignment horizontal="center" vertical="center" wrapText="1"/>
    </xf>
    <xf numFmtId="164" fontId="10" fillId="0" borderId="4" xfId="30" applyNumberFormat="1" applyFont="1" applyFill="1" applyBorder="1" applyAlignment="1">
      <alignment horizontal="right" vertical="center" wrapText="1"/>
    </xf>
    <xf numFmtId="172" fontId="23" fillId="0" borderId="4" xfId="30" applyNumberFormat="1" applyFont="1" applyFill="1" applyBorder="1" applyAlignment="1">
      <alignment horizontal="center" vertical="center" wrapText="1"/>
    </xf>
    <xf numFmtId="172" fontId="10" fillId="0" borderId="4" xfId="30" applyNumberFormat="1" applyFont="1" applyFill="1" applyBorder="1" applyAlignment="1">
      <alignment horizontal="center" vertical="center" wrapText="1"/>
    </xf>
    <xf numFmtId="172" fontId="10" fillId="0" borderId="4" xfId="30" applyNumberFormat="1" applyFont="1" applyFill="1" applyBorder="1" applyAlignment="1">
      <alignment horizontal="right" vertical="center" wrapText="1"/>
    </xf>
    <xf numFmtId="164" fontId="10" fillId="0" borderId="6" xfId="30" applyNumberFormat="1" applyFont="1" applyFill="1" applyBorder="1" applyAlignment="1">
      <alignment horizontal="right" vertical="center" wrapText="1"/>
    </xf>
    <xf numFmtId="164" fontId="10" fillId="0" borderId="6" xfId="30"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164" fontId="9" fillId="0" borderId="4" xfId="30" applyFont="1" applyFill="1" applyBorder="1" applyAlignment="1">
      <alignment horizontal="center" vertical="center" wrapText="1"/>
    </xf>
    <xf numFmtId="164" fontId="9" fillId="0" borderId="6" xfId="28" applyFont="1" applyFill="1" applyBorder="1" applyAlignment="1">
      <alignment wrapText="1"/>
    </xf>
    <xf numFmtId="0" fontId="9" fillId="0" borderId="6" xfId="0" applyFont="1" applyFill="1" applyBorder="1" applyAlignment="1">
      <alignment wrapText="1"/>
    </xf>
    <xf numFmtId="164" fontId="9" fillId="0" borderId="6" xfId="28" applyFont="1" applyFill="1" applyBorder="1" applyAlignment="1">
      <alignment horizontal="right" wrapText="1"/>
    </xf>
    <xf numFmtId="164" fontId="10" fillId="0" borderId="6" xfId="28" applyFont="1" applyFill="1" applyBorder="1" applyAlignment="1">
      <alignment horizontal="right" wrapText="1"/>
    </xf>
    <xf numFmtId="172" fontId="7" fillId="0" borderId="3" xfId="28" applyNumberFormat="1" applyFont="1" applyFill="1" applyBorder="1" applyAlignment="1">
      <alignment horizontal="center" vertical="center" wrapText="1"/>
    </xf>
    <xf numFmtId="172" fontId="7" fillId="0" borderId="4" xfId="28" applyNumberFormat="1" applyFont="1" applyFill="1" applyBorder="1" applyAlignment="1">
      <alignment horizontal="center" vertical="center" wrapText="1"/>
    </xf>
    <xf numFmtId="164" fontId="9" fillId="0" borderId="4" xfId="30" applyNumberFormat="1" applyFont="1" applyFill="1" applyBorder="1" applyAlignment="1">
      <alignment horizontal="center" vertical="center" wrapText="1"/>
    </xf>
    <xf numFmtId="164" fontId="17" fillId="0" borderId="4" xfId="30" applyNumberFormat="1" applyFont="1" applyFill="1" applyBorder="1" applyAlignment="1">
      <alignment horizontal="center" vertical="center" wrapText="1"/>
    </xf>
    <xf numFmtId="164" fontId="10" fillId="0" borderId="6" xfId="30" applyNumberFormat="1" applyFont="1" applyFill="1" applyBorder="1" applyAlignment="1">
      <alignment horizontal="center" vertical="center" wrapText="1"/>
    </xf>
    <xf numFmtId="164" fontId="17" fillId="0" borderId="6" xfId="30" applyNumberFormat="1" applyFont="1" applyFill="1" applyBorder="1" applyAlignment="1">
      <alignment horizontal="center" vertical="center" wrapText="1"/>
    </xf>
    <xf numFmtId="0" fontId="9" fillId="0" borderId="2" xfId="0" applyFont="1" applyBorder="1" applyAlignment="1">
      <alignment horizontal="center" vertical="center" wrapText="1"/>
    </xf>
    <xf numFmtId="4" fontId="9" fillId="0" borderId="1" xfId="0" applyNumberFormat="1" applyFont="1" applyFill="1" applyBorder="1" applyAlignment="1">
      <alignment horizontal="center" vertical="center" wrapText="1"/>
    </xf>
    <xf numFmtId="164" fontId="9" fillId="0" borderId="4" xfId="30" applyFont="1" applyFill="1" applyBorder="1" applyAlignment="1">
      <alignment horizontal="right" vertical="center" wrapText="1"/>
    </xf>
    <xf numFmtId="164" fontId="9" fillId="0" borderId="4" xfId="30" applyNumberFormat="1" applyFont="1" applyFill="1" applyBorder="1" applyAlignment="1">
      <alignment horizontal="right" vertical="center" wrapText="1"/>
    </xf>
    <xf numFmtId="0" fontId="10" fillId="34" borderId="4" xfId="0" applyFont="1" applyFill="1" applyBorder="1" applyAlignment="1">
      <alignment horizontal="center" vertical="center" wrapText="1"/>
    </xf>
    <xf numFmtId="164" fontId="9" fillId="0" borderId="3" xfId="28" applyFont="1" applyBorder="1" applyAlignment="1">
      <alignment horizontal="right" vertical="center" wrapText="1"/>
    </xf>
    <xf numFmtId="4" fontId="9" fillId="0" borderId="3" xfId="0" applyNumberFormat="1" applyFont="1" applyBorder="1" applyAlignment="1">
      <alignment horizontal="right" vertical="center" wrapText="1"/>
    </xf>
    <xf numFmtId="164" fontId="9" fillId="0" borderId="3" xfId="28" applyFont="1" applyBorder="1" applyAlignment="1">
      <alignment horizontal="center" vertical="center" wrapText="1"/>
    </xf>
    <xf numFmtId="4" fontId="9" fillId="0" borderId="4" xfId="0" applyNumberFormat="1" applyFont="1" applyBorder="1" applyAlignment="1">
      <alignment horizontal="right" vertical="center" wrapText="1"/>
    </xf>
    <xf numFmtId="4" fontId="10" fillId="0" borderId="4" xfId="0" applyNumberFormat="1" applyFont="1" applyBorder="1" applyAlignment="1">
      <alignment horizontal="right" vertical="center" wrapText="1"/>
    </xf>
    <xf numFmtId="43" fontId="10" fillId="0" borderId="4" xfId="0" applyNumberFormat="1" applyFont="1" applyBorder="1" applyAlignment="1">
      <alignment horizontal="center" vertical="center" wrapText="1"/>
    </xf>
    <xf numFmtId="43" fontId="9" fillId="0" borderId="4" xfId="0" applyNumberFormat="1" applyFont="1" applyBorder="1" applyAlignment="1">
      <alignment horizontal="center" vertical="center" wrapText="1"/>
    </xf>
    <xf numFmtId="0" fontId="10" fillId="0" borderId="4" xfId="0" quotePrefix="1" applyFont="1" applyBorder="1" applyAlignment="1">
      <alignment horizontal="center" vertical="center" wrapText="1"/>
    </xf>
    <xf numFmtId="43" fontId="9" fillId="0" borderId="6" xfId="0" applyNumberFormat="1" applyFont="1" applyBorder="1" applyAlignment="1">
      <alignment horizontal="center" vertical="center" wrapText="1"/>
    </xf>
    <xf numFmtId="164" fontId="10" fillId="0" borderId="6" xfId="28" applyFont="1" applyBorder="1" applyAlignment="1">
      <alignment vertical="center" wrapText="1"/>
    </xf>
    <xf numFmtId="164" fontId="9" fillId="0" borderId="3" xfId="30" applyFont="1" applyFill="1" applyBorder="1" applyAlignment="1">
      <alignment horizontal="right" vertical="center" wrapText="1"/>
    </xf>
    <xf numFmtId="164" fontId="18" fillId="0" borderId="4" xfId="30" applyFont="1" applyFill="1" applyBorder="1" applyAlignment="1">
      <alignment horizontal="right" vertical="center" wrapText="1"/>
    </xf>
    <xf numFmtId="164" fontId="18" fillId="0" borderId="4" xfId="30" applyFont="1" applyFill="1" applyBorder="1" applyAlignment="1">
      <alignment horizontal="center" vertical="center" wrapText="1"/>
    </xf>
    <xf numFmtId="0" fontId="10" fillId="35" borderId="0" xfId="0" applyFont="1" applyFill="1" applyBorder="1" applyAlignment="1">
      <alignment vertical="center" wrapText="1"/>
    </xf>
    <xf numFmtId="164" fontId="23" fillId="0" borderId="4" xfId="30" applyFont="1" applyFill="1" applyBorder="1" applyAlignment="1">
      <alignment horizontal="right" vertical="center" wrapText="1"/>
    </xf>
    <xf numFmtId="0" fontId="23" fillId="33" borderId="4" xfId="44" applyFont="1" applyFill="1" applyBorder="1" applyAlignment="1">
      <alignment horizontal="center" vertical="center" wrapText="1"/>
    </xf>
    <xf numFmtId="0" fontId="77" fillId="0" borderId="4" xfId="48" applyFont="1" applyBorder="1" applyAlignment="1">
      <alignment horizontal="center" vertical="center"/>
    </xf>
    <xf numFmtId="43" fontId="10" fillId="0" borderId="4" xfId="30" applyNumberFormat="1" applyFont="1" applyFill="1" applyBorder="1" applyAlignment="1">
      <alignment horizontal="center" vertical="center" wrapText="1"/>
    </xf>
    <xf numFmtId="164" fontId="10" fillId="0" borderId="6" xfId="30" applyFont="1" applyFill="1" applyBorder="1" applyAlignment="1">
      <alignment horizontal="right" vertical="center" wrapText="1"/>
    </xf>
    <xf numFmtId="164" fontId="9" fillId="0" borderId="6" xfId="30" applyFont="1" applyFill="1" applyBorder="1" applyAlignment="1">
      <alignment horizontal="right" vertical="center" wrapText="1"/>
    </xf>
    <xf numFmtId="164" fontId="17" fillId="0" borderId="6" xfId="30" applyFont="1" applyFill="1" applyBorder="1" applyAlignment="1">
      <alignment horizontal="right" vertical="center" wrapText="1"/>
    </xf>
    <xf numFmtId="0" fontId="69" fillId="0" borderId="0" xfId="0" applyFont="1" applyFill="1" applyAlignment="1">
      <alignment horizontal="center" vertical="center" wrapText="1"/>
    </xf>
    <xf numFmtId="0" fontId="67" fillId="0" borderId="0" xfId="0" applyFont="1" applyFill="1" applyAlignment="1">
      <alignment horizontal="center" vertical="center" wrapText="1"/>
    </xf>
    <xf numFmtId="0" fontId="69" fillId="0" borderId="2" xfId="0" applyFont="1" applyFill="1" applyBorder="1" applyAlignment="1">
      <alignment horizontal="center" vertical="center" wrapText="1"/>
    </xf>
    <xf numFmtId="0" fontId="67" fillId="0" borderId="3" xfId="0" applyFont="1" applyFill="1" applyBorder="1" applyAlignment="1">
      <alignment horizontal="center" vertical="center" wrapText="1"/>
    </xf>
    <xf numFmtId="164" fontId="67" fillId="0" borderId="3" xfId="30" applyFont="1" applyFill="1" applyBorder="1" applyAlignment="1">
      <alignment horizontal="right" vertical="center" wrapText="1"/>
    </xf>
    <xf numFmtId="174" fontId="67" fillId="0" borderId="3" xfId="30" applyNumberFormat="1" applyFont="1" applyFill="1" applyBorder="1" applyAlignment="1">
      <alignment horizontal="right" vertical="center" wrapText="1"/>
    </xf>
    <xf numFmtId="0" fontId="67" fillId="0" borderId="4" xfId="0" applyFont="1" applyFill="1" applyBorder="1" applyAlignment="1">
      <alignment horizontal="center" vertical="center" wrapText="1"/>
    </xf>
    <xf numFmtId="0" fontId="67" fillId="0" borderId="4" xfId="0" applyFont="1" applyFill="1" applyBorder="1" applyAlignment="1">
      <alignment horizontal="left" vertical="center" wrapText="1"/>
    </xf>
    <xf numFmtId="164" fontId="67" fillId="0" borderId="4" xfId="30" applyFont="1" applyFill="1" applyBorder="1" applyAlignment="1">
      <alignment horizontal="right" vertical="center" wrapText="1"/>
    </xf>
    <xf numFmtId="174" fontId="67" fillId="0" borderId="4" xfId="30" applyNumberFormat="1" applyFont="1" applyFill="1" applyBorder="1" applyAlignment="1">
      <alignment horizontal="right" vertical="center" wrapText="1"/>
    </xf>
    <xf numFmtId="0" fontId="68" fillId="0" borderId="4" xfId="0" applyFont="1" applyFill="1" applyBorder="1" applyAlignment="1">
      <alignment horizontal="center" vertical="center" wrapText="1"/>
    </xf>
    <xf numFmtId="164" fontId="68" fillId="0" borderId="4" xfId="30" applyFont="1" applyFill="1" applyBorder="1" applyAlignment="1">
      <alignment horizontal="right" vertical="center" wrapText="1"/>
    </xf>
    <xf numFmtId="174" fontId="68" fillId="0" borderId="4" xfId="30" applyNumberFormat="1" applyFont="1" applyFill="1" applyBorder="1" applyAlignment="1">
      <alignment horizontal="right" vertical="center" wrapText="1"/>
    </xf>
    <xf numFmtId="0" fontId="68" fillId="0" borderId="0" xfId="0" applyFont="1" applyFill="1" applyAlignment="1">
      <alignment horizontal="center" vertical="center" wrapText="1"/>
    </xf>
    <xf numFmtId="0" fontId="69" fillId="0" borderId="4" xfId="0" applyFont="1" applyFill="1" applyBorder="1" applyAlignment="1">
      <alignment horizontal="center" vertical="center" wrapText="1"/>
    </xf>
    <xf numFmtId="164" fontId="69" fillId="0" borderId="4" xfId="30" applyFont="1" applyFill="1" applyBorder="1" applyAlignment="1">
      <alignment horizontal="right" vertical="center" wrapText="1"/>
    </xf>
    <xf numFmtId="174" fontId="69" fillId="0" borderId="4" xfId="30" applyNumberFormat="1" applyFont="1" applyFill="1" applyBorder="1" applyAlignment="1">
      <alignment horizontal="right" vertical="center" wrapText="1"/>
    </xf>
    <xf numFmtId="0" fontId="69" fillId="0" borderId="4" xfId="0" applyFont="1" applyFill="1" applyBorder="1" applyAlignment="1">
      <alignment horizontal="left" vertical="center" wrapText="1"/>
    </xf>
    <xf numFmtId="0" fontId="69" fillId="0" borderId="4" xfId="0" applyFont="1" applyFill="1" applyBorder="1" applyAlignment="1">
      <alignment horizontal="right" vertical="center" wrapText="1"/>
    </xf>
    <xf numFmtId="0" fontId="19" fillId="0" borderId="4" xfId="0" applyFont="1" applyFill="1" applyBorder="1" applyAlignment="1">
      <alignment horizontal="right" vertical="center"/>
    </xf>
    <xf numFmtId="0" fontId="19" fillId="0" borderId="4" xfId="0" applyFont="1" applyFill="1" applyBorder="1" applyAlignment="1">
      <alignment horizontal="right" vertical="center" wrapText="1"/>
    </xf>
    <xf numFmtId="164" fontId="19" fillId="0" borderId="4" xfId="30" applyFont="1" applyFill="1" applyBorder="1" applyAlignment="1">
      <alignment horizontal="right" vertical="center" wrapText="1"/>
    </xf>
    <xf numFmtId="174" fontId="19" fillId="0" borderId="4" xfId="30" applyNumberFormat="1" applyFont="1" applyFill="1" applyBorder="1" applyAlignment="1">
      <alignment horizontal="right" vertical="center" wrapText="1"/>
    </xf>
    <xf numFmtId="2" fontId="69" fillId="0" borderId="4" xfId="0" applyNumberFormat="1" applyFont="1" applyFill="1" applyBorder="1" applyAlignment="1">
      <alignment horizontal="right" vertical="center" wrapText="1"/>
    </xf>
    <xf numFmtId="0" fontId="69" fillId="0" borderId="17" xfId="0" applyFont="1" applyFill="1" applyBorder="1" applyAlignment="1">
      <alignment horizontal="center" vertical="center" wrapText="1"/>
    </xf>
    <xf numFmtId="174" fontId="69" fillId="0" borderId="17" xfId="30" applyNumberFormat="1" applyFont="1" applyFill="1" applyBorder="1" applyAlignment="1">
      <alignment horizontal="right" vertical="center" wrapText="1"/>
    </xf>
    <xf numFmtId="0" fontId="67" fillId="0" borderId="2" xfId="0" applyFont="1" applyFill="1" applyBorder="1" applyAlignment="1">
      <alignment horizontal="center" vertical="center" wrapText="1"/>
    </xf>
    <xf numFmtId="174" fontId="67" fillId="0" borderId="2" xfId="30" applyNumberFormat="1" applyFont="1" applyFill="1" applyBorder="1" applyAlignment="1">
      <alignment horizontal="right" vertical="center" wrapText="1"/>
    </xf>
    <xf numFmtId="0" fontId="69"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9" fillId="0" borderId="0" xfId="0" applyFont="1" applyFill="1" applyBorder="1" applyAlignment="1">
      <alignment horizontal="right" vertical="center" wrapText="1"/>
    </xf>
    <xf numFmtId="164" fontId="69" fillId="0" borderId="0" xfId="30" applyFont="1" applyFill="1" applyBorder="1" applyAlignment="1">
      <alignment horizontal="right" vertical="center" wrapText="1"/>
    </xf>
    <xf numFmtId="174" fontId="69" fillId="0" borderId="0" xfId="30" applyNumberFormat="1" applyFont="1" applyFill="1" applyBorder="1" applyAlignment="1">
      <alignment horizontal="right" vertical="center" wrapText="1"/>
    </xf>
    <xf numFmtId="174" fontId="69" fillId="0" borderId="0" xfId="0" applyNumberFormat="1" applyFont="1" applyFill="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33" borderId="4" xfId="0" applyFont="1" applyFill="1" applyBorder="1" applyAlignment="1">
      <alignment horizontal="center" vertical="center" wrapText="1"/>
    </xf>
    <xf numFmtId="0" fontId="60" fillId="0" borderId="0" xfId="0" applyFont="1" applyAlignment="1">
      <alignment vertical="center" wrapText="1"/>
    </xf>
    <xf numFmtId="0" fontId="10" fillId="0" borderId="2" xfId="45" applyFont="1" applyFill="1" applyBorder="1" applyAlignment="1">
      <alignment horizontal="center" vertical="center" wrapText="1"/>
    </xf>
    <xf numFmtId="0" fontId="64" fillId="0" borderId="5" xfId="0" applyFont="1" applyBorder="1" applyAlignment="1">
      <alignment horizontal="center" vertical="center" wrapText="1"/>
    </xf>
    <xf numFmtId="0" fontId="64" fillId="0" borderId="0" xfId="0" applyFont="1" applyAlignment="1">
      <alignment vertical="center" wrapText="1"/>
    </xf>
    <xf numFmtId="0" fontId="60" fillId="0" borderId="6" xfId="0" applyFont="1" applyBorder="1" applyAlignment="1">
      <alignment horizontal="center" vertical="center" wrapText="1"/>
    </xf>
    <xf numFmtId="0" fontId="60" fillId="0" borderId="6" xfId="0" applyFont="1" applyBorder="1" applyAlignment="1">
      <alignment vertical="center" wrapText="1"/>
    </xf>
    <xf numFmtId="0" fontId="64" fillId="0" borderId="4" xfId="0" applyFont="1" applyBorder="1" applyAlignment="1">
      <alignment horizontal="left" vertical="center" wrapText="1"/>
    </xf>
    <xf numFmtId="0" fontId="60" fillId="0" borderId="6" xfId="0" applyFont="1" applyBorder="1" applyAlignment="1">
      <alignment horizontal="left" vertical="center" wrapText="1"/>
    </xf>
    <xf numFmtId="0" fontId="28" fillId="0" borderId="4" xfId="0" applyFont="1" applyFill="1" applyBorder="1" applyAlignment="1">
      <alignment horizontal="left" vertical="center" wrapText="1"/>
    </xf>
    <xf numFmtId="0" fontId="67" fillId="0" borderId="6" xfId="0" applyFont="1" applyFill="1" applyBorder="1" applyAlignment="1">
      <alignment horizontal="center" vertical="center" wrapText="1"/>
    </xf>
    <xf numFmtId="0" fontId="67" fillId="0" borderId="6" xfId="0" applyFont="1" applyFill="1" applyBorder="1" applyAlignment="1">
      <alignment horizontal="left" vertical="center" wrapText="1"/>
    </xf>
    <xf numFmtId="164" fontId="67" fillId="0" borderId="6" xfId="30" applyFont="1" applyFill="1" applyBorder="1" applyAlignment="1">
      <alignment horizontal="right" vertical="center" wrapText="1"/>
    </xf>
    <xf numFmtId="0" fontId="60" fillId="0" borderId="0" xfId="0" applyFont="1" applyAlignment="1">
      <alignment horizontal="center" vertical="center" wrapText="1"/>
    </xf>
    <xf numFmtId="164" fontId="64" fillId="0" borderId="4" xfId="28" applyFont="1" applyBorder="1" applyAlignment="1">
      <alignment horizontal="right" vertical="center" wrapText="1"/>
    </xf>
    <xf numFmtId="164" fontId="60" fillId="0" borderId="4" xfId="28" applyFont="1" applyBorder="1" applyAlignment="1">
      <alignment horizontal="right" vertical="center" wrapText="1"/>
    </xf>
    <xf numFmtId="164" fontId="60" fillId="0" borderId="6" xfId="28" applyFont="1" applyBorder="1" applyAlignment="1">
      <alignment horizontal="right" vertical="center" wrapText="1"/>
    </xf>
    <xf numFmtId="0" fontId="11" fillId="0" borderId="2"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 fontId="9" fillId="0" borderId="1" xfId="49" applyNumberFormat="1" applyFont="1" applyFill="1" applyBorder="1" applyAlignment="1">
      <alignment horizontal="center" vertical="center" wrapText="1"/>
    </xf>
    <xf numFmtId="164" fontId="18" fillId="0" borderId="3" xfId="30" applyFont="1" applyFill="1" applyBorder="1" applyAlignment="1">
      <alignment horizontal="right" vertical="center" wrapText="1"/>
    </xf>
    <xf numFmtId="164" fontId="18" fillId="0" borderId="3" xfId="30" applyFont="1" applyFill="1" applyBorder="1" applyAlignment="1">
      <alignment horizontal="center" vertical="center" wrapText="1"/>
    </xf>
    <xf numFmtId="164" fontId="11" fillId="0" borderId="3" xfId="30" applyFont="1" applyFill="1" applyBorder="1" applyAlignment="1">
      <alignment horizontal="right" vertical="center" wrapText="1"/>
    </xf>
    <xf numFmtId="164" fontId="9" fillId="0" borderId="0" xfId="0" applyNumberFormat="1" applyFont="1" applyFill="1" applyAlignment="1">
      <alignment vertical="center" wrapText="1"/>
    </xf>
    <xf numFmtId="164" fontId="17" fillId="0" borderId="4" xfId="28" applyFont="1" applyBorder="1" applyAlignment="1">
      <alignment horizontal="right" vertical="center" wrapText="1"/>
    </xf>
    <xf numFmtId="164" fontId="17" fillId="0" borderId="4" xfId="28" applyFont="1" applyBorder="1" applyAlignment="1">
      <alignment vertical="center" wrapText="1"/>
    </xf>
    <xf numFmtId="0" fontId="17" fillId="0" borderId="0" xfId="0" applyFont="1" applyAlignment="1">
      <alignment vertical="center" wrapText="1"/>
    </xf>
    <xf numFmtId="4" fontId="17" fillId="0" borderId="4" xfId="0" applyNumberFormat="1" applyFont="1" applyBorder="1" applyAlignment="1">
      <alignment horizontal="right" vertical="center" wrapText="1"/>
    </xf>
    <xf numFmtId="164" fontId="16" fillId="0" borderId="4" xfId="28" applyFont="1" applyFill="1" applyBorder="1" applyAlignment="1">
      <alignment horizontal="right"/>
    </xf>
    <xf numFmtId="164" fontId="16" fillId="0" borderId="4" xfId="28" applyFont="1" applyFill="1" applyBorder="1"/>
    <xf numFmtId="164" fontId="6" fillId="0" borderId="4" xfId="0" applyNumberFormat="1" applyFont="1" applyFill="1" applyBorder="1" applyAlignment="1">
      <alignment horizontal="right"/>
    </xf>
    <xf numFmtId="164" fontId="12" fillId="0" borderId="4" xfId="0" applyNumberFormat="1" applyFont="1" applyFill="1" applyBorder="1" applyAlignment="1">
      <alignment horizontal="right"/>
    </xf>
    <xf numFmtId="164" fontId="6" fillId="0" borderId="4" xfId="28" applyNumberFormat="1" applyFont="1" applyFill="1" applyBorder="1" applyAlignment="1">
      <alignment horizontal="right"/>
    </xf>
    <xf numFmtId="164" fontId="12" fillId="0" borderId="4" xfId="28" applyNumberFormat="1" applyFont="1" applyFill="1" applyBorder="1" applyAlignment="1">
      <alignment horizontal="right"/>
    </xf>
    <xf numFmtId="164" fontId="6" fillId="0" borderId="6" xfId="0" applyNumberFormat="1" applyFont="1" applyFill="1" applyBorder="1" applyAlignment="1">
      <alignment horizontal="right"/>
    </xf>
    <xf numFmtId="164" fontId="12" fillId="0" borderId="6" xfId="0" applyNumberFormat="1" applyFont="1" applyFill="1" applyBorder="1" applyAlignment="1">
      <alignment horizontal="right"/>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0" xfId="0" applyFont="1" applyFill="1" applyAlignment="1">
      <alignment horizont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6" xfId="0" applyFont="1" applyFill="1" applyBorder="1" applyAlignment="1">
      <alignment horizontal="center" vertical="center" wrapText="1"/>
    </xf>
    <xf numFmtId="164" fontId="67" fillId="0" borderId="3" xfId="30" applyNumberFormat="1" applyFont="1" applyFill="1" applyBorder="1" applyAlignment="1">
      <alignment horizontal="right" vertical="center" wrapText="1"/>
    </xf>
    <xf numFmtId="164" fontId="8" fillId="0" borderId="6" xfId="30" applyNumberFormat="1" applyFont="1" applyFill="1" applyBorder="1" applyAlignment="1">
      <alignment horizontal="center" vertical="center" wrapText="1"/>
    </xf>
    <xf numFmtId="164" fontId="17" fillId="0" borderId="6" xfId="29" applyNumberFormat="1" applyFont="1" applyFill="1" applyBorder="1" applyAlignment="1">
      <alignment horizontal="right" vertical="center" wrapText="1"/>
    </xf>
    <xf numFmtId="164" fontId="10" fillId="0" borderId="6" xfId="29" applyNumberFormat="1" applyFont="1" applyFill="1" applyBorder="1" applyAlignment="1">
      <alignment vertical="center" wrapText="1"/>
    </xf>
    <xf numFmtId="0" fontId="10" fillId="0" borderId="4" xfId="0" applyFont="1" applyBorder="1" applyAlignment="1">
      <alignment vertical="center"/>
    </xf>
    <xf numFmtId="0" fontId="10" fillId="0" borderId="4" xfId="68" applyFont="1" applyFill="1" applyBorder="1" applyAlignment="1">
      <alignment horizontal="center" vertical="center" wrapText="1"/>
    </xf>
    <xf numFmtId="0" fontId="23" fillId="0" borderId="4" xfId="72"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left" vertical="center" wrapText="1"/>
    </xf>
    <xf numFmtId="0" fontId="69" fillId="0" borderId="0" xfId="0" applyFont="1" applyFill="1" applyAlignment="1">
      <alignment horizontal="center" vertical="center" wrapText="1"/>
    </xf>
    <xf numFmtId="0" fontId="10" fillId="0" borderId="18" xfId="0" applyFont="1" applyFill="1" applyBorder="1" applyAlignment="1">
      <alignment wrapText="1"/>
    </xf>
    <xf numFmtId="0" fontId="77" fillId="34" borderId="4" xfId="48" applyFont="1" applyFill="1" applyBorder="1" applyAlignment="1">
      <alignment horizontal="left" vertical="center" wrapText="1"/>
    </xf>
    <xf numFmtId="0" fontId="77" fillId="34" borderId="4" xfId="48" applyFont="1" applyFill="1" applyBorder="1" applyAlignment="1">
      <alignment horizontal="center" vertical="center" wrapText="1"/>
    </xf>
    <xf numFmtId="0" fontId="23" fillId="0" borderId="4" xfId="0" applyFont="1" applyFill="1" applyBorder="1" applyAlignment="1">
      <alignment horizontal="center" vertical="center" wrapText="1"/>
    </xf>
    <xf numFmtId="0" fontId="18" fillId="0" borderId="0" xfId="0" applyFont="1" applyFill="1" applyBorder="1" applyAlignment="1">
      <alignment vertical="center" wrapText="1"/>
    </xf>
    <xf numFmtId="0" fontId="17" fillId="0" borderId="0" xfId="0" applyFont="1" applyFill="1" applyBorder="1" applyAlignment="1">
      <alignment vertical="center" wrapText="1"/>
    </xf>
    <xf numFmtId="4" fontId="9" fillId="0" borderId="3" xfId="28" applyNumberFormat="1" applyFont="1" applyBorder="1" applyAlignment="1">
      <alignment horizontal="right" vertical="center"/>
    </xf>
    <xf numFmtId="4" fontId="9" fillId="0" borderId="8" xfId="28" applyNumberFormat="1" applyFont="1" applyBorder="1" applyAlignment="1">
      <alignment horizontal="right"/>
    </xf>
    <xf numFmtId="4" fontId="9" fillId="0" borderId="3" xfId="28" applyNumberFormat="1" applyFont="1" applyBorder="1" applyAlignment="1">
      <alignment horizontal="right"/>
    </xf>
    <xf numFmtId="4" fontId="10" fillId="0" borderId="4" xfId="28" applyNumberFormat="1" applyFont="1" applyBorder="1" applyAlignment="1">
      <alignment horizontal="right" vertical="center"/>
    </xf>
    <xf numFmtId="4" fontId="10" fillId="0" borderId="4" xfId="28" applyNumberFormat="1" applyFont="1" applyBorder="1" applyAlignment="1">
      <alignment horizontal="right"/>
    </xf>
    <xf numFmtId="4" fontId="9" fillId="0" borderId="4" xfId="28" applyNumberFormat="1" applyFont="1" applyBorder="1" applyAlignment="1">
      <alignment horizontal="right" vertical="center"/>
    </xf>
    <xf numFmtId="4" fontId="9" fillId="0" borderId="4" xfId="28" applyNumberFormat="1" applyFont="1" applyBorder="1" applyAlignment="1">
      <alignment horizontal="right"/>
    </xf>
    <xf numFmtId="4" fontId="9" fillId="0" borderId="6" xfId="28" applyNumberFormat="1" applyFont="1" applyBorder="1" applyAlignment="1">
      <alignment horizontal="right" vertical="center"/>
    </xf>
    <xf numFmtId="4" fontId="9" fillId="0" borderId="6" xfId="28" applyNumberFormat="1" applyFont="1" applyBorder="1" applyAlignment="1">
      <alignment horizontal="right"/>
    </xf>
    <xf numFmtId="4" fontId="9" fillId="0" borderId="37" xfId="28" applyNumberFormat="1" applyFont="1" applyFill="1" applyBorder="1" applyAlignment="1">
      <alignment vertical="center" wrapText="1"/>
    </xf>
    <xf numFmtId="4" fontId="9" fillId="0" borderId="37" xfId="28" applyNumberFormat="1" applyFont="1" applyFill="1" applyBorder="1" applyAlignment="1">
      <alignment horizontal="right" vertical="center" wrapText="1"/>
    </xf>
    <xf numFmtId="4" fontId="10" fillId="0" borderId="10" xfId="28" applyNumberFormat="1" applyFont="1" applyFill="1" applyBorder="1" applyAlignment="1"/>
    <xf numFmtId="4" fontId="10" fillId="0" borderId="10" xfId="28" applyNumberFormat="1" applyFont="1" applyFill="1" applyBorder="1" applyAlignment="1">
      <alignment horizontal="right" vertical="center" wrapText="1"/>
    </xf>
    <xf numFmtId="4" fontId="10" fillId="0" borderId="10" xfId="28" applyNumberFormat="1" applyFont="1" applyFill="1" applyBorder="1" applyAlignment="1">
      <alignment vertical="center" wrapText="1"/>
    </xf>
    <xf numFmtId="4" fontId="9" fillId="0" borderId="10" xfId="28" applyNumberFormat="1" applyFont="1" applyFill="1" applyBorder="1" applyAlignment="1">
      <alignment horizontal="right" vertical="center" wrapText="1"/>
    </xf>
    <xf numFmtId="4" fontId="9" fillId="0" borderId="24" xfId="28" applyNumberFormat="1" applyFont="1" applyFill="1" applyBorder="1" applyAlignment="1"/>
    <xf numFmtId="4" fontId="9" fillId="0" borderId="24" xfId="28" applyNumberFormat="1" applyFont="1" applyFill="1" applyBorder="1" applyAlignment="1">
      <alignment horizontal="right" vertical="center" wrapText="1"/>
    </xf>
    <xf numFmtId="0" fontId="9"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164" fontId="10" fillId="0" borderId="4" xfId="30" applyFont="1" applyFill="1" applyBorder="1" applyAlignment="1">
      <alignment horizontal="center" vertical="center" wrapText="1"/>
    </xf>
    <xf numFmtId="164" fontId="10" fillId="0" borderId="6" xfId="30" applyFont="1" applyFill="1" applyBorder="1" applyAlignment="1">
      <alignment horizontal="center" vertical="center" wrapText="1"/>
    </xf>
    <xf numFmtId="0" fontId="10" fillId="0" borderId="6" xfId="0" applyFont="1" applyFill="1" applyBorder="1" applyAlignment="1">
      <alignment horizontal="center" vertical="center" wrapText="1"/>
    </xf>
    <xf numFmtId="164" fontId="9" fillId="0" borderId="6" xfId="30" applyNumberFormat="1" applyFont="1" applyFill="1" applyBorder="1" applyAlignment="1">
      <alignment horizontal="right" vertical="center" wrapText="1"/>
    </xf>
    <xf numFmtId="4" fontId="75" fillId="0" borderId="2" xfId="28" applyNumberFormat="1" applyFont="1" applyBorder="1" applyAlignment="1">
      <alignment horizontal="right" vertical="center"/>
    </xf>
    <xf numFmtId="4" fontId="76" fillId="0" borderId="2" xfId="28" applyNumberFormat="1" applyFont="1" applyBorder="1" applyAlignment="1">
      <alignment horizontal="right" vertical="center"/>
    </xf>
    <xf numFmtId="0" fontId="3" fillId="0" borderId="0" xfId="0" applyFont="1" applyAlignment="1">
      <alignment wrapText="1"/>
    </xf>
    <xf numFmtId="0" fontId="9" fillId="0" borderId="0" xfId="0" applyFont="1" applyAlignment="1">
      <alignment horizontal="center" vertical="center" wrapText="1"/>
    </xf>
    <xf numFmtId="0" fontId="10" fillId="0" borderId="0" xfId="0" applyFont="1" applyAlignment="1">
      <alignment wrapText="1"/>
    </xf>
    <xf numFmtId="4" fontId="9" fillId="0" borderId="3" xfId="28" applyNumberFormat="1" applyFont="1" applyBorder="1" applyAlignment="1">
      <alignment wrapText="1"/>
    </xf>
    <xf numFmtId="0" fontId="9" fillId="0" borderId="0" xfId="0" applyFont="1" applyAlignment="1">
      <alignment wrapText="1"/>
    </xf>
    <xf numFmtId="4" fontId="9" fillId="0" borderId="4" xfId="28" applyNumberFormat="1" applyFont="1" applyBorder="1" applyAlignment="1">
      <alignment wrapText="1"/>
    </xf>
    <xf numFmtId="4" fontId="10" fillId="0" borderId="4" xfId="28" applyNumberFormat="1" applyFont="1" applyBorder="1" applyAlignment="1">
      <alignment wrapText="1"/>
    </xf>
    <xf numFmtId="4" fontId="17" fillId="0" borderId="4" xfId="28" applyNumberFormat="1" applyFont="1" applyBorder="1" applyAlignment="1">
      <alignment wrapText="1"/>
    </xf>
    <xf numFmtId="164" fontId="10" fillId="0" borderId="4" xfId="28" applyFont="1" applyBorder="1" applyAlignment="1">
      <alignment horizontal="right" wrapText="1"/>
    </xf>
    <xf numFmtId="164" fontId="17" fillId="0" borderId="4" xfId="28" applyFont="1" applyBorder="1" applyAlignment="1">
      <alignment horizontal="right" wrapText="1"/>
    </xf>
    <xf numFmtId="0" fontId="17" fillId="0" borderId="0" xfId="0" applyFont="1" applyAlignment="1">
      <alignment wrapText="1"/>
    </xf>
    <xf numFmtId="4" fontId="9" fillId="0" borderId="6" xfId="28" applyNumberFormat="1" applyFont="1" applyBorder="1" applyAlignment="1">
      <alignment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164" fontId="10" fillId="0" borderId="4" xfId="30" applyFont="1" applyFill="1" applyBorder="1" applyAlignment="1">
      <alignment horizontal="center" vertical="center" wrapText="1"/>
    </xf>
    <xf numFmtId="164" fontId="10" fillId="0" borderId="6" xfId="3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70" fillId="0" borderId="0" xfId="0" applyFont="1" applyAlignment="1">
      <alignment vertical="center" wrapText="1"/>
    </xf>
    <xf numFmtId="0" fontId="79" fillId="0" borderId="0" xfId="0" applyFont="1" applyAlignment="1">
      <alignment vertical="center" wrapText="1"/>
    </xf>
    <xf numFmtId="0" fontId="70" fillId="0" borderId="2" xfId="0" applyFont="1" applyBorder="1" applyAlignment="1">
      <alignment horizontal="center" vertical="center" wrapText="1"/>
    </xf>
    <xf numFmtId="0" fontId="70" fillId="0" borderId="0" xfId="0" applyFont="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0" xfId="0"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6" xfId="0" applyBorder="1" applyAlignment="1">
      <alignment horizontal="center" vertical="center" wrapText="1"/>
    </xf>
    <xf numFmtId="0" fontId="0" fillId="0" borderId="6" xfId="0" applyBorder="1" applyAlignment="1">
      <alignment vertical="center" wrapText="1"/>
    </xf>
    <xf numFmtId="0" fontId="0" fillId="0" borderId="0" xfId="0" applyAlignment="1">
      <alignment horizontal="center" vertical="center" wrapText="1"/>
    </xf>
    <xf numFmtId="4" fontId="9" fillId="0" borderId="4" xfId="28" applyNumberFormat="1" applyFont="1" applyFill="1" applyBorder="1" applyAlignment="1">
      <alignment horizontal="right" vertical="center" wrapText="1"/>
    </xf>
    <xf numFmtId="4" fontId="17" fillId="0" borderId="4" xfId="28" applyNumberFormat="1" applyFont="1" applyFill="1" applyBorder="1" applyAlignment="1">
      <alignment horizontal="right" vertical="center" wrapText="1"/>
    </xf>
    <xf numFmtId="4" fontId="9" fillId="0" borderId="3" xfId="28" applyNumberFormat="1" applyFont="1" applyFill="1" applyBorder="1" applyAlignment="1">
      <alignment horizontal="right" vertical="center" wrapText="1"/>
    </xf>
    <xf numFmtId="4" fontId="9" fillId="0" borderId="6" xfId="28" applyNumberFormat="1" applyFont="1" applyFill="1" applyBorder="1" applyAlignment="1">
      <alignment horizontal="right" vertical="center" wrapText="1"/>
    </xf>
    <xf numFmtId="4" fontId="10" fillId="0" borderId="6" xfId="28" applyNumberFormat="1" applyFont="1" applyFill="1" applyBorder="1" applyAlignment="1">
      <alignment horizontal="right" vertical="center" wrapText="1"/>
    </xf>
    <xf numFmtId="4" fontId="17" fillId="0" borderId="6" xfId="28" applyNumberFormat="1" applyFont="1" applyFill="1" applyBorder="1" applyAlignment="1">
      <alignment horizontal="right" vertical="center" wrapText="1"/>
    </xf>
    <xf numFmtId="0" fontId="72"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Fill="1" applyBorder="1" applyAlignment="1">
      <alignment horizontal="center" vertical="center"/>
    </xf>
    <xf numFmtId="164" fontId="10" fillId="0" borderId="4" xfId="30" applyFont="1" applyFill="1" applyBorder="1" applyAlignment="1">
      <alignment horizontal="center" vertical="center" wrapText="1"/>
    </xf>
    <xf numFmtId="164" fontId="10" fillId="0" borderId="6" xfId="3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3" fillId="0" borderId="0" xfId="41" applyFont="1" applyFill="1" applyAlignment="1">
      <alignment vertical="center" wrapText="1"/>
    </xf>
    <xf numFmtId="164" fontId="3" fillId="0" borderId="0" xfId="28" applyFont="1" applyFill="1" applyAlignment="1">
      <alignment vertical="center" wrapText="1"/>
    </xf>
    <xf numFmtId="0" fontId="10" fillId="0" borderId="0" xfId="41" applyFont="1" applyFill="1" applyAlignment="1">
      <alignment vertical="center" wrapText="1"/>
    </xf>
    <xf numFmtId="164" fontId="10" fillId="0" borderId="0" xfId="28" applyFont="1" applyFill="1" applyAlignment="1">
      <alignment vertical="center" wrapText="1"/>
    </xf>
    <xf numFmtId="0" fontId="24" fillId="0" borderId="1" xfId="41" applyFont="1" applyFill="1" applyBorder="1" applyAlignment="1">
      <alignment horizontal="center" vertical="center"/>
    </xf>
    <xf numFmtId="0" fontId="24" fillId="0" borderId="18" xfId="41" applyFont="1" applyFill="1" applyBorder="1" applyAlignment="1">
      <alignment horizontal="center" vertical="center"/>
    </xf>
    <xf numFmtId="164" fontId="24" fillId="0" borderId="0" xfId="28" applyFont="1" applyFill="1" applyAlignment="1">
      <alignment vertical="center" wrapText="1"/>
    </xf>
    <xf numFmtId="0" fontId="24" fillId="0" borderId="0" xfId="41" applyFont="1" applyFill="1" applyAlignment="1">
      <alignment vertical="center" wrapText="1"/>
    </xf>
    <xf numFmtId="0" fontId="24" fillId="0" borderId="11" xfId="41" applyFont="1" applyFill="1" applyBorder="1" applyAlignment="1">
      <alignment horizontal="center" vertical="center"/>
    </xf>
    <xf numFmtId="0" fontId="24" fillId="0" borderId="2" xfId="41" applyFont="1" applyFill="1" applyBorder="1" applyAlignment="1">
      <alignment horizontal="center" vertical="center" wrapText="1"/>
    </xf>
    <xf numFmtId="164" fontId="24" fillId="0" borderId="0" xfId="28" applyFont="1" applyFill="1" applyAlignment="1">
      <alignment horizontal="center" vertical="center" wrapText="1"/>
    </xf>
    <xf numFmtId="0" fontId="24" fillId="0" borderId="0" xfId="41" applyFont="1" applyFill="1" applyAlignment="1">
      <alignment horizontal="center" vertical="center" wrapText="1"/>
    </xf>
    <xf numFmtId="0" fontId="24" fillId="0" borderId="4" xfId="41" applyFont="1" applyFill="1" applyBorder="1" applyAlignment="1">
      <alignment horizontal="center" vertical="center" wrapText="1"/>
    </xf>
    <xf numFmtId="0" fontId="24" fillId="0" borderId="4" xfId="41" applyFont="1" applyFill="1" applyBorder="1" applyAlignment="1">
      <alignment vertical="center" wrapText="1"/>
    </xf>
    <xf numFmtId="164" fontId="24" fillId="0" borderId="4" xfId="28" applyFont="1" applyFill="1" applyBorder="1" applyAlignment="1">
      <alignment horizontal="right" vertical="center" wrapText="1"/>
    </xf>
    <xf numFmtId="4" fontId="24" fillId="0" borderId="4" xfId="28" applyNumberFormat="1" applyFont="1" applyFill="1" applyBorder="1" applyAlignment="1">
      <alignment horizontal="right" vertical="center" wrapText="1"/>
    </xf>
    <xf numFmtId="164" fontId="22" fillId="0" borderId="0" xfId="28" applyFont="1" applyFill="1" applyAlignment="1">
      <alignment vertical="center" wrapText="1"/>
    </xf>
    <xf numFmtId="0" fontId="22" fillId="0" borderId="4" xfId="41" applyFont="1" applyFill="1" applyBorder="1" applyAlignment="1">
      <alignment horizontal="center" vertical="center" wrapText="1"/>
    </xf>
    <xf numFmtId="0" fontId="22" fillId="0" borderId="4" xfId="41" applyFont="1" applyFill="1" applyBorder="1" applyAlignment="1">
      <alignment vertical="center" wrapText="1"/>
    </xf>
    <xf numFmtId="164" fontId="22" fillId="0" borderId="4" xfId="28" applyFont="1" applyFill="1" applyBorder="1" applyAlignment="1">
      <alignment horizontal="right" vertical="center" wrapText="1"/>
    </xf>
    <xf numFmtId="4" fontId="22" fillId="0" borderId="4" xfId="28" applyNumberFormat="1" applyFont="1" applyFill="1" applyBorder="1" applyAlignment="1">
      <alignment horizontal="right" vertical="center" wrapText="1"/>
    </xf>
    <xf numFmtId="0" fontId="22" fillId="0" borderId="0" xfId="41" applyFont="1" applyFill="1" applyAlignment="1">
      <alignment vertical="center" wrapText="1"/>
    </xf>
    <xf numFmtId="172" fontId="22" fillId="0" borderId="0" xfId="28" applyNumberFormat="1" applyFont="1" applyFill="1" applyAlignment="1">
      <alignment vertical="center" wrapText="1"/>
    </xf>
    <xf numFmtId="0" fontId="25" fillId="0" borderId="4" xfId="41" applyFont="1" applyFill="1" applyBorder="1" applyAlignment="1">
      <alignment horizontal="center" vertical="center" wrapText="1"/>
    </xf>
    <xf numFmtId="0" fontId="25" fillId="0" borderId="4" xfId="41" applyFont="1" applyFill="1" applyBorder="1" applyAlignment="1">
      <alignment vertical="center" wrapText="1"/>
    </xf>
    <xf numFmtId="164" fontId="25" fillId="0" borderId="4" xfId="28" applyFont="1" applyFill="1" applyBorder="1" applyAlignment="1">
      <alignment horizontal="right" vertical="center" wrapText="1"/>
    </xf>
    <xf numFmtId="164" fontId="81" fillId="0" borderId="4" xfId="28" applyFont="1" applyFill="1" applyBorder="1" applyAlignment="1">
      <alignment horizontal="right" vertical="center" wrapText="1"/>
    </xf>
    <xf numFmtId="0" fontId="25" fillId="0" borderId="0" xfId="41" applyFont="1" applyFill="1" applyAlignment="1">
      <alignment vertical="center" wrapText="1"/>
    </xf>
    <xf numFmtId="0" fontId="24" fillId="0" borderId="6" xfId="41" applyFont="1" applyFill="1" applyBorder="1" applyAlignment="1">
      <alignment horizontal="center" vertical="center" wrapText="1"/>
    </xf>
    <xf numFmtId="0" fontId="24" fillId="0" borderId="6" xfId="41" applyFont="1" applyFill="1" applyBorder="1" applyAlignment="1">
      <alignment vertical="center" wrapText="1"/>
    </xf>
    <xf numFmtId="164" fontId="24" fillId="0" borderId="6" xfId="28" applyFont="1" applyFill="1" applyBorder="1" applyAlignment="1">
      <alignment horizontal="right" vertical="center" wrapText="1"/>
    </xf>
    <xf numFmtId="0" fontId="24" fillId="0" borderId="2" xfId="41" applyFont="1" applyFill="1" applyBorder="1" applyAlignment="1">
      <alignment vertical="center" wrapText="1"/>
    </xf>
    <xf numFmtId="164" fontId="24" fillId="0" borderId="2" xfId="28" applyFont="1" applyFill="1" applyBorder="1" applyAlignment="1">
      <alignment horizontal="right" vertical="center" wrapText="1"/>
    </xf>
    <xf numFmtId="0" fontId="22" fillId="0" borderId="0" xfId="41" applyFont="1" applyFill="1" applyAlignment="1">
      <alignment horizontal="center" vertical="center" wrapText="1"/>
    </xf>
    <xf numFmtId="4" fontId="10" fillId="0" borderId="10" xfId="28" applyNumberFormat="1" applyFont="1" applyFill="1" applyBorder="1"/>
    <xf numFmtId="4" fontId="9" fillId="0" borderId="24" xfId="28" applyNumberFormat="1" applyFont="1" applyFill="1" applyBorder="1" applyAlignment="1">
      <alignment vertical="center" wrapText="1"/>
    </xf>
    <xf numFmtId="0" fontId="24" fillId="0" borderId="5" xfId="41" applyFont="1" applyFill="1" applyBorder="1" applyAlignment="1">
      <alignment horizontal="center" vertical="center" wrapText="1"/>
    </xf>
    <xf numFmtId="0" fontId="24" fillId="0" borderId="5" xfId="41" applyFont="1" applyFill="1" applyBorder="1" applyAlignment="1">
      <alignment vertical="center" wrapText="1"/>
    </xf>
    <xf numFmtId="164" fontId="24" fillId="0" borderId="5" xfId="28" applyFont="1" applyFill="1" applyBorder="1" applyAlignment="1">
      <alignment horizontal="right" vertical="center" wrapText="1"/>
    </xf>
    <xf numFmtId="4" fontId="24" fillId="0" borderId="5" xfId="28" applyNumberFormat="1" applyFont="1" applyFill="1" applyBorder="1" applyAlignment="1">
      <alignment horizontal="right" vertical="center" wrapText="1"/>
    </xf>
    <xf numFmtId="0" fontId="77" fillId="0" borderId="4" xfId="48" applyFont="1" applyFill="1" applyBorder="1" applyAlignment="1">
      <alignment horizontal="center" vertical="center" wrapText="1"/>
    </xf>
    <xf numFmtId="2" fontId="9" fillId="0" borderId="3" xfId="30" applyNumberFormat="1" applyFont="1" applyFill="1" applyBorder="1" applyAlignment="1">
      <alignment horizontal="right" vertical="center" wrapText="1"/>
    </xf>
    <xf numFmtId="2" fontId="9" fillId="0" borderId="4" xfId="30" applyNumberFormat="1" applyFont="1" applyFill="1" applyBorder="1" applyAlignment="1">
      <alignment horizontal="right" vertical="center" wrapText="1"/>
    </xf>
    <xf numFmtId="2" fontId="18" fillId="0" borderId="4" xfId="30" applyNumberFormat="1" applyFont="1" applyFill="1" applyBorder="1" applyAlignment="1">
      <alignment horizontal="right" vertical="center" wrapText="1"/>
    </xf>
    <xf numFmtId="2" fontId="11" fillId="0" borderId="4" xfId="30" applyNumberFormat="1" applyFont="1" applyFill="1" applyBorder="1" applyAlignment="1">
      <alignment horizontal="right" vertical="center" wrapText="1"/>
    </xf>
    <xf numFmtId="2" fontId="10" fillId="0" borderId="4" xfId="30" applyNumberFormat="1" applyFont="1" applyFill="1" applyBorder="1" applyAlignment="1">
      <alignment horizontal="right" vertical="center" wrapText="1"/>
    </xf>
    <xf numFmtId="2" fontId="17" fillId="0" borderId="4" xfId="30" applyNumberFormat="1" applyFont="1" applyFill="1" applyBorder="1" applyAlignment="1">
      <alignment horizontal="right" vertical="center" wrapText="1"/>
    </xf>
    <xf numFmtId="2" fontId="10" fillId="0" borderId="4" xfId="0" applyNumberFormat="1" applyFont="1" applyFill="1" applyBorder="1" applyAlignment="1">
      <alignment horizontal="right" vertical="center" wrapText="1"/>
    </xf>
    <xf numFmtId="2" fontId="77" fillId="0" borderId="4" xfId="30" applyNumberFormat="1" applyFont="1" applyFill="1" applyBorder="1" applyAlignment="1">
      <alignment horizontal="right" vertical="center" wrapText="1"/>
    </xf>
    <xf numFmtId="2" fontId="10" fillId="0" borderId="6" xfId="30" applyNumberFormat="1" applyFont="1" applyFill="1" applyBorder="1" applyAlignment="1">
      <alignment horizontal="right" vertical="center" wrapText="1"/>
    </xf>
    <xf numFmtId="2" fontId="9" fillId="0" borderId="6" xfId="30" applyNumberFormat="1" applyFont="1" applyFill="1" applyBorder="1" applyAlignment="1">
      <alignment horizontal="right" vertical="center" wrapText="1"/>
    </xf>
    <xf numFmtId="2" fontId="17" fillId="0" borderId="6" xfId="30" applyNumberFormat="1" applyFont="1" applyFill="1" applyBorder="1" applyAlignment="1">
      <alignment horizontal="right" vertical="center" wrapText="1"/>
    </xf>
    <xf numFmtId="164" fontId="77" fillId="0" borderId="4" xfId="28" applyFont="1" applyBorder="1" applyAlignment="1">
      <alignment horizontal="right" vertical="center"/>
    </xf>
    <xf numFmtId="164" fontId="17" fillId="0" borderId="6" xfId="28" applyFont="1" applyFill="1" applyBorder="1" applyAlignment="1">
      <alignment horizontal="right" vertical="center" wrapText="1"/>
    </xf>
    <xf numFmtId="0" fontId="10" fillId="35" borderId="0" xfId="0" applyFont="1" applyFill="1" applyAlignment="1">
      <alignment vertical="center" wrapText="1"/>
    </xf>
    <xf numFmtId="2" fontId="10" fillId="0" borderId="6" xfId="44" applyNumberFormat="1" applyFont="1" applyFill="1" applyBorder="1" applyAlignment="1">
      <alignment vertical="center" wrapText="1"/>
    </xf>
    <xf numFmtId="4" fontId="9" fillId="0" borderId="3" xfId="30" applyNumberFormat="1" applyFont="1" applyFill="1" applyBorder="1" applyAlignment="1">
      <alignment horizontal="right" vertical="center" wrapText="1"/>
    </xf>
    <xf numFmtId="2" fontId="17" fillId="0" borderId="4" xfId="29" applyNumberFormat="1" applyFont="1" applyFill="1" applyBorder="1" applyAlignment="1">
      <alignment horizontal="right" vertical="center" wrapText="1"/>
    </xf>
    <xf numFmtId="2" fontId="17" fillId="0" borderId="6" xfId="29" applyNumberFormat="1" applyFont="1" applyFill="1" applyBorder="1" applyAlignment="1">
      <alignment horizontal="right" vertical="center" wrapText="1"/>
    </xf>
    <xf numFmtId="2" fontId="80" fillId="0" borderId="4" xfId="0" applyNumberFormat="1" applyFont="1" applyBorder="1" applyAlignment="1">
      <alignment horizontal="right" vertical="center"/>
    </xf>
    <xf numFmtId="2" fontId="8" fillId="0" borderId="4" xfId="30" applyNumberFormat="1" applyFont="1" applyFill="1" applyBorder="1" applyAlignment="1">
      <alignment horizontal="right" vertical="center" wrapText="1"/>
    </xf>
    <xf numFmtId="2" fontId="10" fillId="0" borderId="4" xfId="44" applyNumberFormat="1" applyFont="1" applyFill="1" applyBorder="1" applyAlignment="1">
      <alignment horizontal="right" vertical="center"/>
    </xf>
    <xf numFmtId="2" fontId="10" fillId="0" borderId="4" xfId="29" applyNumberFormat="1" applyFont="1" applyFill="1" applyBorder="1" applyAlignment="1">
      <alignment horizontal="right" vertical="center" wrapText="1"/>
    </xf>
    <xf numFmtId="2" fontId="8" fillId="0" borderId="6" xfId="30" applyNumberFormat="1" applyFont="1" applyFill="1" applyBorder="1" applyAlignment="1">
      <alignment horizontal="right" vertical="center" wrapText="1"/>
    </xf>
    <xf numFmtId="2" fontId="10" fillId="0" borderId="6" xfId="44" applyNumberFormat="1" applyFont="1" applyFill="1" applyBorder="1" applyAlignment="1">
      <alignment horizontal="right" vertical="center"/>
    </xf>
    <xf numFmtId="2" fontId="10" fillId="0" borderId="6" xfId="29" applyNumberFormat="1" applyFont="1" applyFill="1" applyBorder="1" applyAlignment="1">
      <alignment horizontal="right" vertical="center" wrapText="1"/>
    </xf>
    <xf numFmtId="4" fontId="71" fillId="0" borderId="4" xfId="28" applyNumberFormat="1" applyFont="1" applyBorder="1" applyAlignment="1">
      <alignment vertical="center"/>
    </xf>
    <xf numFmtId="4" fontId="66" fillId="0" borderId="4" xfId="28" applyNumberFormat="1" applyFont="1" applyBorder="1" applyAlignment="1">
      <alignment vertical="center"/>
    </xf>
    <xf numFmtId="4" fontId="73" fillId="0" borderId="4" xfId="28" applyNumberFormat="1" applyFont="1" applyBorder="1" applyAlignment="1">
      <alignment vertical="center"/>
    </xf>
    <xf numFmtId="4" fontId="66" fillId="0" borderId="6" xfId="28" applyNumberFormat="1" applyFont="1" applyBorder="1" applyAlignment="1">
      <alignment vertical="center"/>
    </xf>
    <xf numFmtId="164" fontId="66" fillId="0" borderId="3" xfId="28" applyFont="1" applyBorder="1" applyAlignment="1">
      <alignment horizontal="center" vertical="center"/>
    </xf>
    <xf numFmtId="164" fontId="66" fillId="0" borderId="3" xfId="28" applyFont="1" applyBorder="1" applyAlignment="1">
      <alignment horizontal="left" vertical="center" wrapText="1"/>
    </xf>
    <xf numFmtId="4" fontId="66" fillId="0" borderId="3" xfId="28" applyNumberFormat="1" applyFont="1" applyBorder="1" applyAlignment="1">
      <alignment horizontal="right" vertical="center"/>
    </xf>
    <xf numFmtId="0" fontId="74" fillId="0" borderId="4" xfId="0" applyFont="1" applyBorder="1" applyAlignment="1">
      <alignment horizontal="left" vertical="center"/>
    </xf>
    <xf numFmtId="0" fontId="73" fillId="0" borderId="4" xfId="0" applyFont="1" applyBorder="1" applyAlignment="1">
      <alignment horizontal="left" vertical="center"/>
    </xf>
    <xf numFmtId="2" fontId="71" fillId="0" borderId="4" xfId="0" applyNumberFormat="1" applyFont="1" applyBorder="1" applyAlignment="1">
      <alignment horizontal="left" vertical="center"/>
    </xf>
    <xf numFmtId="0" fontId="17" fillId="0" borderId="4" xfId="0" quotePrefix="1" applyFont="1" applyBorder="1" applyAlignment="1">
      <alignment horizontal="center" vertical="center" wrapText="1"/>
    </xf>
    <xf numFmtId="0" fontId="10" fillId="0" borderId="0" xfId="0" applyFont="1" applyAlignment="1">
      <alignment horizontal="center" wrapText="1"/>
    </xf>
    <xf numFmtId="4" fontId="9" fillId="0" borderId="3" xfId="28" applyNumberFormat="1" applyFont="1" applyBorder="1" applyAlignment="1">
      <alignment horizontal="center" vertical="center" wrapText="1"/>
    </xf>
    <xf numFmtId="4" fontId="15" fillId="0" borderId="4" xfId="28" applyNumberFormat="1" applyFont="1" applyBorder="1" applyAlignment="1">
      <alignment horizontal="right" vertical="center"/>
    </xf>
    <xf numFmtId="4" fontId="16" fillId="0" borderId="4" xfId="28" applyNumberFormat="1" applyFont="1" applyBorder="1" applyAlignment="1">
      <alignment horizontal="right" vertical="center"/>
    </xf>
    <xf numFmtId="4" fontId="15" fillId="0" borderId="4" xfId="28" applyNumberFormat="1" applyFont="1" applyBorder="1" applyAlignment="1">
      <alignment horizontal="right"/>
    </xf>
    <xf numFmtId="4" fontId="15" fillId="0" borderId="8" xfId="28" applyNumberFormat="1" applyFont="1" applyBorder="1" applyAlignment="1">
      <alignment horizontal="right" vertical="center"/>
    </xf>
    <xf numFmtId="4" fontId="20" fillId="0" borderId="6" xfId="28" applyNumberFormat="1" applyFont="1" applyBorder="1" applyAlignment="1">
      <alignment horizontal="right" vertical="center"/>
    </xf>
    <xf numFmtId="0" fontId="70" fillId="0" borderId="0" xfId="0" applyFont="1" applyAlignment="1">
      <alignment horizontal="center" vertical="center" wrapText="1"/>
    </xf>
    <xf numFmtId="0" fontId="65" fillId="0" borderId="0" xfId="0" applyFont="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9" fillId="34" borderId="0"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Fill="1" applyAlignment="1">
      <alignment horizontal="center" vertical="center" wrapText="1"/>
    </xf>
    <xf numFmtId="0" fontId="17" fillId="0" borderId="25" xfId="0" applyFont="1" applyFill="1" applyBorder="1" applyAlignment="1">
      <alignment horizontal="center" wrapText="1"/>
    </xf>
    <xf numFmtId="0" fontId="9" fillId="0" borderId="2" xfId="41" applyFont="1" applyFill="1" applyBorder="1" applyAlignment="1">
      <alignment horizontal="center" vertical="center" wrapText="1"/>
    </xf>
    <xf numFmtId="0" fontId="27" fillId="0" borderId="25" xfId="0" applyFont="1" applyBorder="1" applyAlignment="1">
      <alignment horizontal="center" vertical="center" wrapText="1"/>
    </xf>
    <xf numFmtId="0" fontId="9" fillId="0" borderId="26" xfId="41" applyFont="1" applyFill="1" applyBorder="1" applyAlignment="1">
      <alignment horizontal="center" vertical="center" wrapText="1"/>
    </xf>
    <xf numFmtId="0" fontId="9" fillId="0" borderId="18" xfId="41" applyFont="1" applyFill="1" applyBorder="1" applyAlignment="1">
      <alignment horizontal="center" vertical="center" wrapText="1"/>
    </xf>
    <xf numFmtId="0" fontId="27" fillId="0" borderId="0" xfId="0" applyFont="1" applyFill="1" applyBorder="1" applyAlignment="1">
      <alignment horizontal="center" vertical="center" wrapText="1"/>
    </xf>
    <xf numFmtId="0" fontId="9" fillId="34" borderId="2" xfId="0" applyFont="1" applyFill="1" applyBorder="1" applyAlignment="1">
      <alignment horizontal="center" vertical="center"/>
    </xf>
    <xf numFmtId="0" fontId="9" fillId="34" borderId="2" xfId="0" applyFont="1" applyFill="1" applyBorder="1" applyAlignment="1">
      <alignment horizontal="center" vertical="center" wrapText="1"/>
    </xf>
    <xf numFmtId="0" fontId="9" fillId="34" borderId="1" xfId="0" applyFont="1" applyFill="1" applyBorder="1" applyAlignment="1">
      <alignment horizontal="center" vertical="center" wrapText="1"/>
    </xf>
    <xf numFmtId="0" fontId="9" fillId="34" borderId="17" xfId="0" applyFont="1" applyFill="1" applyBorder="1" applyAlignment="1">
      <alignment horizontal="center" vertical="center" wrapText="1"/>
    </xf>
    <xf numFmtId="0" fontId="9" fillId="34" borderId="11" xfId="0" applyFont="1" applyFill="1" applyBorder="1" applyAlignment="1">
      <alignment horizontal="center" vertical="center" wrapText="1"/>
    </xf>
    <xf numFmtId="0" fontId="9" fillId="34" borderId="13" xfId="0" applyFont="1" applyFill="1" applyBorder="1" applyAlignment="1">
      <alignment horizontal="center" vertical="center" wrapText="1"/>
    </xf>
    <xf numFmtId="0" fontId="9" fillId="34" borderId="26" xfId="0" applyFont="1" applyFill="1" applyBorder="1" applyAlignment="1">
      <alignment horizontal="center" vertical="center" wrapText="1"/>
    </xf>
    <xf numFmtId="0" fontId="9" fillId="34" borderId="18"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wrapText="1"/>
    </xf>
    <xf numFmtId="0" fontId="9" fillId="0" borderId="17" xfId="0" applyFont="1" applyBorder="1" applyAlignment="1">
      <alignment horizontal="center" vertical="center" wrapText="1"/>
    </xf>
    <xf numFmtId="0" fontId="17" fillId="0" borderId="25" xfId="0" applyFont="1" applyBorder="1" applyAlignment="1">
      <alignment horizontal="right"/>
    </xf>
    <xf numFmtId="0" fontId="9" fillId="0" borderId="0" xfId="0" applyFont="1" applyFill="1" applyAlignment="1">
      <alignment horizontal="center" wrapText="1"/>
    </xf>
    <xf numFmtId="0" fontId="9" fillId="0" borderId="0" xfId="0" applyFont="1" applyFill="1" applyAlignment="1">
      <alignment horizontal="center"/>
    </xf>
    <xf numFmtId="0" fontId="9" fillId="0" borderId="1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horizontal="right" vertical="center" wrapText="1"/>
    </xf>
    <xf numFmtId="0" fontId="9"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4" fillId="0" borderId="0" xfId="41" applyFont="1" applyFill="1" applyAlignment="1">
      <alignment horizontal="center" vertical="center" wrapText="1"/>
    </xf>
    <xf numFmtId="0" fontId="17" fillId="0" borderId="0" xfId="41" applyFont="1" applyFill="1" applyBorder="1" applyAlignment="1">
      <alignment horizontal="right" vertical="center" wrapText="1"/>
    </xf>
    <xf numFmtId="0" fontId="24" fillId="0" borderId="1" xfId="41" applyFont="1" applyFill="1" applyBorder="1" applyAlignment="1">
      <alignment horizontal="center" vertical="center" wrapText="1"/>
    </xf>
    <xf numFmtId="0" fontId="24" fillId="0" borderId="11" xfId="41" applyFont="1" applyFill="1" applyBorder="1" applyAlignment="1">
      <alignment horizontal="center" vertical="center" wrapText="1"/>
    </xf>
    <xf numFmtId="0" fontId="24" fillId="0" borderId="13" xfId="41" applyFont="1" applyFill="1" applyBorder="1" applyAlignment="1">
      <alignment horizontal="center" vertical="center"/>
    </xf>
    <xf numFmtId="0" fontId="24" fillId="0" borderId="26" xfId="41" applyFont="1" applyFill="1" applyBorder="1" applyAlignment="1">
      <alignment horizontal="center" vertical="center"/>
    </xf>
    <xf numFmtId="0" fontId="17" fillId="0" borderId="25" xfId="0" applyFont="1" applyFill="1" applyBorder="1" applyAlignment="1">
      <alignment horizontal="right" vertical="center" wrapText="1"/>
    </xf>
    <xf numFmtId="0" fontId="10" fillId="0" borderId="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5" xfId="0" applyFont="1" applyFill="1" applyBorder="1" applyAlignment="1">
      <alignment horizontal="center" vertical="center" wrapText="1"/>
    </xf>
    <xf numFmtId="164" fontId="10" fillId="0" borderId="8" xfId="30" applyFont="1" applyFill="1" applyBorder="1" applyAlignment="1">
      <alignment horizontal="center" vertical="center" wrapText="1"/>
    </xf>
    <xf numFmtId="164" fontId="10" fillId="0" borderId="17" xfId="30" applyFont="1" applyFill="1" applyBorder="1" applyAlignment="1">
      <alignment horizontal="center" vertical="center" wrapText="1"/>
    </xf>
    <xf numFmtId="164" fontId="10" fillId="0" borderId="5" xfId="30" applyFont="1" applyFill="1" applyBorder="1" applyAlignment="1">
      <alignment horizontal="center" vertical="center" wrapText="1"/>
    </xf>
    <xf numFmtId="0" fontId="67" fillId="0" borderId="0" xfId="0" applyFont="1" applyFill="1" applyAlignment="1">
      <alignment horizontal="center" vertical="center" wrapText="1"/>
    </xf>
    <xf numFmtId="0" fontId="69" fillId="0" borderId="25"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7" fillId="0" borderId="11" xfId="0" applyFont="1" applyFill="1" applyBorder="1" applyAlignment="1">
      <alignment horizontal="center" vertical="center" wrapText="1"/>
    </xf>
    <xf numFmtId="0" fontId="67" fillId="0" borderId="13" xfId="0" applyFont="1" applyFill="1" applyBorder="1" applyAlignment="1">
      <alignment horizontal="center" vertical="center" wrapText="1"/>
    </xf>
    <xf numFmtId="0" fontId="67" fillId="0" borderId="26" xfId="0" applyFont="1" applyFill="1" applyBorder="1" applyAlignment="1">
      <alignment horizontal="center" vertical="center" wrapText="1"/>
    </xf>
    <xf numFmtId="0" fontId="67" fillId="0" borderId="18" xfId="0" applyFont="1" applyFill="1" applyBorder="1" applyAlignment="1">
      <alignment horizontal="center" vertical="center" wrapText="1"/>
    </xf>
    <xf numFmtId="174" fontId="67" fillId="0" borderId="1" xfId="0" applyNumberFormat="1" applyFont="1" applyFill="1" applyBorder="1" applyAlignment="1">
      <alignment horizontal="center" vertical="center" wrapText="1"/>
    </xf>
    <xf numFmtId="174" fontId="67" fillId="0" borderId="11" xfId="0" applyNumberFormat="1" applyFont="1" applyFill="1" applyBorder="1" applyAlignment="1">
      <alignment horizontal="center" vertical="center" wrapText="1"/>
    </xf>
    <xf numFmtId="0" fontId="69" fillId="0" borderId="0" xfId="0" applyFont="1" applyFill="1" applyAlignment="1">
      <alignment horizontal="center" vertical="center" wrapText="1"/>
    </xf>
    <xf numFmtId="0" fontId="69" fillId="0" borderId="0" xfId="0" applyFont="1" applyFill="1" applyBorder="1" applyAlignment="1">
      <alignment horizontal="left" vertical="center" wrapText="1"/>
    </xf>
    <xf numFmtId="0" fontId="64" fillId="0" borderId="0" xfId="0" applyFont="1" applyBorder="1" applyAlignment="1">
      <alignment horizontal="center" vertical="center" wrapText="1"/>
    </xf>
    <xf numFmtId="0" fontId="9" fillId="0" borderId="2" xfId="42" applyFont="1" applyFill="1" applyBorder="1" applyAlignment="1">
      <alignment horizontal="center" vertical="center" wrapText="1"/>
    </xf>
    <xf numFmtId="0" fontId="64" fillId="0" borderId="2" xfId="0" applyFont="1" applyBorder="1" applyAlignment="1">
      <alignment horizontal="center" vertical="center" wrapText="1"/>
    </xf>
    <xf numFmtId="0" fontId="9" fillId="0" borderId="0" xfId="0" applyFont="1" applyFill="1" applyAlignment="1">
      <alignment horizontal="center" vertical="center"/>
    </xf>
    <xf numFmtId="0" fontId="17" fillId="0" borderId="25" xfId="0" applyFont="1" applyFill="1" applyBorder="1" applyAlignment="1">
      <alignment horizontal="right" vertical="center"/>
    </xf>
    <xf numFmtId="0" fontId="64" fillId="0" borderId="1" xfId="0" applyFont="1" applyBorder="1" applyAlignment="1">
      <alignment horizontal="center" vertical="center" wrapText="1"/>
    </xf>
    <xf numFmtId="0" fontId="64" fillId="0" borderId="17" xfId="0" applyFont="1" applyBorder="1" applyAlignment="1">
      <alignment horizontal="center" vertical="center" wrapText="1"/>
    </xf>
    <xf numFmtId="0" fontId="11" fillId="0" borderId="13"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8" xfId="0" applyFont="1" applyFill="1" applyBorder="1" applyAlignment="1">
      <alignment horizontal="center" vertical="center" wrapText="1"/>
    </xf>
    <xf numFmtId="164" fontId="10" fillId="0" borderId="4" xfId="30" applyFont="1" applyFill="1" applyBorder="1" applyAlignment="1">
      <alignment horizontal="center" vertical="center" wrapText="1"/>
    </xf>
    <xf numFmtId="164" fontId="10" fillId="0" borderId="6" xfId="3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66" fillId="0" borderId="0" xfId="0" applyFont="1" applyAlignment="1">
      <alignment horizontal="center" vertical="center"/>
    </xf>
    <xf numFmtId="0" fontId="73" fillId="0" borderId="25" xfId="0" applyFont="1" applyBorder="1" applyAlignment="1">
      <alignment horizontal="right" vertical="center"/>
    </xf>
    <xf numFmtId="0" fontId="76" fillId="0" borderId="2" xfId="0" applyFont="1" applyBorder="1" applyAlignment="1">
      <alignment horizontal="center" vertical="center" wrapText="1"/>
    </xf>
    <xf numFmtId="0" fontId="73" fillId="0" borderId="0" xfId="0" applyFont="1" applyBorder="1" applyAlignment="1">
      <alignment horizontal="right" vertical="center"/>
    </xf>
    <xf numFmtId="0" fontId="66" fillId="0" borderId="2" xfId="0" applyFont="1" applyBorder="1" applyAlignment="1">
      <alignment horizontal="center" vertical="center"/>
    </xf>
    <xf numFmtId="0" fontId="66" fillId="0" borderId="2" xfId="0" applyFont="1" applyBorder="1" applyAlignment="1">
      <alignment horizontal="center" vertical="center" wrapText="1"/>
    </xf>
    <xf numFmtId="0" fontId="66" fillId="0" borderId="13" xfId="0" applyFont="1" applyBorder="1" applyAlignment="1">
      <alignment horizontal="center" vertical="center"/>
    </xf>
    <xf numFmtId="0" fontId="66" fillId="0" borderId="26" xfId="0" applyFont="1" applyBorder="1" applyAlignment="1">
      <alignment horizontal="center" vertical="center"/>
    </xf>
    <xf numFmtId="0" fontId="66" fillId="0" borderId="18" xfId="0" applyFont="1" applyBorder="1" applyAlignment="1">
      <alignment horizontal="center" vertical="center"/>
    </xf>
    <xf numFmtId="0" fontId="17" fillId="0" borderId="25" xfId="0" applyFont="1" applyBorder="1" applyAlignment="1">
      <alignment horizontal="right" vertical="center" wrapText="1"/>
    </xf>
    <xf numFmtId="0" fontId="9"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0" xfId="0" applyFont="1" applyAlignment="1">
      <alignment horizontal="center" wrapText="1"/>
    </xf>
    <xf numFmtId="0" fontId="13" fillId="0" borderId="0" xfId="0" applyFont="1" applyBorder="1" applyAlignment="1">
      <alignment horizontal="right"/>
    </xf>
    <xf numFmtId="165" fontId="6" fillId="0" borderId="13" xfId="0" applyNumberFormat="1" applyFont="1" applyFill="1" applyBorder="1" applyAlignment="1">
      <alignment horizontal="center" vertical="center" wrapText="1"/>
    </xf>
    <xf numFmtId="165" fontId="6" fillId="0" borderId="18"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165" fontId="6" fillId="0" borderId="2" xfId="0" applyNumberFormat="1" applyFont="1" applyFill="1" applyBorder="1" applyAlignment="1">
      <alignment horizontal="center" vertical="center" wrapText="1"/>
    </xf>
    <xf numFmtId="0" fontId="6" fillId="0" borderId="13" xfId="0" applyFont="1" applyBorder="1" applyAlignment="1">
      <alignment horizontal="center"/>
    </xf>
    <xf numFmtId="0" fontId="6" fillId="0" borderId="26" xfId="0" applyFont="1" applyBorder="1" applyAlignment="1">
      <alignment horizontal="center"/>
    </xf>
    <xf numFmtId="0" fontId="6" fillId="0" borderId="18" xfId="0" applyFont="1" applyBorder="1" applyAlignment="1">
      <alignment horizontal="center"/>
    </xf>
    <xf numFmtId="2" fontId="6" fillId="0" borderId="2" xfId="0" applyNumberFormat="1"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8" xfId="0" applyFont="1" applyFill="1" applyBorder="1" applyAlignment="1">
      <alignment horizontal="center" vertical="center"/>
    </xf>
    <xf numFmtId="0" fontId="2" fillId="0" borderId="0" xfId="0" applyFont="1" applyFill="1" applyAlignment="1">
      <alignment horizontal="center"/>
    </xf>
    <xf numFmtId="0" fontId="13" fillId="0" borderId="25" xfId="0" applyFont="1" applyFill="1" applyBorder="1" applyAlignment="1">
      <alignment horizontal="right"/>
    </xf>
    <xf numFmtId="0" fontId="6" fillId="0" borderId="2" xfId="0" applyFont="1" applyFill="1" applyBorder="1" applyAlignment="1">
      <alignment horizontal="center" vertical="center"/>
    </xf>
    <xf numFmtId="0" fontId="6" fillId="0" borderId="0" xfId="0" applyFont="1" applyFill="1" applyAlignment="1">
      <alignment horizontal="center"/>
    </xf>
    <xf numFmtId="0" fontId="13" fillId="0" borderId="0" xfId="0" applyFont="1" applyFill="1" applyBorder="1" applyAlignment="1">
      <alignment horizontal="right"/>
    </xf>
    <xf numFmtId="0" fontId="6" fillId="0" borderId="2" xfId="0" applyFont="1" applyFill="1" applyBorder="1" applyAlignment="1">
      <alignment horizontal="center" vertical="center" wrapText="1"/>
    </xf>
    <xf numFmtId="0" fontId="58" fillId="0" borderId="0" xfId="0" applyFont="1" applyAlignment="1">
      <alignment horizontal="center" wrapText="1"/>
    </xf>
    <xf numFmtId="0" fontId="58" fillId="0" borderId="0" xfId="0" applyFont="1" applyAlignment="1">
      <alignment horizontal="center"/>
    </xf>
    <xf numFmtId="0" fontId="59" fillId="0" borderId="0" xfId="0" applyFont="1" applyBorder="1" applyAlignment="1">
      <alignment horizontal="right"/>
    </xf>
    <xf numFmtId="0" fontId="58" fillId="0" borderId="2" xfId="0" applyFont="1" applyBorder="1" applyAlignment="1">
      <alignment horizontal="center" vertical="center"/>
    </xf>
    <xf numFmtId="0" fontId="58" fillId="0" borderId="2" xfId="0" applyFont="1" applyBorder="1" applyAlignment="1">
      <alignment horizontal="center" vertical="center" wrapText="1"/>
    </xf>
    <xf numFmtId="0" fontId="58" fillId="0" borderId="13" xfId="0" applyFont="1" applyBorder="1" applyAlignment="1">
      <alignment horizontal="center" vertical="center"/>
    </xf>
    <xf numFmtId="0" fontId="58" fillId="0" borderId="26" xfId="0" applyFont="1" applyBorder="1" applyAlignment="1">
      <alignment horizontal="center" vertical="center"/>
    </xf>
    <xf numFmtId="0" fontId="58" fillId="0" borderId="18" xfId="0" applyFont="1" applyBorder="1" applyAlignment="1">
      <alignment horizontal="center" vertical="center"/>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0" xfId="0" applyFont="1" applyFill="1" applyAlignment="1">
      <alignment horizontal="center"/>
    </xf>
    <xf numFmtId="0" fontId="31" fillId="0" borderId="0" xfId="0" applyFont="1" applyFill="1" applyBorder="1" applyAlignment="1">
      <alignment horizontal="right"/>
    </xf>
    <xf numFmtId="164" fontId="8" fillId="0" borderId="8" xfId="28" applyFont="1" applyFill="1" applyBorder="1" applyAlignment="1">
      <alignment horizontal="center" vertical="center" wrapText="1"/>
    </xf>
    <xf numFmtId="164" fontId="8" fillId="0" borderId="17" xfId="28" applyFont="1" applyFill="1" applyBorder="1" applyAlignment="1">
      <alignment horizontal="center" vertical="center" wrapText="1"/>
    </xf>
    <xf numFmtId="164" fontId="8" fillId="0" borderId="5" xfId="28" applyFont="1" applyFill="1" applyBorder="1" applyAlignment="1">
      <alignment horizontal="center" vertical="center" wrapText="1"/>
    </xf>
    <xf numFmtId="0" fontId="10" fillId="0" borderId="4" xfId="0" applyFont="1" applyFill="1" applyBorder="1" applyAlignment="1">
      <alignment horizontal="center" vertical="center"/>
    </xf>
    <xf numFmtId="0" fontId="17" fillId="0" borderId="25" xfId="0" applyFont="1" applyFill="1" applyBorder="1" applyAlignment="1">
      <alignment horizontal="right"/>
    </xf>
  </cellXfs>
  <cellStyles count="75">
    <cellStyle name="20% - Accent1" xfId="1" builtinId="30" customBuiltin="1"/>
    <cellStyle name="20% - Accent1 2" xfId="56"/>
    <cellStyle name="20% - Accent2" xfId="2" builtinId="34" customBuiltin="1"/>
    <cellStyle name="20% - Accent2 2" xfId="58"/>
    <cellStyle name="20% - Accent3" xfId="3" builtinId="38" customBuiltin="1"/>
    <cellStyle name="20% - Accent3 2" xfId="60"/>
    <cellStyle name="20% - Accent4" xfId="4" builtinId="42" customBuiltin="1"/>
    <cellStyle name="20% - Accent4 2" xfId="62"/>
    <cellStyle name="20% - Accent5" xfId="5" builtinId="46" customBuiltin="1"/>
    <cellStyle name="20% - Accent5 2" xfId="64"/>
    <cellStyle name="20% - Accent6" xfId="6" builtinId="50" customBuiltin="1"/>
    <cellStyle name="20% - Accent6 2" xfId="66"/>
    <cellStyle name="40% - Accent1" xfId="7" builtinId="31" customBuiltin="1"/>
    <cellStyle name="40% - Accent1 2" xfId="57"/>
    <cellStyle name="40% - Accent2" xfId="8" builtinId="35" customBuiltin="1"/>
    <cellStyle name="40% - Accent2 2" xfId="59"/>
    <cellStyle name="40% - Accent3" xfId="9" builtinId="39" customBuiltin="1"/>
    <cellStyle name="40% - Accent3 2" xfId="61"/>
    <cellStyle name="40% - Accent4" xfId="10" builtinId="43" customBuiltin="1"/>
    <cellStyle name="40% - Accent4 2" xfId="63"/>
    <cellStyle name="40% - Accent5" xfId="11" builtinId="47" customBuiltin="1"/>
    <cellStyle name="40% - Accent5 2" xfId="65"/>
    <cellStyle name="40% - Accent6" xfId="12" builtinId="51" customBuiltin="1"/>
    <cellStyle name="40% - Accent6 2"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70"/>
    <cellStyle name="Comma 3" xfId="30"/>
    <cellStyle name="Comma 3 2" xfId="31"/>
    <cellStyle name="Comma 3 2 2" xfId="71"/>
    <cellStyle name="Comma 4" xfId="69"/>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Input" xfId="38" builtinId="20" customBuiltin="1"/>
    <cellStyle name="Linked Cell" xfId="39" builtinId="24" customBuiltin="1"/>
    <cellStyle name="Neutral" xfId="40" builtinId="28" customBuiltin="1"/>
    <cellStyle name="Normal" xfId="0" builtinId="0"/>
    <cellStyle name="Normal 2" xfId="41"/>
    <cellStyle name="Normal 2 2" xfId="42"/>
    <cellStyle name="Normal 20" xfId="43"/>
    <cellStyle name="Normal 3" xfId="44"/>
    <cellStyle name="Normal 3 2" xfId="45"/>
    <cellStyle name="Normal 3 3" xfId="72"/>
    <cellStyle name="Normal 4" xfId="46"/>
    <cellStyle name="Normal 4 2" xfId="47"/>
    <cellStyle name="Normal 4 2 2" xfId="73"/>
    <cellStyle name="Normal 5" xfId="48"/>
    <cellStyle name="Normal 6" xfId="68"/>
    <cellStyle name="Normal 7" xfId="55"/>
    <cellStyle name="Normal_25-10-2004 BieuQH cac cap" xfId="49"/>
    <cellStyle name="Note 2" xfId="50"/>
    <cellStyle name="Note 2 2" xfId="74"/>
    <cellStyle name="Output" xfId="51" builtinId="21" customBuiltin="1"/>
    <cellStyle name="Title" xfId="52" builtinId="15" customBuiltin="1"/>
    <cellStyle name="Total" xfId="53" builtinId="25" customBuiltin="1"/>
    <cellStyle name="Warning Text" xfId="54" builtinId="11" customBuiltin="1"/>
  </cellStyles>
  <dxfs count="77">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7" workbookViewId="0">
      <selection activeCell="B29" sqref="B29"/>
    </sheetView>
  </sheetViews>
  <sheetFormatPr defaultRowHeight="15" x14ac:dyDescent="0.25"/>
  <cols>
    <col min="1" max="1" width="7" style="685" customWidth="1"/>
    <col min="2" max="2" width="15.85546875" style="679" customWidth="1"/>
    <col min="3" max="3" width="83" style="679" customWidth="1"/>
    <col min="4" max="256" width="9.140625" style="679"/>
    <col min="257" max="257" width="7" style="679" customWidth="1"/>
    <col min="258" max="258" width="15.85546875" style="679" customWidth="1"/>
    <col min="259" max="259" width="83" style="679" customWidth="1"/>
    <col min="260" max="512" width="9.140625" style="679"/>
    <col min="513" max="513" width="7" style="679" customWidth="1"/>
    <col min="514" max="514" width="15.85546875" style="679" customWidth="1"/>
    <col min="515" max="515" width="83" style="679" customWidth="1"/>
    <col min="516" max="768" width="9.140625" style="679"/>
    <col min="769" max="769" width="7" style="679" customWidth="1"/>
    <col min="770" max="770" width="15.85546875" style="679" customWidth="1"/>
    <col min="771" max="771" width="83" style="679" customWidth="1"/>
    <col min="772" max="1024" width="9.140625" style="679"/>
    <col min="1025" max="1025" width="7" style="679" customWidth="1"/>
    <col min="1026" max="1026" width="15.85546875" style="679" customWidth="1"/>
    <col min="1027" max="1027" width="83" style="679" customWidth="1"/>
    <col min="1028" max="1280" width="9.140625" style="679"/>
    <col min="1281" max="1281" width="7" style="679" customWidth="1"/>
    <col min="1282" max="1282" width="15.85546875" style="679" customWidth="1"/>
    <col min="1283" max="1283" width="83" style="679" customWidth="1"/>
    <col min="1284" max="1536" width="9.140625" style="679"/>
    <col min="1537" max="1537" width="7" style="679" customWidth="1"/>
    <col min="1538" max="1538" width="15.85546875" style="679" customWidth="1"/>
    <col min="1539" max="1539" width="83" style="679" customWidth="1"/>
    <col min="1540" max="1792" width="9.140625" style="679"/>
    <col min="1793" max="1793" width="7" style="679" customWidth="1"/>
    <col min="1794" max="1794" width="15.85546875" style="679" customWidth="1"/>
    <col min="1795" max="1795" width="83" style="679" customWidth="1"/>
    <col min="1796" max="2048" width="9.140625" style="679"/>
    <col min="2049" max="2049" width="7" style="679" customWidth="1"/>
    <col min="2050" max="2050" width="15.85546875" style="679" customWidth="1"/>
    <col min="2051" max="2051" width="83" style="679" customWidth="1"/>
    <col min="2052" max="2304" width="9.140625" style="679"/>
    <col min="2305" max="2305" width="7" style="679" customWidth="1"/>
    <col min="2306" max="2306" width="15.85546875" style="679" customWidth="1"/>
    <col min="2307" max="2307" width="83" style="679" customWidth="1"/>
    <col min="2308" max="2560" width="9.140625" style="679"/>
    <col min="2561" max="2561" width="7" style="679" customWidth="1"/>
    <col min="2562" max="2562" width="15.85546875" style="679" customWidth="1"/>
    <col min="2563" max="2563" width="83" style="679" customWidth="1"/>
    <col min="2564" max="2816" width="9.140625" style="679"/>
    <col min="2817" max="2817" width="7" style="679" customWidth="1"/>
    <col min="2818" max="2818" width="15.85546875" style="679" customWidth="1"/>
    <col min="2819" max="2819" width="83" style="679" customWidth="1"/>
    <col min="2820" max="3072" width="9.140625" style="679"/>
    <col min="3073" max="3073" width="7" style="679" customWidth="1"/>
    <col min="3074" max="3074" width="15.85546875" style="679" customWidth="1"/>
    <col min="3075" max="3075" width="83" style="679" customWidth="1"/>
    <col min="3076" max="3328" width="9.140625" style="679"/>
    <col min="3329" max="3329" width="7" style="679" customWidth="1"/>
    <col min="3330" max="3330" width="15.85546875" style="679" customWidth="1"/>
    <col min="3331" max="3331" width="83" style="679" customWidth="1"/>
    <col min="3332" max="3584" width="9.140625" style="679"/>
    <col min="3585" max="3585" width="7" style="679" customWidth="1"/>
    <col min="3586" max="3586" width="15.85546875" style="679" customWidth="1"/>
    <col min="3587" max="3587" width="83" style="679" customWidth="1"/>
    <col min="3588" max="3840" width="9.140625" style="679"/>
    <col min="3841" max="3841" width="7" style="679" customWidth="1"/>
    <col min="3842" max="3842" width="15.85546875" style="679" customWidth="1"/>
    <col min="3843" max="3843" width="83" style="679" customWidth="1"/>
    <col min="3844" max="4096" width="9.140625" style="679"/>
    <col min="4097" max="4097" width="7" style="679" customWidth="1"/>
    <col min="4098" max="4098" width="15.85546875" style="679" customWidth="1"/>
    <col min="4099" max="4099" width="83" style="679" customWidth="1"/>
    <col min="4100" max="4352" width="9.140625" style="679"/>
    <col min="4353" max="4353" width="7" style="679" customWidth="1"/>
    <col min="4354" max="4354" width="15.85546875" style="679" customWidth="1"/>
    <col min="4355" max="4355" width="83" style="679" customWidth="1"/>
    <col min="4356" max="4608" width="9.140625" style="679"/>
    <col min="4609" max="4609" width="7" style="679" customWidth="1"/>
    <col min="4610" max="4610" width="15.85546875" style="679" customWidth="1"/>
    <col min="4611" max="4611" width="83" style="679" customWidth="1"/>
    <col min="4612" max="4864" width="9.140625" style="679"/>
    <col min="4865" max="4865" width="7" style="679" customWidth="1"/>
    <col min="4866" max="4866" width="15.85546875" style="679" customWidth="1"/>
    <col min="4867" max="4867" width="83" style="679" customWidth="1"/>
    <col min="4868" max="5120" width="9.140625" style="679"/>
    <col min="5121" max="5121" width="7" style="679" customWidth="1"/>
    <col min="5122" max="5122" width="15.85546875" style="679" customWidth="1"/>
    <col min="5123" max="5123" width="83" style="679" customWidth="1"/>
    <col min="5124" max="5376" width="9.140625" style="679"/>
    <col min="5377" max="5377" width="7" style="679" customWidth="1"/>
    <col min="5378" max="5378" width="15.85546875" style="679" customWidth="1"/>
    <col min="5379" max="5379" width="83" style="679" customWidth="1"/>
    <col min="5380" max="5632" width="9.140625" style="679"/>
    <col min="5633" max="5633" width="7" style="679" customWidth="1"/>
    <col min="5634" max="5634" width="15.85546875" style="679" customWidth="1"/>
    <col min="5635" max="5635" width="83" style="679" customWidth="1"/>
    <col min="5636" max="5888" width="9.140625" style="679"/>
    <col min="5889" max="5889" width="7" style="679" customWidth="1"/>
    <col min="5890" max="5890" width="15.85546875" style="679" customWidth="1"/>
    <col min="5891" max="5891" width="83" style="679" customWidth="1"/>
    <col min="5892" max="6144" width="9.140625" style="679"/>
    <col min="6145" max="6145" width="7" style="679" customWidth="1"/>
    <col min="6146" max="6146" width="15.85546875" style="679" customWidth="1"/>
    <col min="6147" max="6147" width="83" style="679" customWidth="1"/>
    <col min="6148" max="6400" width="9.140625" style="679"/>
    <col min="6401" max="6401" width="7" style="679" customWidth="1"/>
    <col min="6402" max="6402" width="15.85546875" style="679" customWidth="1"/>
    <col min="6403" max="6403" width="83" style="679" customWidth="1"/>
    <col min="6404" max="6656" width="9.140625" style="679"/>
    <col min="6657" max="6657" width="7" style="679" customWidth="1"/>
    <col min="6658" max="6658" width="15.85546875" style="679" customWidth="1"/>
    <col min="6659" max="6659" width="83" style="679" customWidth="1"/>
    <col min="6660" max="6912" width="9.140625" style="679"/>
    <col min="6913" max="6913" width="7" style="679" customWidth="1"/>
    <col min="6914" max="6914" width="15.85546875" style="679" customWidth="1"/>
    <col min="6915" max="6915" width="83" style="679" customWidth="1"/>
    <col min="6916" max="7168" width="9.140625" style="679"/>
    <col min="7169" max="7169" width="7" style="679" customWidth="1"/>
    <col min="7170" max="7170" width="15.85546875" style="679" customWidth="1"/>
    <col min="7171" max="7171" width="83" style="679" customWidth="1"/>
    <col min="7172" max="7424" width="9.140625" style="679"/>
    <col min="7425" max="7425" width="7" style="679" customWidth="1"/>
    <col min="7426" max="7426" width="15.85546875" style="679" customWidth="1"/>
    <col min="7427" max="7427" width="83" style="679" customWidth="1"/>
    <col min="7428" max="7680" width="9.140625" style="679"/>
    <col min="7681" max="7681" width="7" style="679" customWidth="1"/>
    <col min="7682" max="7682" width="15.85546875" style="679" customWidth="1"/>
    <col min="7683" max="7683" width="83" style="679" customWidth="1"/>
    <col min="7684" max="7936" width="9.140625" style="679"/>
    <col min="7937" max="7937" width="7" style="679" customWidth="1"/>
    <col min="7938" max="7938" width="15.85546875" style="679" customWidth="1"/>
    <col min="7939" max="7939" width="83" style="679" customWidth="1"/>
    <col min="7940" max="8192" width="9.140625" style="679"/>
    <col min="8193" max="8193" width="7" style="679" customWidth="1"/>
    <col min="8194" max="8194" width="15.85546875" style="679" customWidth="1"/>
    <col min="8195" max="8195" width="83" style="679" customWidth="1"/>
    <col min="8196" max="8448" width="9.140625" style="679"/>
    <col min="8449" max="8449" width="7" style="679" customWidth="1"/>
    <col min="8450" max="8450" width="15.85546875" style="679" customWidth="1"/>
    <col min="8451" max="8451" width="83" style="679" customWidth="1"/>
    <col min="8452" max="8704" width="9.140625" style="679"/>
    <col min="8705" max="8705" width="7" style="679" customWidth="1"/>
    <col min="8706" max="8706" width="15.85546875" style="679" customWidth="1"/>
    <col min="8707" max="8707" width="83" style="679" customWidth="1"/>
    <col min="8708" max="8960" width="9.140625" style="679"/>
    <col min="8961" max="8961" width="7" style="679" customWidth="1"/>
    <col min="8962" max="8962" width="15.85546875" style="679" customWidth="1"/>
    <col min="8963" max="8963" width="83" style="679" customWidth="1"/>
    <col min="8964" max="9216" width="9.140625" style="679"/>
    <col min="9217" max="9217" width="7" style="679" customWidth="1"/>
    <col min="9218" max="9218" width="15.85546875" style="679" customWidth="1"/>
    <col min="9219" max="9219" width="83" style="679" customWidth="1"/>
    <col min="9220" max="9472" width="9.140625" style="679"/>
    <col min="9473" max="9473" width="7" style="679" customWidth="1"/>
    <col min="9474" max="9474" width="15.85546875" style="679" customWidth="1"/>
    <col min="9475" max="9475" width="83" style="679" customWidth="1"/>
    <col min="9476" max="9728" width="9.140625" style="679"/>
    <col min="9729" max="9729" width="7" style="679" customWidth="1"/>
    <col min="9730" max="9730" width="15.85546875" style="679" customWidth="1"/>
    <col min="9731" max="9731" width="83" style="679" customWidth="1"/>
    <col min="9732" max="9984" width="9.140625" style="679"/>
    <col min="9985" max="9985" width="7" style="679" customWidth="1"/>
    <col min="9986" max="9986" width="15.85546875" style="679" customWidth="1"/>
    <col min="9987" max="9987" width="83" style="679" customWidth="1"/>
    <col min="9988" max="10240" width="9.140625" style="679"/>
    <col min="10241" max="10241" width="7" style="679" customWidth="1"/>
    <col min="10242" max="10242" width="15.85546875" style="679" customWidth="1"/>
    <col min="10243" max="10243" width="83" style="679" customWidth="1"/>
    <col min="10244" max="10496" width="9.140625" style="679"/>
    <col min="10497" max="10497" width="7" style="679" customWidth="1"/>
    <col min="10498" max="10498" width="15.85546875" style="679" customWidth="1"/>
    <col min="10499" max="10499" width="83" style="679" customWidth="1"/>
    <col min="10500" max="10752" width="9.140625" style="679"/>
    <col min="10753" max="10753" width="7" style="679" customWidth="1"/>
    <col min="10754" max="10754" width="15.85546875" style="679" customWidth="1"/>
    <col min="10755" max="10755" width="83" style="679" customWidth="1"/>
    <col min="10756" max="11008" width="9.140625" style="679"/>
    <col min="11009" max="11009" width="7" style="679" customWidth="1"/>
    <col min="11010" max="11010" width="15.85546875" style="679" customWidth="1"/>
    <col min="11011" max="11011" width="83" style="679" customWidth="1"/>
    <col min="11012" max="11264" width="9.140625" style="679"/>
    <col min="11265" max="11265" width="7" style="679" customWidth="1"/>
    <col min="11266" max="11266" width="15.85546875" style="679" customWidth="1"/>
    <col min="11267" max="11267" width="83" style="679" customWidth="1"/>
    <col min="11268" max="11520" width="9.140625" style="679"/>
    <col min="11521" max="11521" width="7" style="679" customWidth="1"/>
    <col min="11522" max="11522" width="15.85546875" style="679" customWidth="1"/>
    <col min="11523" max="11523" width="83" style="679" customWidth="1"/>
    <col min="11524" max="11776" width="9.140625" style="679"/>
    <col min="11777" max="11777" width="7" style="679" customWidth="1"/>
    <col min="11778" max="11778" width="15.85546875" style="679" customWidth="1"/>
    <col min="11779" max="11779" width="83" style="679" customWidth="1"/>
    <col min="11780" max="12032" width="9.140625" style="679"/>
    <col min="12033" max="12033" width="7" style="679" customWidth="1"/>
    <col min="12034" max="12034" width="15.85546875" style="679" customWidth="1"/>
    <col min="12035" max="12035" width="83" style="679" customWidth="1"/>
    <col min="12036" max="12288" width="9.140625" style="679"/>
    <col min="12289" max="12289" width="7" style="679" customWidth="1"/>
    <col min="12290" max="12290" width="15.85546875" style="679" customWidth="1"/>
    <col min="12291" max="12291" width="83" style="679" customWidth="1"/>
    <col min="12292" max="12544" width="9.140625" style="679"/>
    <col min="12545" max="12545" width="7" style="679" customWidth="1"/>
    <col min="12546" max="12546" width="15.85546875" style="679" customWidth="1"/>
    <col min="12547" max="12547" width="83" style="679" customWidth="1"/>
    <col min="12548" max="12800" width="9.140625" style="679"/>
    <col min="12801" max="12801" width="7" style="679" customWidth="1"/>
    <col min="12802" max="12802" width="15.85546875" style="679" customWidth="1"/>
    <col min="12803" max="12803" width="83" style="679" customWidth="1"/>
    <col min="12804" max="13056" width="9.140625" style="679"/>
    <col min="13057" max="13057" width="7" style="679" customWidth="1"/>
    <col min="13058" max="13058" width="15.85546875" style="679" customWidth="1"/>
    <col min="13059" max="13059" width="83" style="679" customWidth="1"/>
    <col min="13060" max="13312" width="9.140625" style="679"/>
    <col min="13313" max="13313" width="7" style="679" customWidth="1"/>
    <col min="13314" max="13314" width="15.85546875" style="679" customWidth="1"/>
    <col min="13315" max="13315" width="83" style="679" customWidth="1"/>
    <col min="13316" max="13568" width="9.140625" style="679"/>
    <col min="13569" max="13569" width="7" style="679" customWidth="1"/>
    <col min="13570" max="13570" width="15.85546875" style="679" customWidth="1"/>
    <col min="13571" max="13571" width="83" style="679" customWidth="1"/>
    <col min="13572" max="13824" width="9.140625" style="679"/>
    <col min="13825" max="13825" width="7" style="679" customWidth="1"/>
    <col min="13826" max="13826" width="15.85546875" style="679" customWidth="1"/>
    <col min="13827" max="13827" width="83" style="679" customWidth="1"/>
    <col min="13828" max="14080" width="9.140625" style="679"/>
    <col min="14081" max="14081" width="7" style="679" customWidth="1"/>
    <col min="14082" max="14082" width="15.85546875" style="679" customWidth="1"/>
    <col min="14083" max="14083" width="83" style="679" customWidth="1"/>
    <col min="14084" max="14336" width="9.140625" style="679"/>
    <col min="14337" max="14337" width="7" style="679" customWidth="1"/>
    <col min="14338" max="14338" width="15.85546875" style="679" customWidth="1"/>
    <col min="14339" max="14339" width="83" style="679" customWidth="1"/>
    <col min="14340" max="14592" width="9.140625" style="679"/>
    <col min="14593" max="14593" width="7" style="679" customWidth="1"/>
    <col min="14594" max="14594" width="15.85546875" style="679" customWidth="1"/>
    <col min="14595" max="14595" width="83" style="679" customWidth="1"/>
    <col min="14596" max="14848" width="9.140625" style="679"/>
    <col min="14849" max="14849" width="7" style="679" customWidth="1"/>
    <col min="14850" max="14850" width="15.85546875" style="679" customWidth="1"/>
    <col min="14851" max="14851" width="83" style="679" customWidth="1"/>
    <col min="14852" max="15104" width="9.140625" style="679"/>
    <col min="15105" max="15105" width="7" style="679" customWidth="1"/>
    <col min="15106" max="15106" width="15.85546875" style="679" customWidth="1"/>
    <col min="15107" max="15107" width="83" style="679" customWidth="1"/>
    <col min="15108" max="15360" width="9.140625" style="679"/>
    <col min="15361" max="15361" width="7" style="679" customWidth="1"/>
    <col min="15362" max="15362" width="15.85546875" style="679" customWidth="1"/>
    <col min="15363" max="15363" width="83" style="679" customWidth="1"/>
    <col min="15364" max="15616" width="9.140625" style="679"/>
    <col min="15617" max="15617" width="7" style="679" customWidth="1"/>
    <col min="15618" max="15618" width="15.85546875" style="679" customWidth="1"/>
    <col min="15619" max="15619" width="83" style="679" customWidth="1"/>
    <col min="15620" max="15872" width="9.140625" style="679"/>
    <col min="15873" max="15873" width="7" style="679" customWidth="1"/>
    <col min="15874" max="15874" width="15.85546875" style="679" customWidth="1"/>
    <col min="15875" max="15875" width="83" style="679" customWidth="1"/>
    <col min="15876" max="16128" width="9.140625" style="679"/>
    <col min="16129" max="16129" width="7" style="679" customWidth="1"/>
    <col min="16130" max="16130" width="15.85546875" style="679" customWidth="1"/>
    <col min="16131" max="16131" width="83" style="679" customWidth="1"/>
    <col min="16132" max="16384" width="9.140625" style="679"/>
  </cols>
  <sheetData>
    <row r="1" spans="1:3" s="673" customFormat="1" ht="16.5" x14ac:dyDescent="0.25">
      <c r="A1" s="789"/>
      <c r="B1" s="789"/>
      <c r="C1" s="789"/>
    </row>
    <row r="2" spans="1:3" s="673" customFormat="1" ht="16.5" x14ac:dyDescent="0.25">
      <c r="A2" s="789" t="s">
        <v>567</v>
      </c>
      <c r="B2" s="789"/>
      <c r="C2" s="789"/>
    </row>
    <row r="3" spans="1:3" s="674" customFormat="1" ht="16.5" x14ac:dyDescent="0.25">
      <c r="A3" s="790" t="s">
        <v>568</v>
      </c>
      <c r="B3" s="790"/>
      <c r="C3" s="790"/>
    </row>
    <row r="4" spans="1:3" s="676" customFormat="1" ht="16.5" x14ac:dyDescent="0.25">
      <c r="A4" s="675" t="s">
        <v>1</v>
      </c>
      <c r="B4" s="675" t="s">
        <v>296</v>
      </c>
      <c r="C4" s="675" t="s">
        <v>297</v>
      </c>
    </row>
    <row r="5" spans="1:3" x14ac:dyDescent="0.25">
      <c r="A5" s="677">
        <v>1</v>
      </c>
      <c r="B5" s="678" t="s">
        <v>569</v>
      </c>
      <c r="C5" s="678" t="s">
        <v>570</v>
      </c>
    </row>
    <row r="6" spans="1:3" ht="30" x14ac:dyDescent="0.25">
      <c r="A6" s="680">
        <f>A5+1</f>
        <v>2</v>
      </c>
      <c r="B6" s="681" t="s">
        <v>571</v>
      </c>
      <c r="C6" s="681" t="s">
        <v>572</v>
      </c>
    </row>
    <row r="7" spans="1:3" ht="45" x14ac:dyDescent="0.25">
      <c r="A7" s="680">
        <f t="shared" ref="A7:A27" si="0">A6+1</f>
        <v>3</v>
      </c>
      <c r="B7" s="681" t="s">
        <v>573</v>
      </c>
      <c r="C7" s="681" t="s">
        <v>574</v>
      </c>
    </row>
    <row r="8" spans="1:3" x14ac:dyDescent="0.25">
      <c r="A8" s="680">
        <f t="shared" si="0"/>
        <v>4</v>
      </c>
      <c r="B8" s="681" t="s">
        <v>575</v>
      </c>
      <c r="C8" s="681" t="s">
        <v>576</v>
      </c>
    </row>
    <row r="9" spans="1:3" x14ac:dyDescent="0.25">
      <c r="A9" s="680">
        <f t="shared" si="0"/>
        <v>5</v>
      </c>
      <c r="B9" s="681" t="s">
        <v>577</v>
      </c>
      <c r="C9" s="681" t="s">
        <v>578</v>
      </c>
    </row>
    <row r="10" spans="1:3" x14ac:dyDescent="0.25">
      <c r="A10" s="680">
        <f t="shared" si="0"/>
        <v>6</v>
      </c>
      <c r="B10" s="681" t="s">
        <v>579</v>
      </c>
      <c r="C10" s="681" t="s">
        <v>580</v>
      </c>
    </row>
    <row r="11" spans="1:3" x14ac:dyDescent="0.25">
      <c r="A11" s="680">
        <f t="shared" si="0"/>
        <v>7</v>
      </c>
      <c r="B11" s="681" t="s">
        <v>581</v>
      </c>
      <c r="C11" s="681" t="s">
        <v>582</v>
      </c>
    </row>
    <row r="12" spans="1:3" x14ac:dyDescent="0.25">
      <c r="A12" s="680">
        <f t="shared" si="0"/>
        <v>8</v>
      </c>
      <c r="B12" s="681" t="s">
        <v>583</v>
      </c>
      <c r="C12" s="681" t="s">
        <v>584</v>
      </c>
    </row>
    <row r="13" spans="1:3" x14ac:dyDescent="0.25">
      <c r="A13" s="680">
        <f t="shared" si="0"/>
        <v>9</v>
      </c>
      <c r="B13" s="681" t="s">
        <v>585</v>
      </c>
      <c r="C13" s="681" t="s">
        <v>586</v>
      </c>
    </row>
    <row r="14" spans="1:3" x14ac:dyDescent="0.25">
      <c r="A14" s="680">
        <f t="shared" si="0"/>
        <v>10</v>
      </c>
      <c r="B14" s="681" t="s">
        <v>587</v>
      </c>
      <c r="C14" s="681" t="s">
        <v>588</v>
      </c>
    </row>
    <row r="15" spans="1:3" x14ac:dyDescent="0.25">
      <c r="A15" s="680">
        <f t="shared" si="0"/>
        <v>11</v>
      </c>
      <c r="B15" s="681" t="s">
        <v>589</v>
      </c>
      <c r="C15" s="681" t="s">
        <v>590</v>
      </c>
    </row>
    <row r="16" spans="1:3" ht="30" x14ac:dyDescent="0.25">
      <c r="A16" s="680">
        <f t="shared" si="0"/>
        <v>12</v>
      </c>
      <c r="B16" s="681" t="s">
        <v>591</v>
      </c>
      <c r="C16" s="681" t="s">
        <v>592</v>
      </c>
    </row>
    <row r="17" spans="1:3" x14ac:dyDescent="0.25">
      <c r="A17" s="680">
        <f t="shared" si="0"/>
        <v>13</v>
      </c>
      <c r="B17" s="681" t="s">
        <v>593</v>
      </c>
      <c r="C17" s="681" t="s">
        <v>594</v>
      </c>
    </row>
    <row r="18" spans="1:3" x14ac:dyDescent="0.25">
      <c r="A18" s="680">
        <f t="shared" si="0"/>
        <v>14</v>
      </c>
      <c r="B18" s="681" t="s">
        <v>595</v>
      </c>
      <c r="C18" s="681" t="s">
        <v>596</v>
      </c>
    </row>
    <row r="19" spans="1:3" x14ac:dyDescent="0.25">
      <c r="A19" s="680">
        <f t="shared" si="0"/>
        <v>15</v>
      </c>
      <c r="B19" s="681" t="s">
        <v>597</v>
      </c>
      <c r="C19" s="681" t="s">
        <v>436</v>
      </c>
    </row>
    <row r="20" spans="1:3" x14ac:dyDescent="0.25">
      <c r="A20" s="680">
        <f t="shared" si="0"/>
        <v>16</v>
      </c>
      <c r="B20" s="681" t="s">
        <v>598</v>
      </c>
      <c r="C20" s="681" t="s">
        <v>599</v>
      </c>
    </row>
    <row r="21" spans="1:3" x14ac:dyDescent="0.25">
      <c r="A21" s="680">
        <f t="shared" si="0"/>
        <v>17</v>
      </c>
      <c r="B21" s="681" t="s">
        <v>600</v>
      </c>
      <c r="C21" s="682" t="s">
        <v>601</v>
      </c>
    </row>
    <row r="22" spans="1:3" x14ac:dyDescent="0.25">
      <c r="A22" s="680">
        <f t="shared" si="0"/>
        <v>18</v>
      </c>
      <c r="B22" s="681" t="s">
        <v>602</v>
      </c>
      <c r="C22" s="682" t="s">
        <v>603</v>
      </c>
    </row>
    <row r="23" spans="1:3" x14ac:dyDescent="0.25">
      <c r="A23" s="680">
        <f t="shared" si="0"/>
        <v>19</v>
      </c>
      <c r="B23" s="681" t="s">
        <v>604</v>
      </c>
      <c r="C23" s="682" t="s">
        <v>605</v>
      </c>
    </row>
    <row r="24" spans="1:3" x14ac:dyDescent="0.25">
      <c r="A24" s="680">
        <f t="shared" si="0"/>
        <v>20</v>
      </c>
      <c r="B24" s="681" t="s">
        <v>606</v>
      </c>
      <c r="C24" s="682" t="s">
        <v>607</v>
      </c>
    </row>
    <row r="25" spans="1:3" x14ac:dyDescent="0.25">
      <c r="A25" s="680">
        <f t="shared" si="0"/>
        <v>21</v>
      </c>
      <c r="B25" s="681" t="s">
        <v>608</v>
      </c>
      <c r="C25" s="682" t="s">
        <v>609</v>
      </c>
    </row>
    <row r="26" spans="1:3" x14ac:dyDescent="0.25">
      <c r="A26" s="680">
        <f t="shared" si="0"/>
        <v>22</v>
      </c>
      <c r="B26" s="681" t="s">
        <v>610</v>
      </c>
      <c r="C26" s="682" t="s">
        <v>611</v>
      </c>
    </row>
    <row r="27" spans="1:3" x14ac:dyDescent="0.25">
      <c r="A27" s="683">
        <f t="shared" si="0"/>
        <v>23</v>
      </c>
      <c r="B27" s="684" t="s">
        <v>612</v>
      </c>
      <c r="C27" s="684" t="s">
        <v>613</v>
      </c>
    </row>
  </sheetData>
  <mergeCells count="3">
    <mergeCell ref="A1:C1"/>
    <mergeCell ref="A2:C2"/>
    <mergeCell ref="A3:C3"/>
  </mergeCells>
  <pageMargins left="1.261811024" right="0.25" top="1.1043307090000001" bottom="0.25" header="0" footer="0"/>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P53"/>
  <sheetViews>
    <sheetView topLeftCell="A16" zoomScale="70" zoomScaleNormal="70" zoomScalePageLayoutView="85" workbookViewId="0">
      <selection activeCell="BT22" sqref="BT22"/>
    </sheetView>
  </sheetViews>
  <sheetFormatPr defaultRowHeight="15.75" x14ac:dyDescent="0.25"/>
  <cols>
    <col min="1" max="1" width="5.42578125" style="53" bestFit="1" customWidth="1"/>
    <col min="2" max="2" width="26.5703125" style="53" customWidth="1"/>
    <col min="3" max="3" width="17.140625" style="53" customWidth="1"/>
    <col min="4" max="4" width="6.42578125" style="53" customWidth="1"/>
    <col min="5" max="5" width="9.5703125" style="87" hidden="1" customWidth="1"/>
    <col min="6" max="6" width="8.140625" style="87" customWidth="1"/>
    <col min="7" max="7" width="6.140625" style="87" customWidth="1"/>
    <col min="8" max="8" width="5.85546875" style="53" customWidth="1"/>
    <col min="9" max="9" width="9" style="88" hidden="1" customWidth="1"/>
    <col min="10" max="10" width="10.140625" style="88" hidden="1" customWidth="1"/>
    <col min="11" max="11" width="10.5703125" style="53" hidden="1" customWidth="1"/>
    <col min="12" max="12" width="6" style="53" customWidth="1"/>
    <col min="13" max="13" width="6.140625" style="53" customWidth="1"/>
    <col min="14" max="14" width="10.42578125" style="53" hidden="1" customWidth="1"/>
    <col min="15" max="15" width="0" style="87" hidden="1" customWidth="1"/>
    <col min="16" max="16" width="21" style="53" hidden="1" customWidth="1"/>
    <col min="17" max="19" width="9.140625" style="53" hidden="1" customWidth="1"/>
    <col min="20" max="20" width="0" style="53" hidden="1" customWidth="1"/>
    <col min="21" max="21" width="6" style="87" customWidth="1"/>
    <col min="22" max="29" width="9.140625" style="53" hidden="1" customWidth="1"/>
    <col min="30" max="30" width="6" style="53" customWidth="1"/>
    <col min="31" max="31" width="7.28515625" style="88" customWidth="1"/>
    <col min="32" max="45" width="9.140625" style="53" hidden="1" customWidth="1"/>
    <col min="46" max="46" width="6" style="53" customWidth="1"/>
    <col min="47" max="58" width="9.140625" style="53" hidden="1" customWidth="1"/>
    <col min="59" max="59" width="1.140625" style="53" hidden="1" customWidth="1"/>
    <col min="60" max="60" width="6.5703125" style="87" customWidth="1"/>
    <col min="61" max="63" width="9.140625" style="53" hidden="1" customWidth="1"/>
    <col min="64" max="64" width="18.5703125" style="53" customWidth="1"/>
    <col min="65" max="65" width="0" style="53" hidden="1" customWidth="1"/>
    <col min="66" max="66" width="8.85546875" style="53" customWidth="1"/>
    <col min="67" max="69" width="0" style="53" hidden="1" customWidth="1"/>
    <col min="70" max="16384" width="9.140625" style="53"/>
  </cols>
  <sheetData>
    <row r="1" spans="1:68" ht="22.5" customHeight="1" x14ac:dyDescent="0.25">
      <c r="A1" s="793" t="s">
        <v>449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3"/>
      <c r="AY1" s="793"/>
      <c r="AZ1" s="793"/>
      <c r="BA1" s="793"/>
      <c r="BB1" s="793"/>
      <c r="BC1" s="793"/>
      <c r="BD1" s="793"/>
      <c r="BE1" s="793"/>
      <c r="BF1" s="793"/>
      <c r="BG1" s="793"/>
      <c r="BH1" s="793"/>
      <c r="BI1" s="793"/>
      <c r="BJ1" s="793"/>
      <c r="BK1" s="793"/>
      <c r="BL1" s="793"/>
      <c r="BM1" s="793"/>
      <c r="BN1" s="793"/>
    </row>
    <row r="3" spans="1:68" ht="22.5" customHeight="1" x14ac:dyDescent="0.25">
      <c r="A3" s="796" t="s">
        <v>1</v>
      </c>
      <c r="B3" s="796" t="s">
        <v>169</v>
      </c>
      <c r="C3" s="796" t="s">
        <v>266</v>
      </c>
      <c r="D3" s="808" t="s">
        <v>309</v>
      </c>
      <c r="E3" s="796" t="s">
        <v>354</v>
      </c>
      <c r="F3" s="796" t="s">
        <v>310</v>
      </c>
      <c r="G3" s="805" t="s">
        <v>380</v>
      </c>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7"/>
      <c r="BL3" s="796" t="s">
        <v>354</v>
      </c>
      <c r="BM3" s="796" t="s">
        <v>172</v>
      </c>
      <c r="BN3" s="796" t="s">
        <v>173</v>
      </c>
      <c r="BO3" s="663"/>
      <c r="BP3" s="658"/>
    </row>
    <row r="4" spans="1:68" ht="15.75" hidden="1" customHeight="1" x14ac:dyDescent="0.25">
      <c r="A4" s="804"/>
      <c r="B4" s="804"/>
      <c r="C4" s="804"/>
      <c r="D4" s="809"/>
      <c r="E4" s="804"/>
      <c r="F4" s="804"/>
      <c r="G4" s="801" t="s">
        <v>61</v>
      </c>
      <c r="H4" s="802"/>
      <c r="I4" s="802"/>
      <c r="J4" s="802"/>
      <c r="K4" s="802"/>
      <c r="L4" s="802"/>
      <c r="M4" s="802"/>
      <c r="N4" s="802"/>
      <c r="O4" s="802"/>
      <c r="P4" s="802"/>
      <c r="Q4" s="802"/>
      <c r="R4" s="802"/>
      <c r="S4" s="802"/>
      <c r="T4" s="803"/>
      <c r="U4" s="801" t="s">
        <v>86</v>
      </c>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c r="BG4" s="803"/>
      <c r="BH4" s="801" t="s">
        <v>150</v>
      </c>
      <c r="BI4" s="802"/>
      <c r="BJ4" s="802"/>
      <c r="BK4" s="803"/>
      <c r="BL4" s="804"/>
      <c r="BM4" s="804"/>
      <c r="BN4" s="804"/>
      <c r="BO4" s="663"/>
      <c r="BP4" s="658"/>
    </row>
    <row r="5" spans="1:68" ht="15.75" hidden="1" customHeight="1" x14ac:dyDescent="0.25">
      <c r="A5" s="804"/>
      <c r="B5" s="804"/>
      <c r="C5" s="804"/>
      <c r="D5" s="809"/>
      <c r="E5" s="804"/>
      <c r="F5" s="804"/>
      <c r="G5" s="796" t="s">
        <v>174</v>
      </c>
      <c r="H5" s="801" t="s">
        <v>63</v>
      </c>
      <c r="I5" s="802"/>
      <c r="J5" s="802"/>
      <c r="K5" s="803"/>
      <c r="L5" s="794" t="s">
        <v>71</v>
      </c>
      <c r="M5" s="794" t="s">
        <v>73</v>
      </c>
      <c r="N5" s="801" t="s">
        <v>175</v>
      </c>
      <c r="O5" s="802"/>
      <c r="P5" s="802"/>
      <c r="Q5" s="803"/>
      <c r="R5" s="794" t="s">
        <v>81</v>
      </c>
      <c r="S5" s="794" t="s">
        <v>83</v>
      </c>
      <c r="T5" s="794" t="s">
        <v>85</v>
      </c>
      <c r="U5" s="796" t="s">
        <v>174</v>
      </c>
      <c r="V5" s="658"/>
      <c r="W5" s="658"/>
      <c r="X5" s="658"/>
      <c r="Y5" s="658"/>
      <c r="Z5" s="658"/>
      <c r="AA5" s="658"/>
      <c r="AB5" s="658"/>
      <c r="AC5" s="658"/>
      <c r="AD5" s="794" t="s">
        <v>294</v>
      </c>
      <c r="AE5" s="798" t="s">
        <v>161</v>
      </c>
      <c r="AF5" s="799"/>
      <c r="AG5" s="799"/>
      <c r="AH5" s="799"/>
      <c r="AI5" s="799"/>
      <c r="AJ5" s="799"/>
      <c r="AK5" s="799"/>
      <c r="AL5" s="799"/>
      <c r="AM5" s="799"/>
      <c r="AN5" s="799"/>
      <c r="AO5" s="800"/>
      <c r="AP5" s="658"/>
      <c r="AQ5" s="658"/>
      <c r="AR5" s="658"/>
      <c r="AS5" s="801" t="s">
        <v>176</v>
      </c>
      <c r="AT5" s="802"/>
      <c r="AU5" s="803"/>
      <c r="AV5" s="794" t="s">
        <v>127</v>
      </c>
      <c r="AW5" s="794" t="s">
        <v>129</v>
      </c>
      <c r="AX5" s="794" t="s">
        <v>131</v>
      </c>
      <c r="AY5" s="794" t="s">
        <v>133</v>
      </c>
      <c r="AZ5" s="794" t="s">
        <v>135</v>
      </c>
      <c r="BA5" s="794" t="s">
        <v>137</v>
      </c>
      <c r="BB5" s="794" t="s">
        <v>139</v>
      </c>
      <c r="BC5" s="794" t="s">
        <v>141</v>
      </c>
      <c r="BD5" s="794" t="s">
        <v>143</v>
      </c>
      <c r="BE5" s="794" t="s">
        <v>145</v>
      </c>
      <c r="BF5" s="794" t="s">
        <v>147</v>
      </c>
      <c r="BG5" s="794" t="s">
        <v>149</v>
      </c>
      <c r="BH5" s="796" t="s">
        <v>150</v>
      </c>
      <c r="BI5" s="794" t="s">
        <v>152</v>
      </c>
      <c r="BJ5" s="794" t="s">
        <v>154</v>
      </c>
      <c r="BK5" s="794" t="s">
        <v>156</v>
      </c>
      <c r="BL5" s="804"/>
      <c r="BM5" s="804"/>
      <c r="BN5" s="804"/>
      <c r="BO5" s="663"/>
      <c r="BP5" s="658"/>
    </row>
    <row r="6" spans="1:68" ht="94.5" hidden="1" customHeight="1" x14ac:dyDescent="0.25">
      <c r="A6" s="804"/>
      <c r="B6" s="804"/>
      <c r="C6" s="804"/>
      <c r="D6" s="809"/>
      <c r="E6" s="804"/>
      <c r="F6" s="804"/>
      <c r="G6" s="797"/>
      <c r="H6" s="658" t="s">
        <v>63</v>
      </c>
      <c r="I6" s="658" t="s">
        <v>177</v>
      </c>
      <c r="J6" s="658" t="s">
        <v>67</v>
      </c>
      <c r="K6" s="658" t="s">
        <v>69</v>
      </c>
      <c r="L6" s="795"/>
      <c r="M6" s="795"/>
      <c r="N6" s="658" t="s">
        <v>174</v>
      </c>
      <c r="O6" s="658" t="s">
        <v>75</v>
      </c>
      <c r="P6" s="658" t="s">
        <v>77</v>
      </c>
      <c r="Q6" s="658" t="s">
        <v>79</v>
      </c>
      <c r="R6" s="795"/>
      <c r="S6" s="795"/>
      <c r="T6" s="795"/>
      <c r="U6" s="797"/>
      <c r="V6" s="658" t="s">
        <v>88</v>
      </c>
      <c r="W6" s="658" t="s">
        <v>90</v>
      </c>
      <c r="X6" s="658" t="s">
        <v>92</v>
      </c>
      <c r="Y6" s="658" t="s">
        <v>94</v>
      </c>
      <c r="Z6" s="658" t="s">
        <v>96</v>
      </c>
      <c r="AA6" s="658" t="s">
        <v>98</v>
      </c>
      <c r="AB6" s="658" t="s">
        <v>100</v>
      </c>
      <c r="AC6" s="658" t="s">
        <v>102</v>
      </c>
      <c r="AD6" s="795"/>
      <c r="AE6" s="667" t="s">
        <v>105</v>
      </c>
      <c r="AF6" s="667" t="s">
        <v>106</v>
      </c>
      <c r="AG6" s="667" t="s">
        <v>107</v>
      </c>
      <c r="AH6" s="667" t="s">
        <v>108</v>
      </c>
      <c r="AI6" s="667" t="s">
        <v>109</v>
      </c>
      <c r="AJ6" s="667" t="s">
        <v>110</v>
      </c>
      <c r="AK6" s="667" t="s">
        <v>111</v>
      </c>
      <c r="AL6" s="667" t="s">
        <v>112</v>
      </c>
      <c r="AM6" s="667" t="s">
        <v>113</v>
      </c>
      <c r="AN6" s="667" t="s">
        <v>114</v>
      </c>
      <c r="AO6" s="667" t="s">
        <v>115</v>
      </c>
      <c r="AP6" s="658" t="s">
        <v>117</v>
      </c>
      <c r="AQ6" s="658" t="s">
        <v>119</v>
      </c>
      <c r="AR6" s="658" t="s">
        <v>121</v>
      </c>
      <c r="AS6" s="658" t="s">
        <v>174</v>
      </c>
      <c r="AT6" s="658" t="s">
        <v>123</v>
      </c>
      <c r="AU6" s="658" t="s">
        <v>125</v>
      </c>
      <c r="AV6" s="795"/>
      <c r="AW6" s="795"/>
      <c r="AX6" s="795"/>
      <c r="AY6" s="795"/>
      <c r="AZ6" s="795"/>
      <c r="BA6" s="795"/>
      <c r="BB6" s="795"/>
      <c r="BC6" s="795"/>
      <c r="BD6" s="795"/>
      <c r="BE6" s="795"/>
      <c r="BF6" s="795"/>
      <c r="BG6" s="795"/>
      <c r="BH6" s="797"/>
      <c r="BI6" s="795"/>
      <c r="BJ6" s="795"/>
      <c r="BK6" s="795"/>
      <c r="BL6" s="804"/>
      <c r="BM6" s="804"/>
      <c r="BN6" s="804"/>
      <c r="BO6" s="663"/>
      <c r="BP6" s="658" t="s">
        <v>173</v>
      </c>
    </row>
    <row r="7" spans="1:68" ht="21" customHeight="1" x14ac:dyDescent="0.25">
      <c r="A7" s="797"/>
      <c r="B7" s="797"/>
      <c r="C7" s="797"/>
      <c r="D7" s="810"/>
      <c r="E7" s="797"/>
      <c r="F7" s="797"/>
      <c r="G7" s="485" t="s">
        <v>6</v>
      </c>
      <c r="H7" s="285" t="s">
        <v>7</v>
      </c>
      <c r="I7" s="286" t="s">
        <v>8</v>
      </c>
      <c r="J7" s="286" t="s">
        <v>9</v>
      </c>
      <c r="K7" s="286" t="s">
        <v>10</v>
      </c>
      <c r="L7" s="286" t="s">
        <v>11</v>
      </c>
      <c r="M7" s="286" t="s">
        <v>12</v>
      </c>
      <c r="N7" s="286" t="s">
        <v>178</v>
      </c>
      <c r="O7" s="286" t="s">
        <v>13</v>
      </c>
      <c r="P7" s="286" t="s">
        <v>14</v>
      </c>
      <c r="Q7" s="286" t="s">
        <v>15</v>
      </c>
      <c r="R7" s="286" t="s">
        <v>16</v>
      </c>
      <c r="S7" s="286" t="s">
        <v>17</v>
      </c>
      <c r="T7" s="286" t="s">
        <v>18</v>
      </c>
      <c r="U7" s="354" t="s">
        <v>19</v>
      </c>
      <c r="V7" s="287" t="s">
        <v>20</v>
      </c>
      <c r="W7" s="287" t="s">
        <v>21</v>
      </c>
      <c r="X7" s="662" t="s">
        <v>22</v>
      </c>
      <c r="Y7" s="662" t="s">
        <v>23</v>
      </c>
      <c r="Z7" s="662" t="s">
        <v>24</v>
      </c>
      <c r="AA7" s="662" t="s">
        <v>25</v>
      </c>
      <c r="AB7" s="662" t="s">
        <v>26</v>
      </c>
      <c r="AC7" s="662" t="s">
        <v>27</v>
      </c>
      <c r="AD7" s="662" t="s">
        <v>28</v>
      </c>
      <c r="AE7" s="288" t="s">
        <v>29</v>
      </c>
      <c r="AF7" s="288" t="s">
        <v>30</v>
      </c>
      <c r="AG7" s="288" t="s">
        <v>31</v>
      </c>
      <c r="AH7" s="288" t="s">
        <v>32</v>
      </c>
      <c r="AI7" s="288" t="s">
        <v>33</v>
      </c>
      <c r="AJ7" s="288" t="s">
        <v>34</v>
      </c>
      <c r="AK7" s="288" t="s">
        <v>35</v>
      </c>
      <c r="AL7" s="288" t="s">
        <v>36</v>
      </c>
      <c r="AM7" s="288" t="s">
        <v>37</v>
      </c>
      <c r="AN7" s="288" t="s">
        <v>38</v>
      </c>
      <c r="AO7" s="289" t="s">
        <v>39</v>
      </c>
      <c r="AP7" s="662" t="s">
        <v>40</v>
      </c>
      <c r="AQ7" s="662" t="s">
        <v>41</v>
      </c>
      <c r="AR7" s="662" t="s">
        <v>42</v>
      </c>
      <c r="AS7" s="662" t="s">
        <v>179</v>
      </c>
      <c r="AT7" s="287" t="s">
        <v>43</v>
      </c>
      <c r="AU7" s="287" t="s">
        <v>44</v>
      </c>
      <c r="AV7" s="662" t="s">
        <v>45</v>
      </c>
      <c r="AW7" s="662" t="s">
        <v>46</v>
      </c>
      <c r="AX7" s="662" t="s">
        <v>47</v>
      </c>
      <c r="AY7" s="662" t="s">
        <v>48</v>
      </c>
      <c r="AZ7" s="285" t="s">
        <v>49</v>
      </c>
      <c r="BA7" s="285" t="s">
        <v>50</v>
      </c>
      <c r="BB7" s="285" t="s">
        <v>51</v>
      </c>
      <c r="BC7" s="285" t="s">
        <v>52</v>
      </c>
      <c r="BD7" s="285" t="s">
        <v>53</v>
      </c>
      <c r="BE7" s="285" t="s">
        <v>54</v>
      </c>
      <c r="BF7" s="285" t="s">
        <v>55</v>
      </c>
      <c r="BG7" s="285" t="s">
        <v>56</v>
      </c>
      <c r="BH7" s="485" t="s">
        <v>57</v>
      </c>
      <c r="BI7" s="290" t="s">
        <v>58</v>
      </c>
      <c r="BJ7" s="290" t="s">
        <v>59</v>
      </c>
      <c r="BK7" s="290" t="s">
        <v>60</v>
      </c>
      <c r="BL7" s="797"/>
      <c r="BM7" s="797"/>
      <c r="BN7" s="797"/>
      <c r="BO7" s="291"/>
      <c r="BP7" s="657"/>
    </row>
    <row r="8" spans="1:68" x14ac:dyDescent="0.25">
      <c r="A8" s="659"/>
      <c r="B8" s="659" t="s">
        <v>174</v>
      </c>
      <c r="C8" s="659"/>
      <c r="D8" s="659"/>
      <c r="E8" s="460"/>
      <c r="F8" s="688">
        <v>4.5443000000000007</v>
      </c>
      <c r="G8" s="688">
        <v>3.4943000000000004</v>
      </c>
      <c r="H8" s="688">
        <v>7.1999999999999995E-2</v>
      </c>
      <c r="I8" s="688">
        <v>7.1999999999999995E-2</v>
      </c>
      <c r="J8" s="688">
        <v>0</v>
      </c>
      <c r="K8" s="688">
        <v>0</v>
      </c>
      <c r="L8" s="688">
        <v>2.7823000000000002</v>
      </c>
      <c r="M8" s="688">
        <v>0.6399999999999999</v>
      </c>
      <c r="N8" s="688">
        <v>0</v>
      </c>
      <c r="O8" s="688">
        <v>0</v>
      </c>
      <c r="P8" s="688">
        <v>0</v>
      </c>
      <c r="Q8" s="688">
        <v>0</v>
      </c>
      <c r="R8" s="688">
        <v>0</v>
      </c>
      <c r="S8" s="688">
        <v>0</v>
      </c>
      <c r="T8" s="688">
        <v>0</v>
      </c>
      <c r="U8" s="688">
        <v>1.05</v>
      </c>
      <c r="V8" s="688">
        <v>0</v>
      </c>
      <c r="W8" s="688">
        <v>0</v>
      </c>
      <c r="X8" s="688">
        <v>0</v>
      </c>
      <c r="Y8" s="688">
        <v>0</v>
      </c>
      <c r="Z8" s="688">
        <v>0</v>
      </c>
      <c r="AA8" s="688">
        <v>0</v>
      </c>
      <c r="AB8" s="688">
        <v>0</v>
      </c>
      <c r="AC8" s="688">
        <v>0</v>
      </c>
      <c r="AD8" s="688">
        <v>1</v>
      </c>
      <c r="AE8" s="688">
        <v>1</v>
      </c>
      <c r="AF8" s="688">
        <v>0</v>
      </c>
      <c r="AG8" s="688">
        <v>0</v>
      </c>
      <c r="AH8" s="688">
        <v>0</v>
      </c>
      <c r="AI8" s="688">
        <v>0</v>
      </c>
      <c r="AJ8" s="688">
        <v>0</v>
      </c>
      <c r="AK8" s="688">
        <v>0</v>
      </c>
      <c r="AL8" s="688">
        <v>0</v>
      </c>
      <c r="AM8" s="688">
        <v>0</v>
      </c>
      <c r="AN8" s="688">
        <v>0</v>
      </c>
      <c r="AO8" s="688">
        <v>0</v>
      </c>
      <c r="AP8" s="688">
        <v>0</v>
      </c>
      <c r="AQ8" s="688">
        <v>0</v>
      </c>
      <c r="AR8" s="688">
        <v>0</v>
      </c>
      <c r="AS8" s="688">
        <v>0</v>
      </c>
      <c r="AT8" s="688">
        <v>0.05</v>
      </c>
      <c r="AU8" s="688">
        <v>0</v>
      </c>
      <c r="AV8" s="688">
        <v>0</v>
      </c>
      <c r="AW8" s="688">
        <v>0</v>
      </c>
      <c r="AX8" s="688">
        <v>0</v>
      </c>
      <c r="AY8" s="688">
        <v>0</v>
      </c>
      <c r="AZ8" s="688">
        <v>0</v>
      </c>
      <c r="BA8" s="688">
        <v>0</v>
      </c>
      <c r="BB8" s="688">
        <v>0</v>
      </c>
      <c r="BC8" s="688">
        <v>0</v>
      </c>
      <c r="BD8" s="688">
        <v>0</v>
      </c>
      <c r="BE8" s="688">
        <v>0</v>
      </c>
      <c r="BF8" s="688">
        <v>0</v>
      </c>
      <c r="BG8" s="688">
        <v>0</v>
      </c>
      <c r="BH8" s="224">
        <v>0</v>
      </c>
      <c r="BI8" s="461">
        <v>0</v>
      </c>
      <c r="BJ8" s="461">
        <v>0</v>
      </c>
      <c r="BK8" s="461">
        <v>0</v>
      </c>
      <c r="BL8" s="139"/>
      <c r="BM8" s="660"/>
      <c r="BN8" s="660"/>
      <c r="BO8" s="664"/>
      <c r="BP8" s="657"/>
    </row>
    <row r="9" spans="1:68" ht="48" customHeight="1" x14ac:dyDescent="0.25">
      <c r="A9" s="661">
        <v>1</v>
      </c>
      <c r="B9" s="55" t="s">
        <v>537</v>
      </c>
      <c r="C9" s="661" t="s">
        <v>423</v>
      </c>
      <c r="D9" s="488" t="s">
        <v>44</v>
      </c>
      <c r="E9" s="488" t="s">
        <v>264</v>
      </c>
      <c r="F9" s="686">
        <v>7.1999999999999995E-2</v>
      </c>
      <c r="G9" s="686">
        <v>7.1999999999999995E-2</v>
      </c>
      <c r="H9" s="179">
        <v>7.1999999999999995E-2</v>
      </c>
      <c r="I9" s="179">
        <v>7.1999999999999995E-2</v>
      </c>
      <c r="J9" s="179"/>
      <c r="K9" s="179"/>
      <c r="L9" s="179"/>
      <c r="M9" s="179"/>
      <c r="N9" s="179"/>
      <c r="O9" s="179"/>
      <c r="P9" s="179"/>
      <c r="Q9" s="179"/>
      <c r="R9" s="179"/>
      <c r="S9" s="179"/>
      <c r="T9" s="179"/>
      <c r="U9" s="64">
        <v>0</v>
      </c>
      <c r="V9" s="179"/>
      <c r="W9" s="179"/>
      <c r="X9" s="179"/>
      <c r="Y9" s="179"/>
      <c r="Z9" s="179"/>
      <c r="AA9" s="179"/>
      <c r="AB9" s="179"/>
      <c r="AC9" s="179"/>
      <c r="AD9" s="179"/>
      <c r="AE9" s="687"/>
      <c r="AF9" s="687"/>
      <c r="AG9" s="687"/>
      <c r="AH9" s="687"/>
      <c r="AI9" s="687"/>
      <c r="AJ9" s="687"/>
      <c r="AK9" s="179"/>
      <c r="AL9" s="687"/>
      <c r="AM9" s="687"/>
      <c r="AN9" s="687"/>
      <c r="AO9" s="687"/>
      <c r="AP9" s="179"/>
      <c r="AQ9" s="179"/>
      <c r="AR9" s="179"/>
      <c r="AS9" s="179"/>
      <c r="AT9" s="179"/>
      <c r="AU9" s="179"/>
      <c r="AV9" s="179"/>
      <c r="AW9" s="179"/>
      <c r="AX9" s="179"/>
      <c r="AY9" s="179"/>
      <c r="AZ9" s="179"/>
      <c r="BA9" s="179"/>
      <c r="BB9" s="179"/>
      <c r="BC9" s="179"/>
      <c r="BD9" s="179"/>
      <c r="BE9" s="179"/>
      <c r="BF9" s="179"/>
      <c r="BG9" s="179"/>
      <c r="BH9" s="64">
        <v>0</v>
      </c>
      <c r="BI9" s="462"/>
      <c r="BJ9" s="462"/>
      <c r="BK9" s="462"/>
      <c r="BL9" s="665" t="s">
        <v>264</v>
      </c>
      <c r="BM9" s="465"/>
      <c r="BN9" s="661" t="s">
        <v>298</v>
      </c>
      <c r="BO9" s="192"/>
      <c r="BP9" s="692"/>
    </row>
    <row r="10" spans="1:68" ht="18.75" customHeight="1" x14ac:dyDescent="0.25">
      <c r="A10" s="791">
        <v>2</v>
      </c>
      <c r="B10" s="792" t="s">
        <v>363</v>
      </c>
      <c r="C10" s="791" t="s">
        <v>460</v>
      </c>
      <c r="D10" s="791" t="s">
        <v>43</v>
      </c>
      <c r="E10" s="661" t="s">
        <v>248</v>
      </c>
      <c r="F10" s="686">
        <v>0.05</v>
      </c>
      <c r="G10" s="686">
        <v>0.05</v>
      </c>
      <c r="H10" s="65">
        <v>0</v>
      </c>
      <c r="I10" s="179"/>
      <c r="J10" s="179"/>
      <c r="K10" s="179"/>
      <c r="L10" s="179">
        <v>0.05</v>
      </c>
      <c r="M10" s="179"/>
      <c r="N10" s="179"/>
      <c r="O10" s="179"/>
      <c r="P10" s="179"/>
      <c r="Q10" s="179"/>
      <c r="R10" s="179"/>
      <c r="S10" s="179"/>
      <c r="T10" s="179"/>
      <c r="U10" s="64">
        <v>0</v>
      </c>
      <c r="V10" s="179"/>
      <c r="W10" s="179"/>
      <c r="X10" s="179"/>
      <c r="Y10" s="179"/>
      <c r="Z10" s="179"/>
      <c r="AA10" s="179"/>
      <c r="AB10" s="179"/>
      <c r="AC10" s="179"/>
      <c r="AD10" s="65">
        <v>0</v>
      </c>
      <c r="AE10" s="687"/>
      <c r="AF10" s="687"/>
      <c r="AG10" s="687"/>
      <c r="AH10" s="687"/>
      <c r="AI10" s="687"/>
      <c r="AJ10" s="687"/>
      <c r="AK10" s="687"/>
      <c r="AL10" s="687"/>
      <c r="AM10" s="687"/>
      <c r="AN10" s="687"/>
      <c r="AO10" s="687"/>
      <c r="AP10" s="179"/>
      <c r="AQ10" s="179"/>
      <c r="AR10" s="179"/>
      <c r="AS10" s="179"/>
      <c r="AT10" s="179"/>
      <c r="AU10" s="179"/>
      <c r="AV10" s="179"/>
      <c r="AW10" s="179"/>
      <c r="AX10" s="179"/>
      <c r="AY10" s="179"/>
      <c r="AZ10" s="179"/>
      <c r="BA10" s="179"/>
      <c r="BB10" s="179"/>
      <c r="BC10" s="179"/>
      <c r="BD10" s="179"/>
      <c r="BE10" s="179"/>
      <c r="BF10" s="179"/>
      <c r="BG10" s="179"/>
      <c r="BH10" s="64">
        <v>0</v>
      </c>
      <c r="BI10" s="462"/>
      <c r="BJ10" s="462"/>
      <c r="BK10" s="462"/>
      <c r="BL10" s="665" t="s">
        <v>248</v>
      </c>
      <c r="BM10" s="465"/>
      <c r="BN10" s="661"/>
      <c r="BO10" s="192"/>
      <c r="BP10" s="692"/>
    </row>
    <row r="11" spans="1:68" ht="18.75" customHeight="1" x14ac:dyDescent="0.25">
      <c r="A11" s="791"/>
      <c r="B11" s="792"/>
      <c r="C11" s="791"/>
      <c r="D11" s="791"/>
      <c r="E11" s="661" t="s">
        <v>241</v>
      </c>
      <c r="F11" s="686">
        <v>0.04</v>
      </c>
      <c r="G11" s="686">
        <v>0.04</v>
      </c>
      <c r="H11" s="65">
        <v>0</v>
      </c>
      <c r="I11" s="179"/>
      <c r="J11" s="179"/>
      <c r="K11" s="179"/>
      <c r="L11" s="179">
        <v>0.04</v>
      </c>
      <c r="M11" s="179"/>
      <c r="N11" s="179"/>
      <c r="O11" s="179"/>
      <c r="P11" s="179"/>
      <c r="Q11" s="179"/>
      <c r="R11" s="179"/>
      <c r="S11" s="179"/>
      <c r="T11" s="179"/>
      <c r="U11" s="64">
        <v>0</v>
      </c>
      <c r="V11" s="179"/>
      <c r="W11" s="179"/>
      <c r="X11" s="179"/>
      <c r="Y11" s="179"/>
      <c r="Z11" s="179"/>
      <c r="AA11" s="179"/>
      <c r="AB11" s="179"/>
      <c r="AC11" s="179"/>
      <c r="AD11" s="65">
        <v>0</v>
      </c>
      <c r="AE11" s="687"/>
      <c r="AF11" s="687"/>
      <c r="AG11" s="687"/>
      <c r="AH11" s="687"/>
      <c r="AI11" s="687"/>
      <c r="AJ11" s="687"/>
      <c r="AK11" s="687"/>
      <c r="AL11" s="687"/>
      <c r="AM11" s="687"/>
      <c r="AN11" s="687"/>
      <c r="AO11" s="687"/>
      <c r="AP11" s="179"/>
      <c r="AQ11" s="179"/>
      <c r="AR11" s="179"/>
      <c r="AS11" s="179"/>
      <c r="AT11" s="179"/>
      <c r="AU11" s="179"/>
      <c r="AV11" s="179"/>
      <c r="AW11" s="179"/>
      <c r="AX11" s="179"/>
      <c r="AY11" s="179"/>
      <c r="AZ11" s="179"/>
      <c r="BA11" s="179"/>
      <c r="BB11" s="179"/>
      <c r="BC11" s="179"/>
      <c r="BD11" s="179"/>
      <c r="BE11" s="179"/>
      <c r="BF11" s="179"/>
      <c r="BG11" s="179"/>
      <c r="BH11" s="64">
        <v>0</v>
      </c>
      <c r="BI11" s="462"/>
      <c r="BJ11" s="462"/>
      <c r="BK11" s="462"/>
      <c r="BL11" s="665" t="s">
        <v>241</v>
      </c>
      <c r="BM11" s="465"/>
      <c r="BN11" s="661"/>
      <c r="BO11" s="298"/>
      <c r="BP11" s="692"/>
    </row>
    <row r="12" spans="1:68" ht="18.75" customHeight="1" x14ac:dyDescent="0.25">
      <c r="A12" s="791"/>
      <c r="B12" s="792"/>
      <c r="C12" s="791"/>
      <c r="D12" s="791"/>
      <c r="E12" s="661" t="s">
        <v>242</v>
      </c>
      <c r="F12" s="686">
        <v>0.06</v>
      </c>
      <c r="G12" s="686">
        <v>0.06</v>
      </c>
      <c r="H12" s="65">
        <v>0</v>
      </c>
      <c r="I12" s="179"/>
      <c r="J12" s="179"/>
      <c r="K12" s="179"/>
      <c r="L12" s="179">
        <v>0.06</v>
      </c>
      <c r="M12" s="179"/>
      <c r="N12" s="179"/>
      <c r="O12" s="179"/>
      <c r="P12" s="179"/>
      <c r="Q12" s="179"/>
      <c r="R12" s="179"/>
      <c r="S12" s="179"/>
      <c r="T12" s="179"/>
      <c r="U12" s="64">
        <v>0</v>
      </c>
      <c r="V12" s="179"/>
      <c r="W12" s="179"/>
      <c r="X12" s="179"/>
      <c r="Y12" s="179"/>
      <c r="Z12" s="179"/>
      <c r="AA12" s="179"/>
      <c r="AB12" s="179"/>
      <c r="AC12" s="179"/>
      <c r="AD12" s="65">
        <v>0</v>
      </c>
      <c r="AE12" s="687"/>
      <c r="AF12" s="687"/>
      <c r="AG12" s="687"/>
      <c r="AH12" s="687"/>
      <c r="AI12" s="687"/>
      <c r="AJ12" s="687"/>
      <c r="AK12" s="687"/>
      <c r="AL12" s="687"/>
      <c r="AM12" s="687"/>
      <c r="AN12" s="687"/>
      <c r="AO12" s="687"/>
      <c r="AP12" s="179"/>
      <c r="AQ12" s="179"/>
      <c r="AR12" s="179"/>
      <c r="AS12" s="179"/>
      <c r="AT12" s="179"/>
      <c r="AU12" s="179"/>
      <c r="AV12" s="179"/>
      <c r="AW12" s="179"/>
      <c r="AX12" s="179"/>
      <c r="AY12" s="179"/>
      <c r="AZ12" s="179"/>
      <c r="BA12" s="179"/>
      <c r="BB12" s="179"/>
      <c r="BC12" s="179"/>
      <c r="BD12" s="179"/>
      <c r="BE12" s="179"/>
      <c r="BF12" s="179"/>
      <c r="BG12" s="179"/>
      <c r="BH12" s="64">
        <v>0</v>
      </c>
      <c r="BI12" s="462"/>
      <c r="BJ12" s="462"/>
      <c r="BK12" s="462"/>
      <c r="BL12" s="665" t="s">
        <v>242</v>
      </c>
      <c r="BM12" s="465"/>
      <c r="BN12" s="661"/>
      <c r="BO12" s="298"/>
      <c r="BP12" s="692"/>
    </row>
    <row r="13" spans="1:68" ht="18.75" customHeight="1" x14ac:dyDescent="0.25">
      <c r="A13" s="791"/>
      <c r="B13" s="792"/>
      <c r="C13" s="791"/>
      <c r="D13" s="791"/>
      <c r="E13" s="661" t="s">
        <v>251</v>
      </c>
      <c r="F13" s="686">
        <v>0.05</v>
      </c>
      <c r="G13" s="686">
        <v>0.05</v>
      </c>
      <c r="H13" s="65">
        <v>0</v>
      </c>
      <c r="I13" s="179"/>
      <c r="J13" s="179"/>
      <c r="K13" s="179"/>
      <c r="L13" s="179">
        <v>0.05</v>
      </c>
      <c r="M13" s="179"/>
      <c r="N13" s="179"/>
      <c r="O13" s="179"/>
      <c r="P13" s="179"/>
      <c r="Q13" s="179"/>
      <c r="R13" s="179"/>
      <c r="S13" s="179"/>
      <c r="T13" s="179"/>
      <c r="U13" s="64">
        <v>0</v>
      </c>
      <c r="V13" s="179"/>
      <c r="W13" s="179"/>
      <c r="X13" s="179"/>
      <c r="Y13" s="179"/>
      <c r="Z13" s="179"/>
      <c r="AA13" s="179"/>
      <c r="AB13" s="179"/>
      <c r="AC13" s="179"/>
      <c r="AD13" s="65">
        <v>0</v>
      </c>
      <c r="AE13" s="687"/>
      <c r="AF13" s="687"/>
      <c r="AG13" s="687"/>
      <c r="AH13" s="687"/>
      <c r="AI13" s="687"/>
      <c r="AJ13" s="687"/>
      <c r="AK13" s="687"/>
      <c r="AL13" s="687"/>
      <c r="AM13" s="687"/>
      <c r="AN13" s="687"/>
      <c r="AO13" s="687"/>
      <c r="AP13" s="179"/>
      <c r="AQ13" s="179"/>
      <c r="AR13" s="179"/>
      <c r="AS13" s="179"/>
      <c r="AT13" s="179"/>
      <c r="AU13" s="179"/>
      <c r="AV13" s="179"/>
      <c r="AW13" s="179"/>
      <c r="AX13" s="179"/>
      <c r="AY13" s="179"/>
      <c r="AZ13" s="179"/>
      <c r="BA13" s="179"/>
      <c r="BB13" s="179"/>
      <c r="BC13" s="179"/>
      <c r="BD13" s="179"/>
      <c r="BE13" s="179"/>
      <c r="BF13" s="179"/>
      <c r="BG13" s="179"/>
      <c r="BH13" s="64">
        <v>0</v>
      </c>
      <c r="BI13" s="462"/>
      <c r="BJ13" s="462"/>
      <c r="BK13" s="462"/>
      <c r="BL13" s="665" t="s">
        <v>251</v>
      </c>
      <c r="BM13" s="465"/>
      <c r="BN13" s="661"/>
      <c r="BO13" s="298"/>
      <c r="BP13" s="692"/>
    </row>
    <row r="14" spans="1:68" ht="18.75" customHeight="1" x14ac:dyDescent="0.25">
      <c r="A14" s="791"/>
      <c r="B14" s="792"/>
      <c r="C14" s="791"/>
      <c r="D14" s="791"/>
      <c r="E14" s="661" t="s">
        <v>240</v>
      </c>
      <c r="F14" s="686">
        <v>0.04</v>
      </c>
      <c r="G14" s="686">
        <v>0.04</v>
      </c>
      <c r="H14" s="65">
        <v>0</v>
      </c>
      <c r="I14" s="179"/>
      <c r="J14" s="179"/>
      <c r="K14" s="179"/>
      <c r="L14" s="179">
        <v>0.04</v>
      </c>
      <c r="M14" s="179"/>
      <c r="N14" s="179"/>
      <c r="O14" s="179"/>
      <c r="P14" s="179"/>
      <c r="Q14" s="179"/>
      <c r="R14" s="179"/>
      <c r="S14" s="179"/>
      <c r="T14" s="179"/>
      <c r="U14" s="64">
        <v>0</v>
      </c>
      <c r="V14" s="179"/>
      <c r="W14" s="179"/>
      <c r="X14" s="179"/>
      <c r="Y14" s="179"/>
      <c r="Z14" s="179"/>
      <c r="AA14" s="179"/>
      <c r="AB14" s="179"/>
      <c r="AC14" s="179"/>
      <c r="AD14" s="65">
        <v>0</v>
      </c>
      <c r="AE14" s="687"/>
      <c r="AF14" s="687"/>
      <c r="AG14" s="687"/>
      <c r="AH14" s="687"/>
      <c r="AI14" s="687"/>
      <c r="AJ14" s="687"/>
      <c r="AK14" s="687"/>
      <c r="AL14" s="687"/>
      <c r="AM14" s="687"/>
      <c r="AN14" s="687"/>
      <c r="AO14" s="687"/>
      <c r="AP14" s="179"/>
      <c r="AQ14" s="179"/>
      <c r="AR14" s="179"/>
      <c r="AS14" s="179"/>
      <c r="AT14" s="179"/>
      <c r="AU14" s="179"/>
      <c r="AV14" s="179"/>
      <c r="AW14" s="179"/>
      <c r="AX14" s="179"/>
      <c r="AY14" s="179"/>
      <c r="AZ14" s="179"/>
      <c r="BA14" s="179"/>
      <c r="BB14" s="179"/>
      <c r="BC14" s="179"/>
      <c r="BD14" s="179"/>
      <c r="BE14" s="179"/>
      <c r="BF14" s="179"/>
      <c r="BG14" s="179"/>
      <c r="BH14" s="64">
        <v>0</v>
      </c>
      <c r="BI14" s="462"/>
      <c r="BJ14" s="462"/>
      <c r="BK14" s="462"/>
      <c r="BL14" s="665" t="s">
        <v>240</v>
      </c>
      <c r="BM14" s="465"/>
      <c r="BN14" s="661"/>
      <c r="BO14" s="298"/>
      <c r="BP14" s="692"/>
    </row>
    <row r="15" spans="1:68" ht="18.75" customHeight="1" x14ac:dyDescent="0.25">
      <c r="A15" s="791"/>
      <c r="B15" s="792"/>
      <c r="C15" s="791"/>
      <c r="D15" s="791"/>
      <c r="E15" s="661" t="s">
        <v>247</v>
      </c>
      <c r="F15" s="686">
        <v>0.16</v>
      </c>
      <c r="G15" s="686">
        <v>0.16</v>
      </c>
      <c r="H15" s="65">
        <v>0</v>
      </c>
      <c r="I15" s="179"/>
      <c r="J15" s="179"/>
      <c r="K15" s="179"/>
      <c r="L15" s="179">
        <v>0.1</v>
      </c>
      <c r="M15" s="179">
        <v>0.06</v>
      </c>
      <c r="N15" s="179"/>
      <c r="O15" s="179"/>
      <c r="P15" s="179"/>
      <c r="Q15" s="179"/>
      <c r="R15" s="179"/>
      <c r="S15" s="179"/>
      <c r="T15" s="179"/>
      <c r="U15" s="64">
        <v>0</v>
      </c>
      <c r="V15" s="179"/>
      <c r="W15" s="179"/>
      <c r="X15" s="179"/>
      <c r="Y15" s="179"/>
      <c r="Z15" s="179"/>
      <c r="AA15" s="179"/>
      <c r="AB15" s="179"/>
      <c r="AC15" s="179"/>
      <c r="AD15" s="65">
        <v>0</v>
      </c>
      <c r="AE15" s="687"/>
      <c r="AF15" s="687"/>
      <c r="AG15" s="687"/>
      <c r="AH15" s="687"/>
      <c r="AI15" s="687"/>
      <c r="AJ15" s="687"/>
      <c r="AK15" s="687"/>
      <c r="AL15" s="687"/>
      <c r="AM15" s="687"/>
      <c r="AN15" s="687"/>
      <c r="AO15" s="687"/>
      <c r="AP15" s="179"/>
      <c r="AQ15" s="179"/>
      <c r="AR15" s="179"/>
      <c r="AS15" s="179"/>
      <c r="AT15" s="179"/>
      <c r="AU15" s="179"/>
      <c r="AV15" s="179"/>
      <c r="AW15" s="179"/>
      <c r="AX15" s="179"/>
      <c r="AY15" s="179"/>
      <c r="AZ15" s="179"/>
      <c r="BA15" s="179"/>
      <c r="BB15" s="179"/>
      <c r="BC15" s="179"/>
      <c r="BD15" s="179"/>
      <c r="BE15" s="179"/>
      <c r="BF15" s="179"/>
      <c r="BG15" s="179"/>
      <c r="BH15" s="64">
        <v>0</v>
      </c>
      <c r="BI15" s="462"/>
      <c r="BJ15" s="462"/>
      <c r="BK15" s="462"/>
      <c r="BL15" s="665" t="s">
        <v>247</v>
      </c>
      <c r="BM15" s="465"/>
      <c r="BN15" s="661"/>
      <c r="BO15" s="298"/>
      <c r="BP15" s="692"/>
    </row>
    <row r="16" spans="1:68" ht="18.75" customHeight="1" x14ac:dyDescent="0.25">
      <c r="A16" s="791"/>
      <c r="B16" s="792"/>
      <c r="C16" s="791"/>
      <c r="D16" s="791"/>
      <c r="E16" s="661" t="s">
        <v>238</v>
      </c>
      <c r="F16" s="686">
        <v>0.04</v>
      </c>
      <c r="G16" s="686">
        <v>0.04</v>
      </c>
      <c r="H16" s="65">
        <v>0</v>
      </c>
      <c r="I16" s="179"/>
      <c r="J16" s="179"/>
      <c r="K16" s="179"/>
      <c r="L16" s="179">
        <v>0.04</v>
      </c>
      <c r="M16" s="179"/>
      <c r="N16" s="179"/>
      <c r="O16" s="179"/>
      <c r="P16" s="179"/>
      <c r="Q16" s="179"/>
      <c r="R16" s="179"/>
      <c r="S16" s="179"/>
      <c r="T16" s="179"/>
      <c r="U16" s="64">
        <v>0</v>
      </c>
      <c r="V16" s="179"/>
      <c r="W16" s="179"/>
      <c r="X16" s="179"/>
      <c r="Y16" s="179"/>
      <c r="Z16" s="179"/>
      <c r="AA16" s="179"/>
      <c r="AB16" s="179"/>
      <c r="AC16" s="179"/>
      <c r="AD16" s="65">
        <v>0</v>
      </c>
      <c r="AE16" s="687"/>
      <c r="AF16" s="687"/>
      <c r="AG16" s="687"/>
      <c r="AH16" s="687"/>
      <c r="AI16" s="687"/>
      <c r="AJ16" s="687"/>
      <c r="AK16" s="687"/>
      <c r="AL16" s="687"/>
      <c r="AM16" s="687"/>
      <c r="AN16" s="687"/>
      <c r="AO16" s="687"/>
      <c r="AP16" s="179"/>
      <c r="AQ16" s="179"/>
      <c r="AR16" s="179"/>
      <c r="AS16" s="179"/>
      <c r="AT16" s="179"/>
      <c r="AU16" s="179"/>
      <c r="AV16" s="179"/>
      <c r="AW16" s="179"/>
      <c r="AX16" s="179"/>
      <c r="AY16" s="179"/>
      <c r="AZ16" s="179"/>
      <c r="BA16" s="179"/>
      <c r="BB16" s="179"/>
      <c r="BC16" s="179"/>
      <c r="BD16" s="179"/>
      <c r="BE16" s="179"/>
      <c r="BF16" s="179"/>
      <c r="BG16" s="179"/>
      <c r="BH16" s="64">
        <v>0</v>
      </c>
      <c r="BI16" s="462"/>
      <c r="BJ16" s="462"/>
      <c r="BK16" s="462"/>
      <c r="BL16" s="665" t="s">
        <v>238</v>
      </c>
      <c r="BM16" s="465"/>
      <c r="BN16" s="661"/>
      <c r="BO16" s="298"/>
      <c r="BP16" s="692"/>
    </row>
    <row r="17" spans="1:68" ht="18.75" customHeight="1" x14ac:dyDescent="0.25">
      <c r="A17" s="791"/>
      <c r="B17" s="792"/>
      <c r="C17" s="791"/>
      <c r="D17" s="791"/>
      <c r="E17" s="661" t="s">
        <v>244</v>
      </c>
      <c r="F17" s="686">
        <v>0.04</v>
      </c>
      <c r="G17" s="686">
        <v>0.04</v>
      </c>
      <c r="H17" s="65">
        <v>0</v>
      </c>
      <c r="I17" s="179"/>
      <c r="J17" s="179"/>
      <c r="K17" s="179"/>
      <c r="L17" s="179">
        <v>0.04</v>
      </c>
      <c r="M17" s="179"/>
      <c r="N17" s="179"/>
      <c r="O17" s="179"/>
      <c r="P17" s="179"/>
      <c r="Q17" s="179"/>
      <c r="R17" s="179"/>
      <c r="S17" s="179"/>
      <c r="T17" s="179"/>
      <c r="U17" s="64">
        <v>0</v>
      </c>
      <c r="V17" s="179"/>
      <c r="W17" s="179"/>
      <c r="X17" s="179"/>
      <c r="Y17" s="179"/>
      <c r="Z17" s="179"/>
      <c r="AA17" s="179"/>
      <c r="AB17" s="179"/>
      <c r="AC17" s="179"/>
      <c r="AD17" s="65">
        <v>0</v>
      </c>
      <c r="AE17" s="687"/>
      <c r="AF17" s="687"/>
      <c r="AG17" s="687"/>
      <c r="AH17" s="687"/>
      <c r="AI17" s="687"/>
      <c r="AJ17" s="687"/>
      <c r="AK17" s="687"/>
      <c r="AL17" s="687"/>
      <c r="AM17" s="687"/>
      <c r="AN17" s="687"/>
      <c r="AO17" s="687"/>
      <c r="AP17" s="179"/>
      <c r="AQ17" s="179"/>
      <c r="AR17" s="179"/>
      <c r="AS17" s="179"/>
      <c r="AT17" s="179"/>
      <c r="AU17" s="179"/>
      <c r="AV17" s="179"/>
      <c r="AW17" s="179"/>
      <c r="AX17" s="179"/>
      <c r="AY17" s="179"/>
      <c r="AZ17" s="179"/>
      <c r="BA17" s="179"/>
      <c r="BB17" s="179"/>
      <c r="BC17" s="179"/>
      <c r="BD17" s="179"/>
      <c r="BE17" s="179"/>
      <c r="BF17" s="179"/>
      <c r="BG17" s="179"/>
      <c r="BH17" s="64">
        <v>0</v>
      </c>
      <c r="BI17" s="462"/>
      <c r="BJ17" s="462"/>
      <c r="BK17" s="462"/>
      <c r="BL17" s="665" t="s">
        <v>244</v>
      </c>
      <c r="BM17" s="465"/>
      <c r="BN17" s="661"/>
      <c r="BO17" s="298"/>
      <c r="BP17" s="692"/>
    </row>
    <row r="18" spans="1:68" ht="18.75" customHeight="1" x14ac:dyDescent="0.25">
      <c r="A18" s="791"/>
      <c r="B18" s="792"/>
      <c r="C18" s="791"/>
      <c r="D18" s="791"/>
      <c r="E18" s="661" t="s">
        <v>249</v>
      </c>
      <c r="F18" s="686">
        <v>0.05</v>
      </c>
      <c r="G18" s="686">
        <v>0.05</v>
      </c>
      <c r="H18" s="65">
        <v>0</v>
      </c>
      <c r="I18" s="179"/>
      <c r="J18" s="179"/>
      <c r="K18" s="179"/>
      <c r="L18" s="179">
        <v>0.05</v>
      </c>
      <c r="M18" s="179"/>
      <c r="N18" s="179"/>
      <c r="O18" s="179"/>
      <c r="P18" s="179"/>
      <c r="Q18" s="179"/>
      <c r="R18" s="179"/>
      <c r="S18" s="179"/>
      <c r="T18" s="179"/>
      <c r="U18" s="64">
        <v>0</v>
      </c>
      <c r="V18" s="179"/>
      <c r="W18" s="179"/>
      <c r="X18" s="179"/>
      <c r="Y18" s="179"/>
      <c r="Z18" s="179"/>
      <c r="AA18" s="179"/>
      <c r="AB18" s="179"/>
      <c r="AC18" s="179"/>
      <c r="AD18" s="65">
        <v>0</v>
      </c>
      <c r="AE18" s="687"/>
      <c r="AF18" s="687"/>
      <c r="AG18" s="687"/>
      <c r="AH18" s="687"/>
      <c r="AI18" s="687"/>
      <c r="AJ18" s="687"/>
      <c r="AK18" s="687"/>
      <c r="AL18" s="687"/>
      <c r="AM18" s="687"/>
      <c r="AN18" s="687"/>
      <c r="AO18" s="687"/>
      <c r="AP18" s="179"/>
      <c r="AQ18" s="179"/>
      <c r="AR18" s="179"/>
      <c r="AS18" s="179"/>
      <c r="AT18" s="179"/>
      <c r="AU18" s="179"/>
      <c r="AV18" s="179"/>
      <c r="AW18" s="179"/>
      <c r="AX18" s="179"/>
      <c r="AY18" s="179"/>
      <c r="AZ18" s="179"/>
      <c r="BA18" s="179"/>
      <c r="BB18" s="179"/>
      <c r="BC18" s="179"/>
      <c r="BD18" s="179"/>
      <c r="BE18" s="179"/>
      <c r="BF18" s="179"/>
      <c r="BG18" s="179"/>
      <c r="BH18" s="64">
        <v>0</v>
      </c>
      <c r="BI18" s="462"/>
      <c r="BJ18" s="462"/>
      <c r="BK18" s="462"/>
      <c r="BL18" s="665" t="s">
        <v>249</v>
      </c>
      <c r="BM18" s="465"/>
      <c r="BN18" s="661"/>
      <c r="BO18" s="298"/>
      <c r="BP18" s="692"/>
    </row>
    <row r="19" spans="1:68" ht="18.75" customHeight="1" x14ac:dyDescent="0.25">
      <c r="A19" s="791"/>
      <c r="B19" s="792"/>
      <c r="C19" s="791"/>
      <c r="D19" s="791"/>
      <c r="E19" s="661" t="s">
        <v>245</v>
      </c>
      <c r="F19" s="686">
        <v>0.05</v>
      </c>
      <c r="G19" s="686">
        <v>0.05</v>
      </c>
      <c r="H19" s="65">
        <v>0</v>
      </c>
      <c r="I19" s="179"/>
      <c r="J19" s="179"/>
      <c r="K19" s="179"/>
      <c r="L19" s="179">
        <v>0.05</v>
      </c>
      <c r="M19" s="179"/>
      <c r="N19" s="179"/>
      <c r="O19" s="179"/>
      <c r="P19" s="179"/>
      <c r="Q19" s="179"/>
      <c r="R19" s="179"/>
      <c r="S19" s="179"/>
      <c r="T19" s="179"/>
      <c r="U19" s="64">
        <v>0</v>
      </c>
      <c r="V19" s="179"/>
      <c r="W19" s="179"/>
      <c r="X19" s="179"/>
      <c r="Y19" s="179"/>
      <c r="Z19" s="179"/>
      <c r="AA19" s="179"/>
      <c r="AB19" s="179"/>
      <c r="AC19" s="179"/>
      <c r="AD19" s="65">
        <v>0</v>
      </c>
      <c r="AE19" s="687"/>
      <c r="AF19" s="687"/>
      <c r="AG19" s="687"/>
      <c r="AH19" s="687"/>
      <c r="AI19" s="687"/>
      <c r="AJ19" s="687"/>
      <c r="AK19" s="687"/>
      <c r="AL19" s="687"/>
      <c r="AM19" s="687"/>
      <c r="AN19" s="687"/>
      <c r="AO19" s="687"/>
      <c r="AP19" s="179"/>
      <c r="AQ19" s="179"/>
      <c r="AR19" s="179"/>
      <c r="AS19" s="179"/>
      <c r="AT19" s="179"/>
      <c r="AU19" s="179"/>
      <c r="AV19" s="179"/>
      <c r="AW19" s="179"/>
      <c r="AX19" s="179"/>
      <c r="AY19" s="179"/>
      <c r="AZ19" s="179"/>
      <c r="BA19" s="179"/>
      <c r="BB19" s="179"/>
      <c r="BC19" s="179"/>
      <c r="BD19" s="179"/>
      <c r="BE19" s="179"/>
      <c r="BF19" s="179"/>
      <c r="BG19" s="179"/>
      <c r="BH19" s="64">
        <v>0</v>
      </c>
      <c r="BI19" s="462"/>
      <c r="BJ19" s="462"/>
      <c r="BK19" s="462"/>
      <c r="BL19" s="665" t="s">
        <v>245</v>
      </c>
      <c r="BM19" s="465"/>
      <c r="BN19" s="661"/>
      <c r="BO19" s="298"/>
      <c r="BP19" s="692"/>
    </row>
    <row r="20" spans="1:68" ht="18.75" customHeight="1" x14ac:dyDescent="0.25">
      <c r="A20" s="791"/>
      <c r="B20" s="792"/>
      <c r="C20" s="791"/>
      <c r="D20" s="791"/>
      <c r="E20" s="661" t="s">
        <v>250</v>
      </c>
      <c r="F20" s="686">
        <v>0.03</v>
      </c>
      <c r="G20" s="686">
        <v>0.03</v>
      </c>
      <c r="H20" s="65">
        <v>0</v>
      </c>
      <c r="I20" s="179"/>
      <c r="J20" s="179"/>
      <c r="K20" s="179"/>
      <c r="L20" s="179">
        <v>0.03</v>
      </c>
      <c r="M20" s="179"/>
      <c r="N20" s="179"/>
      <c r="O20" s="179"/>
      <c r="P20" s="179"/>
      <c r="Q20" s="179"/>
      <c r="R20" s="179"/>
      <c r="S20" s="179"/>
      <c r="T20" s="179"/>
      <c r="U20" s="64">
        <v>0</v>
      </c>
      <c r="V20" s="179"/>
      <c r="W20" s="179"/>
      <c r="X20" s="179"/>
      <c r="Y20" s="179"/>
      <c r="Z20" s="179"/>
      <c r="AA20" s="179"/>
      <c r="AB20" s="179"/>
      <c r="AC20" s="179"/>
      <c r="AD20" s="65">
        <v>0</v>
      </c>
      <c r="AE20" s="687"/>
      <c r="AF20" s="687"/>
      <c r="AG20" s="687"/>
      <c r="AH20" s="687"/>
      <c r="AI20" s="687"/>
      <c r="AJ20" s="687"/>
      <c r="AK20" s="687"/>
      <c r="AL20" s="687"/>
      <c r="AM20" s="687"/>
      <c r="AN20" s="687"/>
      <c r="AO20" s="687"/>
      <c r="AP20" s="179"/>
      <c r="AQ20" s="179"/>
      <c r="AR20" s="179"/>
      <c r="AS20" s="179"/>
      <c r="AT20" s="179"/>
      <c r="AU20" s="179"/>
      <c r="AV20" s="179"/>
      <c r="AW20" s="179"/>
      <c r="AX20" s="179"/>
      <c r="AY20" s="179"/>
      <c r="AZ20" s="179"/>
      <c r="BA20" s="179"/>
      <c r="BB20" s="179"/>
      <c r="BC20" s="179"/>
      <c r="BD20" s="179"/>
      <c r="BE20" s="179"/>
      <c r="BF20" s="179"/>
      <c r="BG20" s="179"/>
      <c r="BH20" s="64">
        <v>0</v>
      </c>
      <c r="BI20" s="462"/>
      <c r="BJ20" s="462"/>
      <c r="BK20" s="462"/>
      <c r="BL20" s="665" t="s">
        <v>250</v>
      </c>
      <c r="BM20" s="465"/>
      <c r="BN20" s="661"/>
      <c r="BO20" s="298"/>
      <c r="BP20" s="692"/>
    </row>
    <row r="21" spans="1:68" ht="18.75" customHeight="1" x14ac:dyDescent="0.25">
      <c r="A21" s="791"/>
      <c r="B21" s="792"/>
      <c r="C21" s="791"/>
      <c r="D21" s="791"/>
      <c r="E21" s="661" t="s">
        <v>246</v>
      </c>
      <c r="F21" s="686">
        <v>0.04</v>
      </c>
      <c r="G21" s="686">
        <v>0.04</v>
      </c>
      <c r="H21" s="65">
        <v>0</v>
      </c>
      <c r="I21" s="179"/>
      <c r="J21" s="179"/>
      <c r="K21" s="179"/>
      <c r="L21" s="179">
        <v>0.04</v>
      </c>
      <c r="M21" s="179"/>
      <c r="N21" s="179"/>
      <c r="O21" s="179"/>
      <c r="P21" s="179"/>
      <c r="Q21" s="179"/>
      <c r="R21" s="179"/>
      <c r="S21" s="179"/>
      <c r="T21" s="179"/>
      <c r="U21" s="64">
        <v>0</v>
      </c>
      <c r="V21" s="179"/>
      <c r="W21" s="179"/>
      <c r="X21" s="179"/>
      <c r="Y21" s="179"/>
      <c r="Z21" s="179"/>
      <c r="AA21" s="179"/>
      <c r="AB21" s="179"/>
      <c r="AC21" s="179"/>
      <c r="AD21" s="65">
        <v>0</v>
      </c>
      <c r="AE21" s="687"/>
      <c r="AF21" s="687"/>
      <c r="AG21" s="687"/>
      <c r="AH21" s="687"/>
      <c r="AI21" s="687"/>
      <c r="AJ21" s="687"/>
      <c r="AK21" s="687"/>
      <c r="AL21" s="687"/>
      <c r="AM21" s="687"/>
      <c r="AN21" s="687"/>
      <c r="AO21" s="687"/>
      <c r="AP21" s="179"/>
      <c r="AQ21" s="179"/>
      <c r="AR21" s="179"/>
      <c r="AS21" s="179"/>
      <c r="AT21" s="179"/>
      <c r="AU21" s="179"/>
      <c r="AV21" s="179"/>
      <c r="AW21" s="179"/>
      <c r="AX21" s="179"/>
      <c r="AY21" s="179"/>
      <c r="AZ21" s="179"/>
      <c r="BA21" s="179"/>
      <c r="BB21" s="179"/>
      <c r="BC21" s="179"/>
      <c r="BD21" s="179"/>
      <c r="BE21" s="179"/>
      <c r="BF21" s="179"/>
      <c r="BG21" s="179"/>
      <c r="BH21" s="64">
        <v>0</v>
      </c>
      <c r="BI21" s="462"/>
      <c r="BJ21" s="462"/>
      <c r="BK21" s="462"/>
      <c r="BL21" s="665" t="s">
        <v>246</v>
      </c>
      <c r="BM21" s="661"/>
      <c r="BN21" s="661"/>
      <c r="BO21" s="298"/>
      <c r="BP21" s="692"/>
    </row>
    <row r="22" spans="1:68" ht="18.75" customHeight="1" x14ac:dyDescent="0.25">
      <c r="A22" s="791"/>
      <c r="B22" s="792"/>
      <c r="C22" s="791"/>
      <c r="D22" s="791"/>
      <c r="E22" s="661" t="s">
        <v>243</v>
      </c>
      <c r="F22" s="686">
        <v>0.06</v>
      </c>
      <c r="G22" s="686">
        <v>0.06</v>
      </c>
      <c r="H22" s="65">
        <v>0</v>
      </c>
      <c r="I22" s="179"/>
      <c r="J22" s="179"/>
      <c r="K22" s="179"/>
      <c r="L22" s="179">
        <v>0.06</v>
      </c>
      <c r="M22" s="179"/>
      <c r="N22" s="179"/>
      <c r="O22" s="179"/>
      <c r="P22" s="179"/>
      <c r="Q22" s="179"/>
      <c r="R22" s="179"/>
      <c r="S22" s="179"/>
      <c r="T22" s="179"/>
      <c r="U22" s="64">
        <v>0</v>
      </c>
      <c r="V22" s="179"/>
      <c r="W22" s="179"/>
      <c r="X22" s="179"/>
      <c r="Y22" s="179"/>
      <c r="Z22" s="179"/>
      <c r="AA22" s="179"/>
      <c r="AB22" s="179"/>
      <c r="AC22" s="179"/>
      <c r="AD22" s="65">
        <v>0</v>
      </c>
      <c r="AE22" s="687"/>
      <c r="AF22" s="687"/>
      <c r="AG22" s="687"/>
      <c r="AH22" s="687"/>
      <c r="AI22" s="687"/>
      <c r="AJ22" s="687"/>
      <c r="AK22" s="687"/>
      <c r="AL22" s="687"/>
      <c r="AM22" s="687"/>
      <c r="AN22" s="687"/>
      <c r="AO22" s="687"/>
      <c r="AP22" s="179"/>
      <c r="AQ22" s="179"/>
      <c r="AR22" s="179"/>
      <c r="AS22" s="179"/>
      <c r="AT22" s="179"/>
      <c r="AU22" s="179"/>
      <c r="AV22" s="179"/>
      <c r="AW22" s="179"/>
      <c r="AX22" s="179"/>
      <c r="AY22" s="179"/>
      <c r="AZ22" s="179"/>
      <c r="BA22" s="179"/>
      <c r="BB22" s="179"/>
      <c r="BC22" s="179"/>
      <c r="BD22" s="179"/>
      <c r="BE22" s="179"/>
      <c r="BF22" s="179"/>
      <c r="BG22" s="179"/>
      <c r="BH22" s="64">
        <v>0</v>
      </c>
      <c r="BI22" s="462"/>
      <c r="BJ22" s="462"/>
      <c r="BK22" s="462"/>
      <c r="BL22" s="665" t="s">
        <v>243</v>
      </c>
      <c r="BM22" s="661"/>
      <c r="BN22" s="661"/>
      <c r="BO22" s="298"/>
      <c r="BP22" s="692"/>
    </row>
    <row r="23" spans="1:68" ht="30.75" customHeight="1" x14ac:dyDescent="0.25">
      <c r="A23" s="661">
        <v>3</v>
      </c>
      <c r="B23" s="55" t="s">
        <v>263</v>
      </c>
      <c r="C23" s="661" t="s">
        <v>433</v>
      </c>
      <c r="D23" s="661" t="s">
        <v>29</v>
      </c>
      <c r="E23" s="661" t="s">
        <v>264</v>
      </c>
      <c r="F23" s="686">
        <v>1</v>
      </c>
      <c r="G23" s="64">
        <v>0</v>
      </c>
      <c r="H23" s="65">
        <v>0</v>
      </c>
      <c r="I23" s="179"/>
      <c r="J23" s="179"/>
      <c r="K23" s="179"/>
      <c r="L23" s="179"/>
      <c r="M23" s="179"/>
      <c r="N23" s="179"/>
      <c r="O23" s="179"/>
      <c r="P23" s="179"/>
      <c r="Q23" s="179"/>
      <c r="R23" s="179"/>
      <c r="S23" s="179"/>
      <c r="T23" s="179"/>
      <c r="U23" s="686">
        <v>1</v>
      </c>
      <c r="V23" s="179"/>
      <c r="W23" s="179"/>
      <c r="X23" s="179"/>
      <c r="Y23" s="179"/>
      <c r="Z23" s="179"/>
      <c r="AA23" s="179"/>
      <c r="AB23" s="179"/>
      <c r="AC23" s="179"/>
      <c r="AD23" s="179">
        <v>1</v>
      </c>
      <c r="AE23" s="687">
        <v>1</v>
      </c>
      <c r="AF23" s="687"/>
      <c r="AG23" s="687"/>
      <c r="AH23" s="687"/>
      <c r="AI23" s="687"/>
      <c r="AJ23" s="687"/>
      <c r="AK23" s="687"/>
      <c r="AL23" s="687"/>
      <c r="AM23" s="687"/>
      <c r="AN23" s="687"/>
      <c r="AO23" s="687"/>
      <c r="AP23" s="179"/>
      <c r="AQ23" s="179"/>
      <c r="AR23" s="179"/>
      <c r="AS23" s="179"/>
      <c r="AT23" s="179"/>
      <c r="AU23" s="179"/>
      <c r="AV23" s="179"/>
      <c r="AW23" s="179"/>
      <c r="AX23" s="179"/>
      <c r="AY23" s="179"/>
      <c r="AZ23" s="179"/>
      <c r="BA23" s="179"/>
      <c r="BB23" s="179"/>
      <c r="BC23" s="179"/>
      <c r="BD23" s="179"/>
      <c r="BE23" s="179"/>
      <c r="BF23" s="179"/>
      <c r="BG23" s="179"/>
      <c r="BH23" s="64">
        <v>0</v>
      </c>
      <c r="BI23" s="466"/>
      <c r="BJ23" s="466"/>
      <c r="BK23" s="466"/>
      <c r="BL23" s="665" t="s">
        <v>264</v>
      </c>
      <c r="BM23" s="661"/>
      <c r="BN23" s="661"/>
      <c r="BO23" s="299" t="s">
        <v>376</v>
      </c>
      <c r="BP23" s="196"/>
    </row>
    <row r="24" spans="1:68" ht="22.5" customHeight="1" x14ac:dyDescent="0.25">
      <c r="A24" s="661">
        <v>4</v>
      </c>
      <c r="B24" s="55" t="s">
        <v>368</v>
      </c>
      <c r="C24" s="661" t="s">
        <v>423</v>
      </c>
      <c r="D24" s="661" t="s">
        <v>30</v>
      </c>
      <c r="E24" s="661" t="s">
        <v>242</v>
      </c>
      <c r="F24" s="686">
        <v>1.2378</v>
      </c>
      <c r="G24" s="686">
        <v>1.2378</v>
      </c>
      <c r="H24" s="65"/>
      <c r="I24" s="179"/>
      <c r="J24" s="179"/>
      <c r="K24" s="179"/>
      <c r="L24" s="179">
        <v>1.2378</v>
      </c>
      <c r="M24" s="179"/>
      <c r="N24" s="179"/>
      <c r="O24" s="179"/>
      <c r="P24" s="179"/>
      <c r="Q24" s="179"/>
      <c r="R24" s="179"/>
      <c r="S24" s="179"/>
      <c r="T24" s="179"/>
      <c r="U24" s="686">
        <v>0</v>
      </c>
      <c r="V24" s="179"/>
      <c r="W24" s="179"/>
      <c r="X24" s="179"/>
      <c r="Y24" s="179"/>
      <c r="Z24" s="179"/>
      <c r="AA24" s="179"/>
      <c r="AB24" s="179"/>
      <c r="AC24" s="179"/>
      <c r="AD24" s="65">
        <v>0</v>
      </c>
      <c r="AE24" s="687"/>
      <c r="AF24" s="687"/>
      <c r="AG24" s="687"/>
      <c r="AH24" s="687"/>
      <c r="AI24" s="687"/>
      <c r="AJ24" s="687"/>
      <c r="AK24" s="687"/>
      <c r="AL24" s="687"/>
      <c r="AM24" s="687"/>
      <c r="AN24" s="687"/>
      <c r="AO24" s="687"/>
      <c r="AP24" s="179"/>
      <c r="AQ24" s="179"/>
      <c r="AR24" s="179"/>
      <c r="AS24" s="179"/>
      <c r="AT24" s="179"/>
      <c r="AU24" s="179"/>
      <c r="AV24" s="179"/>
      <c r="AW24" s="179"/>
      <c r="AX24" s="179"/>
      <c r="AY24" s="179"/>
      <c r="AZ24" s="179"/>
      <c r="BA24" s="179"/>
      <c r="BB24" s="179"/>
      <c r="BC24" s="179"/>
      <c r="BD24" s="179"/>
      <c r="BE24" s="179"/>
      <c r="BF24" s="179"/>
      <c r="BG24" s="179"/>
      <c r="BH24" s="64">
        <v>0</v>
      </c>
      <c r="BI24" s="462"/>
      <c r="BJ24" s="462"/>
      <c r="BK24" s="462"/>
      <c r="BL24" s="665" t="s">
        <v>242</v>
      </c>
      <c r="BM24" s="216" t="s">
        <v>393</v>
      </c>
      <c r="BN24" s="661" t="s">
        <v>298</v>
      </c>
      <c r="BO24" s="192" t="s">
        <v>369</v>
      </c>
      <c r="BP24" s="189"/>
    </row>
    <row r="25" spans="1:68" ht="22.5" customHeight="1" x14ac:dyDescent="0.25">
      <c r="A25" s="661">
        <v>5</v>
      </c>
      <c r="B25" s="55" t="s">
        <v>386</v>
      </c>
      <c r="C25" s="661" t="s">
        <v>423</v>
      </c>
      <c r="D25" s="661" t="s">
        <v>35</v>
      </c>
      <c r="E25" s="661" t="s">
        <v>247</v>
      </c>
      <c r="F25" s="686">
        <v>0.27450000000000002</v>
      </c>
      <c r="G25" s="686">
        <v>0.27450000000000002</v>
      </c>
      <c r="H25" s="65"/>
      <c r="I25" s="179"/>
      <c r="J25" s="179"/>
      <c r="K25" s="179"/>
      <c r="L25" s="179">
        <v>0.27450000000000002</v>
      </c>
      <c r="M25" s="179"/>
      <c r="N25" s="179"/>
      <c r="O25" s="179"/>
      <c r="P25" s="179"/>
      <c r="Q25" s="179"/>
      <c r="R25" s="179"/>
      <c r="S25" s="179"/>
      <c r="T25" s="179"/>
      <c r="U25" s="686">
        <v>0</v>
      </c>
      <c r="V25" s="179"/>
      <c r="W25" s="179"/>
      <c r="X25" s="179"/>
      <c r="Y25" s="179"/>
      <c r="Z25" s="179"/>
      <c r="AA25" s="179"/>
      <c r="AB25" s="179"/>
      <c r="AC25" s="179"/>
      <c r="AD25" s="65">
        <v>0</v>
      </c>
      <c r="AE25" s="687"/>
      <c r="AF25" s="687"/>
      <c r="AG25" s="687"/>
      <c r="AH25" s="687"/>
      <c r="AI25" s="687"/>
      <c r="AJ25" s="687"/>
      <c r="AK25" s="687"/>
      <c r="AL25" s="687"/>
      <c r="AM25" s="687"/>
      <c r="AN25" s="687"/>
      <c r="AO25" s="687"/>
      <c r="AP25" s="179"/>
      <c r="AQ25" s="179"/>
      <c r="AR25" s="179"/>
      <c r="AS25" s="179"/>
      <c r="AT25" s="179"/>
      <c r="AU25" s="179"/>
      <c r="AV25" s="179"/>
      <c r="AW25" s="179"/>
      <c r="AX25" s="179"/>
      <c r="AY25" s="179"/>
      <c r="AZ25" s="179"/>
      <c r="BA25" s="179"/>
      <c r="BB25" s="179"/>
      <c r="BC25" s="179"/>
      <c r="BD25" s="179"/>
      <c r="BE25" s="179"/>
      <c r="BF25" s="179"/>
      <c r="BG25" s="179"/>
      <c r="BH25" s="64">
        <v>0</v>
      </c>
      <c r="BI25" s="462"/>
      <c r="BJ25" s="462"/>
      <c r="BK25" s="462"/>
      <c r="BL25" s="665" t="s">
        <v>247</v>
      </c>
      <c r="BM25" s="216" t="s">
        <v>406</v>
      </c>
      <c r="BN25" s="661" t="s">
        <v>298</v>
      </c>
      <c r="BO25" s="192"/>
      <c r="BP25" s="189"/>
    </row>
    <row r="26" spans="1:68" ht="48.75" customHeight="1" x14ac:dyDescent="0.25">
      <c r="A26" s="661">
        <v>6</v>
      </c>
      <c r="B26" s="610" t="s">
        <v>391</v>
      </c>
      <c r="C26" s="661" t="s">
        <v>423</v>
      </c>
      <c r="D26" s="661" t="s">
        <v>35</v>
      </c>
      <c r="E26" s="661" t="s">
        <v>247</v>
      </c>
      <c r="F26" s="686">
        <v>0.62</v>
      </c>
      <c r="G26" s="686">
        <v>0.62</v>
      </c>
      <c r="H26" s="65">
        <v>0</v>
      </c>
      <c r="I26" s="179"/>
      <c r="J26" s="179"/>
      <c r="K26" s="179"/>
      <c r="L26" s="179">
        <v>0.62</v>
      </c>
      <c r="M26" s="179"/>
      <c r="N26" s="179"/>
      <c r="O26" s="179"/>
      <c r="P26" s="179"/>
      <c r="Q26" s="179"/>
      <c r="R26" s="179"/>
      <c r="S26" s="179"/>
      <c r="T26" s="179"/>
      <c r="U26" s="686">
        <v>0</v>
      </c>
      <c r="V26" s="179"/>
      <c r="W26" s="179"/>
      <c r="X26" s="179"/>
      <c r="Y26" s="179"/>
      <c r="Z26" s="179"/>
      <c r="AA26" s="179"/>
      <c r="AB26" s="179"/>
      <c r="AC26" s="179"/>
      <c r="AD26" s="65">
        <v>0</v>
      </c>
      <c r="AE26" s="687"/>
      <c r="AF26" s="687"/>
      <c r="AG26" s="687"/>
      <c r="AH26" s="687"/>
      <c r="AI26" s="687"/>
      <c r="AJ26" s="687"/>
      <c r="AK26" s="687"/>
      <c r="AL26" s="687"/>
      <c r="AM26" s="687"/>
      <c r="AN26" s="687"/>
      <c r="AO26" s="687"/>
      <c r="AP26" s="179"/>
      <c r="AQ26" s="179"/>
      <c r="AR26" s="179"/>
      <c r="AS26" s="179"/>
      <c r="AT26" s="179"/>
      <c r="AU26" s="179"/>
      <c r="AV26" s="179"/>
      <c r="AW26" s="179"/>
      <c r="AX26" s="179"/>
      <c r="AY26" s="179"/>
      <c r="AZ26" s="179"/>
      <c r="BA26" s="179"/>
      <c r="BB26" s="179"/>
      <c r="BC26" s="179"/>
      <c r="BD26" s="179"/>
      <c r="BE26" s="179"/>
      <c r="BF26" s="179"/>
      <c r="BG26" s="179"/>
      <c r="BH26" s="64">
        <v>0</v>
      </c>
      <c r="BI26" s="466"/>
      <c r="BJ26" s="466"/>
      <c r="BK26" s="466"/>
      <c r="BL26" s="665" t="s">
        <v>247</v>
      </c>
      <c r="BM26" s="611" t="s">
        <v>402</v>
      </c>
      <c r="BN26" s="661"/>
      <c r="BO26" s="609"/>
      <c r="BP26" s="196"/>
    </row>
    <row r="27" spans="1:68" ht="39.75" customHeight="1" x14ac:dyDescent="0.25">
      <c r="A27" s="668">
        <v>7</v>
      </c>
      <c r="B27" s="122" t="s">
        <v>374</v>
      </c>
      <c r="C27" s="668" t="s">
        <v>524</v>
      </c>
      <c r="D27" s="668" t="s">
        <v>48</v>
      </c>
      <c r="E27" s="668" t="s">
        <v>246</v>
      </c>
      <c r="F27" s="689">
        <v>0.63</v>
      </c>
      <c r="G27" s="689">
        <v>0.57999999999999996</v>
      </c>
      <c r="H27" s="66">
        <v>0</v>
      </c>
      <c r="I27" s="690"/>
      <c r="J27" s="690"/>
      <c r="K27" s="690"/>
      <c r="L27" s="690"/>
      <c r="M27" s="690">
        <v>0.57999999999999996</v>
      </c>
      <c r="N27" s="690"/>
      <c r="O27" s="690"/>
      <c r="P27" s="690"/>
      <c r="Q27" s="690"/>
      <c r="R27" s="690"/>
      <c r="S27" s="690"/>
      <c r="T27" s="690"/>
      <c r="U27" s="689">
        <v>0.05</v>
      </c>
      <c r="V27" s="690"/>
      <c r="W27" s="690"/>
      <c r="X27" s="690"/>
      <c r="Y27" s="690"/>
      <c r="Z27" s="690"/>
      <c r="AA27" s="690"/>
      <c r="AB27" s="690"/>
      <c r="AC27" s="690"/>
      <c r="AD27" s="66">
        <v>0</v>
      </c>
      <c r="AE27" s="691"/>
      <c r="AF27" s="691"/>
      <c r="AG27" s="691"/>
      <c r="AH27" s="691"/>
      <c r="AI27" s="691"/>
      <c r="AJ27" s="691"/>
      <c r="AK27" s="691"/>
      <c r="AL27" s="691"/>
      <c r="AM27" s="691"/>
      <c r="AN27" s="691"/>
      <c r="AO27" s="691"/>
      <c r="AP27" s="690"/>
      <c r="AQ27" s="690"/>
      <c r="AR27" s="690"/>
      <c r="AS27" s="690"/>
      <c r="AT27" s="690">
        <v>0.05</v>
      </c>
      <c r="AU27" s="690"/>
      <c r="AV27" s="690"/>
      <c r="AW27" s="690"/>
      <c r="AX27" s="690"/>
      <c r="AY27" s="690"/>
      <c r="AZ27" s="690"/>
      <c r="BA27" s="690"/>
      <c r="BB27" s="690"/>
      <c r="BC27" s="690"/>
      <c r="BD27" s="690"/>
      <c r="BE27" s="690"/>
      <c r="BF27" s="690"/>
      <c r="BG27" s="690"/>
      <c r="BH27" s="67">
        <v>0</v>
      </c>
      <c r="BI27" s="122"/>
      <c r="BJ27" s="122"/>
      <c r="BK27" s="122"/>
      <c r="BL27" s="666" t="s">
        <v>246</v>
      </c>
      <c r="BM27" s="122"/>
      <c r="BN27" s="122"/>
    </row>
    <row r="28" spans="1:68" x14ac:dyDescent="0.25">
      <c r="E28" s="53"/>
      <c r="F28" s="577"/>
      <c r="I28" s="53"/>
      <c r="J28" s="53"/>
    </row>
    <row r="29" spans="1:68" x14ac:dyDescent="0.25">
      <c r="E29" s="53"/>
      <c r="I29" s="53"/>
      <c r="J29" s="53"/>
    </row>
    <row r="30" spans="1:68" x14ac:dyDescent="0.25">
      <c r="E30" s="53"/>
      <c r="I30" s="53"/>
      <c r="J30" s="53"/>
    </row>
    <row r="31" spans="1:68" x14ac:dyDescent="0.25">
      <c r="E31" s="53"/>
      <c r="I31" s="53"/>
      <c r="J31" s="53"/>
    </row>
    <row r="32" spans="1:68" x14ac:dyDescent="0.25">
      <c r="E32" s="53"/>
      <c r="I32" s="53"/>
      <c r="J32" s="53"/>
    </row>
    <row r="33" spans="5:10" x14ac:dyDescent="0.25">
      <c r="E33" s="53"/>
      <c r="I33" s="53"/>
      <c r="J33" s="53"/>
    </row>
    <row r="34" spans="5:10" x14ac:dyDescent="0.25">
      <c r="E34" s="53"/>
      <c r="I34" s="53"/>
      <c r="J34" s="53"/>
    </row>
    <row r="35" spans="5:10" x14ac:dyDescent="0.25">
      <c r="E35" s="53"/>
      <c r="I35" s="53"/>
      <c r="J35" s="53"/>
    </row>
    <row r="36" spans="5:10" x14ac:dyDescent="0.25">
      <c r="E36" s="53"/>
      <c r="I36" s="53"/>
      <c r="J36" s="53"/>
    </row>
    <row r="45" spans="5:10" x14ac:dyDescent="0.25">
      <c r="E45" s="53"/>
      <c r="I45" s="53"/>
      <c r="J45" s="53"/>
    </row>
    <row r="46" spans="5:10" x14ac:dyDescent="0.25">
      <c r="E46" s="53"/>
      <c r="I46" s="53"/>
      <c r="J46" s="53"/>
    </row>
    <row r="48" spans="5:10" x14ac:dyDescent="0.25">
      <c r="E48" s="53"/>
      <c r="I48" s="53"/>
      <c r="J48" s="53"/>
    </row>
    <row r="49" spans="5:10" x14ac:dyDescent="0.25">
      <c r="E49" s="53"/>
      <c r="I49" s="53"/>
      <c r="J49" s="53"/>
    </row>
    <row r="51" spans="5:10" x14ac:dyDescent="0.25">
      <c r="E51" s="53"/>
      <c r="I51" s="53"/>
      <c r="J51" s="53"/>
    </row>
    <row r="53" spans="5:10" x14ac:dyDescent="0.25">
      <c r="E53" s="53"/>
      <c r="I53" s="53"/>
      <c r="J53" s="53"/>
    </row>
  </sheetData>
  <mergeCells count="46">
    <mergeCell ref="A3:A7"/>
    <mergeCell ref="B3:B7"/>
    <mergeCell ref="C3:C7"/>
    <mergeCell ref="D3:D7"/>
    <mergeCell ref="E3:E7"/>
    <mergeCell ref="F3:F7"/>
    <mergeCell ref="G3:BK3"/>
    <mergeCell ref="BL3:BL7"/>
    <mergeCell ref="BM3:BM7"/>
    <mergeCell ref="BN3:BN7"/>
    <mergeCell ref="G4:T4"/>
    <mergeCell ref="U4:BG4"/>
    <mergeCell ref="BH4:BK4"/>
    <mergeCell ref="G5:G6"/>
    <mergeCell ref="H5:K5"/>
    <mergeCell ref="L5:L6"/>
    <mergeCell ref="M5:M6"/>
    <mergeCell ref="N5:Q5"/>
    <mergeCell ref="R5:R6"/>
    <mergeCell ref="S5:S6"/>
    <mergeCell ref="T5:T6"/>
    <mergeCell ref="AX5:AX6"/>
    <mergeCell ref="AY5:AY6"/>
    <mergeCell ref="AZ5:AZ6"/>
    <mergeCell ref="BA5:BA6"/>
    <mergeCell ref="U5:U6"/>
    <mergeCell ref="AD5:AD6"/>
    <mergeCell ref="AE5:AO5"/>
    <mergeCell ref="AS5:AU5"/>
    <mergeCell ref="AV5:AV6"/>
    <mergeCell ref="A10:A22"/>
    <mergeCell ref="B10:B22"/>
    <mergeCell ref="C10:C22"/>
    <mergeCell ref="D10:D22"/>
    <mergeCell ref="A1:BN1"/>
    <mergeCell ref="BG5:BG6"/>
    <mergeCell ref="BH5:BH6"/>
    <mergeCell ref="BI5:BI6"/>
    <mergeCell ref="BJ5:BJ6"/>
    <mergeCell ref="BK5:BK6"/>
    <mergeCell ref="BB5:BB6"/>
    <mergeCell ref="BC5:BC6"/>
    <mergeCell ref="BD5:BD6"/>
    <mergeCell ref="BE5:BE6"/>
    <mergeCell ref="BF5:BF6"/>
    <mergeCell ref="AW5:AW6"/>
  </mergeCells>
  <conditionalFormatting sqref="B15">
    <cfRule type="duplicateValues" dxfId="76" priority="11" stopIfTrue="1"/>
  </conditionalFormatting>
  <conditionalFormatting sqref="B16">
    <cfRule type="duplicateValues" dxfId="75" priority="10" stopIfTrue="1"/>
  </conditionalFormatting>
  <conditionalFormatting sqref="B22">
    <cfRule type="duplicateValues" dxfId="74" priority="9" stopIfTrue="1"/>
  </conditionalFormatting>
  <conditionalFormatting sqref="B23">
    <cfRule type="duplicateValues" dxfId="73" priority="8" stopIfTrue="1"/>
  </conditionalFormatting>
  <conditionalFormatting sqref="B20">
    <cfRule type="duplicateValues" dxfId="72" priority="7" stopIfTrue="1"/>
  </conditionalFormatting>
  <conditionalFormatting sqref="B21 B17:B18 B10:C10 B11:B14">
    <cfRule type="duplicateValues" dxfId="71" priority="6" stopIfTrue="1"/>
  </conditionalFormatting>
  <conditionalFormatting sqref="B26 B23">
    <cfRule type="duplicateValues" dxfId="70" priority="5" stopIfTrue="1"/>
  </conditionalFormatting>
  <conditionalFormatting sqref="B26">
    <cfRule type="duplicateValues" dxfId="69" priority="4" stopIfTrue="1"/>
  </conditionalFormatting>
  <conditionalFormatting sqref="B24">
    <cfRule type="duplicateValues" dxfId="68" priority="3" stopIfTrue="1"/>
  </conditionalFormatting>
  <conditionalFormatting sqref="B9">
    <cfRule type="duplicateValues" dxfId="67" priority="1" stopIfTrue="1"/>
  </conditionalFormatting>
  <pageMargins left="0.19685039370078741" right="0.19685039370078741" top="0.55118110236220474"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O13"/>
  <sheetViews>
    <sheetView zoomScale="85" zoomScaleNormal="85" workbookViewId="0">
      <selection activeCell="BR9" sqref="BR9"/>
    </sheetView>
  </sheetViews>
  <sheetFormatPr defaultRowHeight="15.75" x14ac:dyDescent="0.25"/>
  <cols>
    <col min="1" max="1" width="6" style="47" bestFit="1" customWidth="1"/>
    <col min="2" max="2" width="43.85546875" style="47" customWidth="1"/>
    <col min="3" max="3" width="10.140625" style="47" customWidth="1"/>
    <col min="4" max="4" width="11.5703125" style="47" customWidth="1"/>
    <col min="5" max="5" width="9.5703125" style="49" customWidth="1"/>
    <col min="6" max="6" width="8.5703125" style="353" hidden="1" customWidth="1"/>
    <col min="7" max="7" width="9.85546875" style="353" customWidth="1"/>
    <col min="8" max="8" width="9.5703125" style="47" customWidth="1"/>
    <col min="9" max="9" width="9.5703125" style="47" bestFit="1" customWidth="1"/>
    <col min="10" max="10" width="8.42578125" style="47" hidden="1" customWidth="1"/>
    <col min="11" max="11" width="8.42578125" style="63" hidden="1" customWidth="1"/>
    <col min="12" max="12" width="11.140625" style="47" hidden="1" customWidth="1"/>
    <col min="13" max="13" width="9.28515625" style="47" customWidth="1"/>
    <col min="14" max="14" width="9.42578125" style="47" hidden="1" customWidth="1"/>
    <col min="15" max="15" width="9.28515625" style="47" hidden="1" customWidth="1"/>
    <col min="16" max="16" width="9.28515625" style="63" hidden="1" customWidth="1"/>
    <col min="17" max="17" width="17.140625" style="47" hidden="1" customWidth="1"/>
    <col min="18" max="22" width="9.28515625" style="47" hidden="1" customWidth="1"/>
    <col min="23" max="23" width="17.85546875" style="47" hidden="1" customWidth="1"/>
    <col min="24" max="64" width="0" style="47" hidden="1" customWidth="1"/>
    <col min="65" max="65" width="14.140625" style="47" customWidth="1"/>
    <col min="66" max="66" width="0" style="47" hidden="1" customWidth="1"/>
    <col min="67" max="16384" width="9.140625" style="47"/>
  </cols>
  <sheetData>
    <row r="1" spans="1:67" s="63" customFormat="1" ht="43.5" customHeight="1" x14ac:dyDescent="0.25">
      <c r="A1" s="811" t="s">
        <v>451</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H1" s="811"/>
      <c r="BI1" s="811"/>
      <c r="BJ1" s="811"/>
      <c r="BK1" s="811"/>
      <c r="BL1" s="811"/>
      <c r="BM1" s="811"/>
      <c r="BN1" s="811"/>
      <c r="BO1" s="811"/>
    </row>
    <row r="3" spans="1:67" x14ac:dyDescent="0.25">
      <c r="A3" s="816" t="s">
        <v>1</v>
      </c>
      <c r="B3" s="816" t="s">
        <v>169</v>
      </c>
      <c r="C3" s="816" t="s">
        <v>266</v>
      </c>
      <c r="D3" s="816" t="s">
        <v>458</v>
      </c>
      <c r="E3" s="816" t="s">
        <v>309</v>
      </c>
      <c r="F3" s="816" t="s">
        <v>354</v>
      </c>
      <c r="G3" s="808" t="s">
        <v>459</v>
      </c>
      <c r="H3" s="805" t="s">
        <v>380</v>
      </c>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7"/>
      <c r="BM3" s="796" t="s">
        <v>354</v>
      </c>
      <c r="BN3" s="796" t="s">
        <v>172</v>
      </c>
      <c r="BO3" s="796" t="s">
        <v>173</v>
      </c>
    </row>
    <row r="4" spans="1:67" ht="15.75" hidden="1" customHeight="1" x14ac:dyDescent="0.25">
      <c r="A4" s="814"/>
      <c r="B4" s="814"/>
      <c r="C4" s="814"/>
      <c r="D4" s="814"/>
      <c r="E4" s="814"/>
      <c r="F4" s="814"/>
      <c r="G4" s="812"/>
      <c r="H4" s="801" t="s">
        <v>61</v>
      </c>
      <c r="I4" s="802"/>
      <c r="J4" s="802"/>
      <c r="K4" s="802"/>
      <c r="L4" s="802"/>
      <c r="M4" s="802"/>
      <c r="N4" s="802"/>
      <c r="O4" s="802"/>
      <c r="P4" s="802"/>
      <c r="Q4" s="802"/>
      <c r="R4" s="802"/>
      <c r="S4" s="802"/>
      <c r="T4" s="802"/>
      <c r="U4" s="803"/>
      <c r="V4" s="801" t="s">
        <v>86</v>
      </c>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c r="BG4" s="802"/>
      <c r="BH4" s="803"/>
      <c r="BI4" s="801" t="s">
        <v>150</v>
      </c>
      <c r="BJ4" s="802"/>
      <c r="BK4" s="802"/>
      <c r="BL4" s="803"/>
      <c r="BM4" s="814"/>
      <c r="BN4" s="804"/>
      <c r="BO4" s="804"/>
    </row>
    <row r="5" spans="1:67" ht="15.75" hidden="1" customHeight="1" x14ac:dyDescent="0.25">
      <c r="A5" s="814"/>
      <c r="B5" s="814"/>
      <c r="C5" s="814"/>
      <c r="D5" s="814"/>
      <c r="E5" s="814"/>
      <c r="F5" s="814"/>
      <c r="G5" s="812"/>
      <c r="H5" s="794" t="s">
        <v>174</v>
      </c>
      <c r="I5" s="801" t="s">
        <v>63</v>
      </c>
      <c r="J5" s="802"/>
      <c r="K5" s="802"/>
      <c r="L5" s="803"/>
      <c r="M5" s="794" t="s">
        <v>71</v>
      </c>
      <c r="N5" s="794" t="s">
        <v>73</v>
      </c>
      <c r="O5" s="801" t="s">
        <v>175</v>
      </c>
      <c r="P5" s="802"/>
      <c r="Q5" s="802"/>
      <c r="R5" s="803"/>
      <c r="S5" s="794" t="s">
        <v>81</v>
      </c>
      <c r="T5" s="794" t="s">
        <v>83</v>
      </c>
      <c r="U5" s="794" t="s">
        <v>85</v>
      </c>
      <c r="V5" s="794" t="s">
        <v>174</v>
      </c>
      <c r="W5" s="363"/>
      <c r="X5" s="363"/>
      <c r="Y5" s="363"/>
      <c r="Z5" s="363"/>
      <c r="AA5" s="363"/>
      <c r="AB5" s="363"/>
      <c r="AC5" s="363"/>
      <c r="AD5" s="363"/>
      <c r="AE5" s="794" t="s">
        <v>294</v>
      </c>
      <c r="AF5" s="798" t="s">
        <v>161</v>
      </c>
      <c r="AG5" s="799"/>
      <c r="AH5" s="799"/>
      <c r="AI5" s="799"/>
      <c r="AJ5" s="799"/>
      <c r="AK5" s="799"/>
      <c r="AL5" s="799"/>
      <c r="AM5" s="799"/>
      <c r="AN5" s="799"/>
      <c r="AO5" s="799"/>
      <c r="AP5" s="800"/>
      <c r="AQ5" s="363"/>
      <c r="AR5" s="363"/>
      <c r="AS5" s="363"/>
      <c r="AT5" s="801" t="s">
        <v>176</v>
      </c>
      <c r="AU5" s="802"/>
      <c r="AV5" s="803"/>
      <c r="AW5" s="794" t="s">
        <v>127</v>
      </c>
      <c r="AX5" s="794" t="s">
        <v>129</v>
      </c>
      <c r="AY5" s="794" t="s">
        <v>131</v>
      </c>
      <c r="AZ5" s="794" t="s">
        <v>133</v>
      </c>
      <c r="BA5" s="794" t="s">
        <v>135</v>
      </c>
      <c r="BB5" s="794" t="s">
        <v>137</v>
      </c>
      <c r="BC5" s="794" t="s">
        <v>139</v>
      </c>
      <c r="BD5" s="794" t="s">
        <v>141</v>
      </c>
      <c r="BE5" s="794" t="s">
        <v>143</v>
      </c>
      <c r="BF5" s="794" t="s">
        <v>145</v>
      </c>
      <c r="BG5" s="794" t="s">
        <v>147</v>
      </c>
      <c r="BH5" s="794" t="s">
        <v>149</v>
      </c>
      <c r="BI5" s="794" t="s">
        <v>150</v>
      </c>
      <c r="BJ5" s="794" t="s">
        <v>152</v>
      </c>
      <c r="BK5" s="794" t="s">
        <v>154</v>
      </c>
      <c r="BL5" s="794" t="s">
        <v>156</v>
      </c>
      <c r="BM5" s="814"/>
      <c r="BN5" s="804"/>
      <c r="BO5" s="804"/>
    </row>
    <row r="6" spans="1:67" ht="94.5" hidden="1" customHeight="1" x14ac:dyDescent="0.25">
      <c r="A6" s="814"/>
      <c r="B6" s="814"/>
      <c r="C6" s="814"/>
      <c r="D6" s="814"/>
      <c r="E6" s="814"/>
      <c r="F6" s="814"/>
      <c r="G6" s="812"/>
      <c r="H6" s="795"/>
      <c r="I6" s="363" t="s">
        <v>63</v>
      </c>
      <c r="J6" s="363" t="s">
        <v>177</v>
      </c>
      <c r="K6" s="363" t="s">
        <v>67</v>
      </c>
      <c r="L6" s="363" t="s">
        <v>69</v>
      </c>
      <c r="M6" s="795"/>
      <c r="N6" s="795"/>
      <c r="O6" s="363" t="s">
        <v>174</v>
      </c>
      <c r="P6" s="363" t="s">
        <v>75</v>
      </c>
      <c r="Q6" s="363" t="s">
        <v>77</v>
      </c>
      <c r="R6" s="363" t="s">
        <v>79</v>
      </c>
      <c r="S6" s="795"/>
      <c r="T6" s="795"/>
      <c r="U6" s="795"/>
      <c r="V6" s="795"/>
      <c r="W6" s="363" t="s">
        <v>88</v>
      </c>
      <c r="X6" s="363" t="s">
        <v>90</v>
      </c>
      <c r="Y6" s="363" t="s">
        <v>92</v>
      </c>
      <c r="Z6" s="363" t="s">
        <v>94</v>
      </c>
      <c r="AA6" s="363" t="s">
        <v>96</v>
      </c>
      <c r="AB6" s="363" t="s">
        <v>98</v>
      </c>
      <c r="AC6" s="363" t="s">
        <v>100</v>
      </c>
      <c r="AD6" s="363" t="s">
        <v>102</v>
      </c>
      <c r="AE6" s="795"/>
      <c r="AF6" s="71" t="s">
        <v>105</v>
      </c>
      <c r="AG6" s="71" t="s">
        <v>106</v>
      </c>
      <c r="AH6" s="71" t="s">
        <v>107</v>
      </c>
      <c r="AI6" s="71" t="s">
        <v>108</v>
      </c>
      <c r="AJ6" s="71" t="s">
        <v>109</v>
      </c>
      <c r="AK6" s="71" t="s">
        <v>110</v>
      </c>
      <c r="AL6" s="71" t="s">
        <v>111</v>
      </c>
      <c r="AM6" s="71" t="s">
        <v>112</v>
      </c>
      <c r="AN6" s="71" t="s">
        <v>113</v>
      </c>
      <c r="AO6" s="71" t="s">
        <v>114</v>
      </c>
      <c r="AP6" s="71" t="s">
        <v>115</v>
      </c>
      <c r="AQ6" s="363" t="s">
        <v>117</v>
      </c>
      <c r="AR6" s="363" t="s">
        <v>119</v>
      </c>
      <c r="AS6" s="363" t="s">
        <v>121</v>
      </c>
      <c r="AT6" s="363" t="s">
        <v>174</v>
      </c>
      <c r="AU6" s="363" t="s">
        <v>123</v>
      </c>
      <c r="AV6" s="363" t="s">
        <v>125</v>
      </c>
      <c r="AW6" s="795"/>
      <c r="AX6" s="795"/>
      <c r="AY6" s="795"/>
      <c r="AZ6" s="795"/>
      <c r="BA6" s="795"/>
      <c r="BB6" s="795"/>
      <c r="BC6" s="795"/>
      <c r="BD6" s="795"/>
      <c r="BE6" s="795"/>
      <c r="BF6" s="795"/>
      <c r="BG6" s="795"/>
      <c r="BH6" s="795"/>
      <c r="BI6" s="795"/>
      <c r="BJ6" s="795"/>
      <c r="BK6" s="795"/>
      <c r="BL6" s="795"/>
      <c r="BM6" s="814"/>
      <c r="BN6" s="804"/>
      <c r="BO6" s="804"/>
    </row>
    <row r="7" spans="1:67" x14ac:dyDescent="0.25">
      <c r="A7" s="815"/>
      <c r="B7" s="815"/>
      <c r="C7" s="815"/>
      <c r="D7" s="815"/>
      <c r="E7" s="815"/>
      <c r="F7" s="815"/>
      <c r="G7" s="813"/>
      <c r="H7" s="284" t="s">
        <v>6</v>
      </c>
      <c r="I7" s="285" t="s">
        <v>7</v>
      </c>
      <c r="J7" s="286" t="s">
        <v>8</v>
      </c>
      <c r="K7" s="286" t="s">
        <v>9</v>
      </c>
      <c r="L7" s="286" t="s">
        <v>10</v>
      </c>
      <c r="M7" s="286" t="s">
        <v>11</v>
      </c>
      <c r="N7" s="286" t="s">
        <v>12</v>
      </c>
      <c r="O7" s="286" t="s">
        <v>178</v>
      </c>
      <c r="P7" s="286" t="s">
        <v>13</v>
      </c>
      <c r="Q7" s="286" t="s">
        <v>14</v>
      </c>
      <c r="R7" s="286" t="s">
        <v>15</v>
      </c>
      <c r="S7" s="286" t="s">
        <v>16</v>
      </c>
      <c r="T7" s="286" t="s">
        <v>17</v>
      </c>
      <c r="U7" s="286" t="s">
        <v>18</v>
      </c>
      <c r="V7" s="354" t="s">
        <v>19</v>
      </c>
      <c r="W7" s="287" t="s">
        <v>20</v>
      </c>
      <c r="X7" s="287" t="s">
        <v>21</v>
      </c>
      <c r="Y7" s="372" t="s">
        <v>22</v>
      </c>
      <c r="Z7" s="372" t="s">
        <v>23</v>
      </c>
      <c r="AA7" s="372" t="s">
        <v>24</v>
      </c>
      <c r="AB7" s="372" t="s">
        <v>25</v>
      </c>
      <c r="AC7" s="372" t="s">
        <v>26</v>
      </c>
      <c r="AD7" s="372" t="s">
        <v>27</v>
      </c>
      <c r="AE7" s="372" t="s">
        <v>28</v>
      </c>
      <c r="AF7" s="288" t="s">
        <v>29</v>
      </c>
      <c r="AG7" s="288" t="s">
        <v>30</v>
      </c>
      <c r="AH7" s="288" t="s">
        <v>31</v>
      </c>
      <c r="AI7" s="288" t="s">
        <v>32</v>
      </c>
      <c r="AJ7" s="288" t="s">
        <v>33</v>
      </c>
      <c r="AK7" s="288" t="s">
        <v>34</v>
      </c>
      <c r="AL7" s="288" t="s">
        <v>35</v>
      </c>
      <c r="AM7" s="288" t="s">
        <v>36</v>
      </c>
      <c r="AN7" s="288" t="s">
        <v>37</v>
      </c>
      <c r="AO7" s="288" t="s">
        <v>38</v>
      </c>
      <c r="AP7" s="289" t="s">
        <v>39</v>
      </c>
      <c r="AQ7" s="372" t="s">
        <v>40</v>
      </c>
      <c r="AR7" s="372" t="s">
        <v>41</v>
      </c>
      <c r="AS7" s="372" t="s">
        <v>42</v>
      </c>
      <c r="AT7" s="372" t="s">
        <v>179</v>
      </c>
      <c r="AU7" s="287" t="s">
        <v>43</v>
      </c>
      <c r="AV7" s="287" t="s">
        <v>44</v>
      </c>
      <c r="AW7" s="372" t="s">
        <v>45</v>
      </c>
      <c r="AX7" s="372" t="s">
        <v>46</v>
      </c>
      <c r="AY7" s="372" t="s">
        <v>47</v>
      </c>
      <c r="AZ7" s="372" t="s">
        <v>48</v>
      </c>
      <c r="BA7" s="285" t="s">
        <v>49</v>
      </c>
      <c r="BB7" s="285" t="s">
        <v>50</v>
      </c>
      <c r="BC7" s="285" t="s">
        <v>51</v>
      </c>
      <c r="BD7" s="285" t="s">
        <v>52</v>
      </c>
      <c r="BE7" s="285" t="s">
        <v>53</v>
      </c>
      <c r="BF7" s="285" t="s">
        <v>54</v>
      </c>
      <c r="BG7" s="285" t="s">
        <v>55</v>
      </c>
      <c r="BH7" s="285" t="s">
        <v>56</v>
      </c>
      <c r="BI7" s="285" t="s">
        <v>57</v>
      </c>
      <c r="BJ7" s="290" t="s">
        <v>58</v>
      </c>
      <c r="BK7" s="290" t="s">
        <v>59</v>
      </c>
      <c r="BL7" s="290" t="s">
        <v>60</v>
      </c>
      <c r="BM7" s="815"/>
      <c r="BN7" s="797"/>
      <c r="BO7" s="797"/>
    </row>
    <row r="8" spans="1:67" x14ac:dyDescent="0.25">
      <c r="A8" s="138"/>
      <c r="B8" s="364" t="s">
        <v>174</v>
      </c>
      <c r="C8" s="364"/>
      <c r="D8" s="402"/>
      <c r="E8" s="364"/>
      <c r="F8" s="460"/>
      <c r="G8" s="224">
        <v>1.5843</v>
      </c>
      <c r="H8" s="224">
        <v>1.5843</v>
      </c>
      <c r="I8" s="224">
        <v>7.1999999999999995E-2</v>
      </c>
      <c r="J8" s="224">
        <v>7.1999999999999995E-2</v>
      </c>
      <c r="K8" s="224">
        <v>0</v>
      </c>
      <c r="L8" s="224">
        <v>0</v>
      </c>
      <c r="M8" s="224">
        <v>1.5123</v>
      </c>
      <c r="N8" s="461">
        <v>0</v>
      </c>
      <c r="O8" s="461">
        <v>0</v>
      </c>
      <c r="P8" s="461">
        <v>0</v>
      </c>
      <c r="Q8" s="461">
        <v>0</v>
      </c>
      <c r="R8" s="461">
        <v>0</v>
      </c>
      <c r="S8" s="461">
        <v>0</v>
      </c>
      <c r="T8" s="461">
        <v>0</v>
      </c>
      <c r="U8" s="461">
        <v>0</v>
      </c>
      <c r="V8" s="461">
        <v>0</v>
      </c>
      <c r="W8" s="461">
        <v>0</v>
      </c>
      <c r="X8" s="461">
        <v>0</v>
      </c>
      <c r="Y8" s="461">
        <v>0</v>
      </c>
      <c r="Z8" s="461">
        <v>0</v>
      </c>
      <c r="AA8" s="461">
        <v>0</v>
      </c>
      <c r="AB8" s="461">
        <v>0</v>
      </c>
      <c r="AC8" s="461">
        <v>0</v>
      </c>
      <c r="AD8" s="461">
        <v>0</v>
      </c>
      <c r="AE8" s="461">
        <v>0</v>
      </c>
      <c r="AF8" s="461">
        <v>0</v>
      </c>
      <c r="AG8" s="461">
        <v>0</v>
      </c>
      <c r="AH8" s="461">
        <v>0</v>
      </c>
      <c r="AI8" s="461">
        <v>0</v>
      </c>
      <c r="AJ8" s="461">
        <v>0</v>
      </c>
      <c r="AK8" s="461">
        <v>0</v>
      </c>
      <c r="AL8" s="461">
        <v>0</v>
      </c>
      <c r="AM8" s="461">
        <v>0</v>
      </c>
      <c r="AN8" s="461">
        <v>0</v>
      </c>
      <c r="AO8" s="461">
        <v>0</v>
      </c>
      <c r="AP8" s="461">
        <v>0</v>
      </c>
      <c r="AQ8" s="461">
        <v>0</v>
      </c>
      <c r="AR8" s="461">
        <v>0</v>
      </c>
      <c r="AS8" s="461">
        <v>0</v>
      </c>
      <c r="AT8" s="461">
        <v>0</v>
      </c>
      <c r="AU8" s="461">
        <v>0</v>
      </c>
      <c r="AV8" s="461">
        <v>0</v>
      </c>
      <c r="AW8" s="461">
        <v>0</v>
      </c>
      <c r="AX8" s="461">
        <v>0</v>
      </c>
      <c r="AY8" s="461">
        <v>0</v>
      </c>
      <c r="AZ8" s="461">
        <v>0</v>
      </c>
      <c r="BA8" s="461">
        <v>0</v>
      </c>
      <c r="BB8" s="461">
        <v>0</v>
      </c>
      <c r="BC8" s="461">
        <v>0</v>
      </c>
      <c r="BD8" s="461">
        <v>0</v>
      </c>
      <c r="BE8" s="461">
        <v>0</v>
      </c>
      <c r="BF8" s="461">
        <v>0</v>
      </c>
      <c r="BG8" s="461">
        <v>0</v>
      </c>
      <c r="BH8" s="461">
        <v>0</v>
      </c>
      <c r="BI8" s="461">
        <v>0</v>
      </c>
      <c r="BJ8" s="461">
        <v>0</v>
      </c>
      <c r="BK8" s="461">
        <v>0</v>
      </c>
      <c r="BL8" s="461">
        <v>0</v>
      </c>
      <c r="BM8" s="139"/>
      <c r="BN8" s="366"/>
      <c r="BO8" s="366"/>
    </row>
    <row r="9" spans="1:67" ht="38.25" customHeight="1" x14ac:dyDescent="0.25">
      <c r="A9" s="195" t="s">
        <v>222</v>
      </c>
      <c r="B9" s="155" t="s">
        <v>347</v>
      </c>
      <c r="C9" s="365"/>
      <c r="D9" s="403"/>
      <c r="E9" s="365"/>
      <c r="F9" s="472"/>
      <c r="G9" s="64">
        <v>1.5843</v>
      </c>
      <c r="H9" s="64">
        <v>1.5843</v>
      </c>
      <c r="I9" s="64">
        <v>7.1999999999999995E-2</v>
      </c>
      <c r="J9" s="64">
        <v>7.1999999999999995E-2</v>
      </c>
      <c r="K9" s="64">
        <v>0</v>
      </c>
      <c r="L9" s="64">
        <v>0</v>
      </c>
      <c r="M9" s="64">
        <v>1.5123</v>
      </c>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473"/>
      <c r="AX9" s="473"/>
      <c r="AY9" s="473"/>
      <c r="AZ9" s="473"/>
      <c r="BA9" s="473"/>
      <c r="BB9" s="473"/>
      <c r="BC9" s="473"/>
      <c r="BD9" s="473"/>
      <c r="BE9" s="473"/>
      <c r="BF9" s="473"/>
      <c r="BG9" s="473"/>
      <c r="BH9" s="473"/>
      <c r="BI9" s="473"/>
      <c r="BJ9" s="473"/>
      <c r="BK9" s="473"/>
      <c r="BL9" s="473"/>
      <c r="BM9" s="147"/>
      <c r="BN9" s="367"/>
      <c r="BO9" s="367"/>
    </row>
    <row r="10" spans="1:67" ht="38.25" customHeight="1" x14ac:dyDescent="0.25">
      <c r="A10" s="368">
        <v>1</v>
      </c>
      <c r="B10" s="55" t="s">
        <v>448</v>
      </c>
      <c r="C10" s="367" t="s">
        <v>423</v>
      </c>
      <c r="D10" s="77" t="s">
        <v>460</v>
      </c>
      <c r="E10" s="369" t="s">
        <v>44</v>
      </c>
      <c r="F10" s="369" t="s">
        <v>264</v>
      </c>
      <c r="G10" s="193">
        <v>7.1999999999999995E-2</v>
      </c>
      <c r="H10" s="193">
        <v>7.1999999999999995E-2</v>
      </c>
      <c r="I10" s="65">
        <v>7.1999999999999995E-2</v>
      </c>
      <c r="J10" s="65">
        <v>7.1999999999999995E-2</v>
      </c>
      <c r="K10" s="65"/>
      <c r="L10" s="65"/>
      <c r="M10" s="65"/>
      <c r="N10" s="462"/>
      <c r="O10" s="462"/>
      <c r="P10" s="462"/>
      <c r="Q10" s="462"/>
      <c r="R10" s="462"/>
      <c r="S10" s="462"/>
      <c r="T10" s="462"/>
      <c r="U10" s="462"/>
      <c r="V10" s="467">
        <v>0</v>
      </c>
      <c r="W10" s="462"/>
      <c r="X10" s="462"/>
      <c r="Y10" s="462"/>
      <c r="Z10" s="462"/>
      <c r="AA10" s="462"/>
      <c r="AB10" s="462"/>
      <c r="AC10" s="462"/>
      <c r="AD10" s="462"/>
      <c r="AE10" s="468"/>
      <c r="AF10" s="463"/>
      <c r="AG10" s="463"/>
      <c r="AH10" s="463"/>
      <c r="AI10" s="463"/>
      <c r="AJ10" s="463"/>
      <c r="AK10" s="463"/>
      <c r="AL10" s="469"/>
      <c r="AM10" s="463"/>
      <c r="AN10" s="463"/>
      <c r="AO10" s="463"/>
      <c r="AP10" s="463"/>
      <c r="AQ10" s="462"/>
      <c r="AR10" s="462"/>
      <c r="AS10" s="462"/>
      <c r="AT10" s="462"/>
      <c r="AU10" s="462"/>
      <c r="AV10" s="462"/>
      <c r="AW10" s="462"/>
      <c r="AX10" s="462"/>
      <c r="AY10" s="462"/>
      <c r="AZ10" s="462"/>
      <c r="BA10" s="462"/>
      <c r="BB10" s="462"/>
      <c r="BC10" s="469"/>
      <c r="BD10" s="462"/>
      <c r="BE10" s="462"/>
      <c r="BF10" s="462"/>
      <c r="BG10" s="462"/>
      <c r="BH10" s="462"/>
      <c r="BI10" s="462">
        <v>0</v>
      </c>
      <c r="BJ10" s="462"/>
      <c r="BK10" s="462"/>
      <c r="BL10" s="462"/>
      <c r="BM10" s="464" t="s">
        <v>264</v>
      </c>
      <c r="BN10" s="465"/>
      <c r="BO10" s="367" t="s">
        <v>298</v>
      </c>
    </row>
    <row r="11" spans="1:67" ht="38.25" customHeight="1" x14ac:dyDescent="0.25">
      <c r="A11" s="368">
        <v>2</v>
      </c>
      <c r="B11" s="55" t="s">
        <v>368</v>
      </c>
      <c r="C11" s="367" t="s">
        <v>423</v>
      </c>
      <c r="D11" s="77" t="s">
        <v>460</v>
      </c>
      <c r="E11" s="367" t="s">
        <v>30</v>
      </c>
      <c r="F11" s="367" t="s">
        <v>242</v>
      </c>
      <c r="G11" s="65">
        <v>1.2378</v>
      </c>
      <c r="H11" s="65">
        <v>1.2378</v>
      </c>
      <c r="I11" s="65"/>
      <c r="J11" s="65"/>
      <c r="K11" s="65"/>
      <c r="L11" s="65"/>
      <c r="M11" s="65">
        <v>1.2378</v>
      </c>
      <c r="N11" s="462"/>
      <c r="O11" s="462"/>
      <c r="P11" s="462"/>
      <c r="Q11" s="462"/>
      <c r="R11" s="462"/>
      <c r="S11" s="462"/>
      <c r="T11" s="462"/>
      <c r="U11" s="462"/>
      <c r="V11" s="464">
        <v>0</v>
      </c>
      <c r="W11" s="462"/>
      <c r="X11" s="462"/>
      <c r="Y11" s="462"/>
      <c r="Z11" s="462"/>
      <c r="AA11" s="462"/>
      <c r="AB11" s="462"/>
      <c r="AC11" s="462"/>
      <c r="AD11" s="462"/>
      <c r="AE11" s="464">
        <v>0</v>
      </c>
      <c r="AF11" s="463"/>
      <c r="AG11" s="463"/>
      <c r="AH11" s="463"/>
      <c r="AI11" s="463"/>
      <c r="AJ11" s="463"/>
      <c r="AK11" s="463"/>
      <c r="AL11" s="463"/>
      <c r="AM11" s="463"/>
      <c r="AN11" s="463"/>
      <c r="AO11" s="463"/>
      <c r="AP11" s="463"/>
      <c r="AQ11" s="462"/>
      <c r="AR11" s="462"/>
      <c r="AS11" s="462"/>
      <c r="AT11" s="462"/>
      <c r="AU11" s="462"/>
      <c r="AV11" s="462"/>
      <c r="AW11" s="462"/>
      <c r="AX11" s="462"/>
      <c r="AY11" s="462"/>
      <c r="AZ11" s="462"/>
      <c r="BA11" s="462"/>
      <c r="BB11" s="462"/>
      <c r="BC11" s="462"/>
      <c r="BD11" s="462"/>
      <c r="BE11" s="462"/>
      <c r="BF11" s="462"/>
      <c r="BG11" s="462"/>
      <c r="BH11" s="462"/>
      <c r="BI11" s="462">
        <v>0</v>
      </c>
      <c r="BJ11" s="462"/>
      <c r="BK11" s="462"/>
      <c r="BL11" s="462"/>
      <c r="BM11" s="464" t="s">
        <v>242</v>
      </c>
      <c r="BN11" s="216" t="s">
        <v>393</v>
      </c>
      <c r="BO11" s="367" t="s">
        <v>298</v>
      </c>
    </row>
    <row r="12" spans="1:67" ht="38.25" customHeight="1" x14ac:dyDescent="0.25">
      <c r="A12" s="368">
        <v>3</v>
      </c>
      <c r="B12" s="55" t="s">
        <v>386</v>
      </c>
      <c r="C12" s="367" t="s">
        <v>423</v>
      </c>
      <c r="D12" s="77" t="s">
        <v>460</v>
      </c>
      <c r="E12" s="367" t="s">
        <v>35</v>
      </c>
      <c r="F12" s="367" t="s">
        <v>247</v>
      </c>
      <c r="G12" s="65">
        <v>0.27450000000000002</v>
      </c>
      <c r="H12" s="65">
        <v>0.27450000000000002</v>
      </c>
      <c r="I12" s="65"/>
      <c r="J12" s="65"/>
      <c r="K12" s="65"/>
      <c r="L12" s="65"/>
      <c r="M12" s="65">
        <v>0.27450000000000002</v>
      </c>
      <c r="N12" s="462"/>
      <c r="O12" s="462"/>
      <c r="P12" s="462"/>
      <c r="Q12" s="462"/>
      <c r="R12" s="462"/>
      <c r="S12" s="462"/>
      <c r="T12" s="462"/>
      <c r="U12" s="462"/>
      <c r="V12" s="464">
        <v>0</v>
      </c>
      <c r="W12" s="462"/>
      <c r="X12" s="462"/>
      <c r="Y12" s="462"/>
      <c r="Z12" s="462"/>
      <c r="AA12" s="462"/>
      <c r="AB12" s="462"/>
      <c r="AC12" s="462"/>
      <c r="AD12" s="462"/>
      <c r="AE12" s="464">
        <v>0</v>
      </c>
      <c r="AF12" s="463"/>
      <c r="AG12" s="463"/>
      <c r="AH12" s="463"/>
      <c r="AI12" s="463"/>
      <c r="AJ12" s="463"/>
      <c r="AK12" s="463"/>
      <c r="AL12" s="463"/>
      <c r="AM12" s="463"/>
      <c r="AN12" s="463"/>
      <c r="AO12" s="463"/>
      <c r="AP12" s="463"/>
      <c r="AQ12" s="462"/>
      <c r="AR12" s="462"/>
      <c r="AS12" s="462"/>
      <c r="AT12" s="462"/>
      <c r="AU12" s="462"/>
      <c r="AV12" s="462"/>
      <c r="AW12" s="462"/>
      <c r="AX12" s="462"/>
      <c r="AY12" s="462"/>
      <c r="AZ12" s="462"/>
      <c r="BA12" s="462"/>
      <c r="BB12" s="462"/>
      <c r="BC12" s="462"/>
      <c r="BD12" s="462"/>
      <c r="BE12" s="462"/>
      <c r="BF12" s="462"/>
      <c r="BG12" s="462"/>
      <c r="BH12" s="462"/>
      <c r="BI12" s="462">
        <v>0</v>
      </c>
      <c r="BJ12" s="462"/>
      <c r="BK12" s="462"/>
      <c r="BL12" s="462"/>
      <c r="BM12" s="464" t="s">
        <v>247</v>
      </c>
      <c r="BN12" s="216" t="s">
        <v>406</v>
      </c>
      <c r="BO12" s="367" t="s">
        <v>298</v>
      </c>
    </row>
    <row r="13" spans="1:67" ht="49.5" customHeight="1" x14ac:dyDescent="0.25">
      <c r="A13" s="174" t="s">
        <v>180</v>
      </c>
      <c r="B13" s="142" t="s">
        <v>450</v>
      </c>
      <c r="C13" s="82"/>
      <c r="D13" s="82"/>
      <c r="E13" s="83"/>
      <c r="F13" s="474"/>
      <c r="G13" s="476"/>
      <c r="H13" s="477"/>
      <c r="I13" s="477"/>
      <c r="J13" s="477"/>
      <c r="K13" s="476"/>
      <c r="L13" s="477"/>
      <c r="M13" s="477"/>
      <c r="N13" s="82"/>
      <c r="O13" s="82"/>
      <c r="P13" s="475"/>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row>
  </sheetData>
  <mergeCells count="43">
    <mergeCell ref="A3:A7"/>
    <mergeCell ref="B3:B7"/>
    <mergeCell ref="C3:C7"/>
    <mergeCell ref="E3:E7"/>
    <mergeCell ref="F3:F7"/>
    <mergeCell ref="D3:D7"/>
    <mergeCell ref="G3:G7"/>
    <mergeCell ref="H3:BL3"/>
    <mergeCell ref="BM3:BM7"/>
    <mergeCell ref="BN3:BN7"/>
    <mergeCell ref="BO3:BO7"/>
    <mergeCell ref="H4:U4"/>
    <mergeCell ref="V4:BH4"/>
    <mergeCell ref="BI4:BL4"/>
    <mergeCell ref="H5:H6"/>
    <mergeCell ref="I5:L5"/>
    <mergeCell ref="M5:M6"/>
    <mergeCell ref="N5:N6"/>
    <mergeCell ref="O5:R5"/>
    <mergeCell ref="S5:S6"/>
    <mergeCell ref="T5:T6"/>
    <mergeCell ref="U5:U6"/>
    <mergeCell ref="V5:V6"/>
    <mergeCell ref="AE5:AE6"/>
    <mergeCell ref="AF5:AP5"/>
    <mergeCell ref="AT5:AV5"/>
    <mergeCell ref="AW5:AW6"/>
    <mergeCell ref="A1:BO1"/>
    <mergeCell ref="BH5:BH6"/>
    <mergeCell ref="BI5:BI6"/>
    <mergeCell ref="BJ5:BJ6"/>
    <mergeCell ref="BK5:BK6"/>
    <mergeCell ref="BL5:BL6"/>
    <mergeCell ref="BC5:BC6"/>
    <mergeCell ref="BD5:BD6"/>
    <mergeCell ref="BE5:BE6"/>
    <mergeCell ref="BF5:BF6"/>
    <mergeCell ref="BG5:BG6"/>
    <mergeCell ref="AX5:AX6"/>
    <mergeCell ref="AY5:AY6"/>
    <mergeCell ref="AZ5:AZ6"/>
    <mergeCell ref="BA5:BA6"/>
    <mergeCell ref="BB5:BB6"/>
  </mergeCells>
  <conditionalFormatting sqref="B11">
    <cfRule type="duplicateValues" dxfId="66" priority="4" stopIfTrue="1"/>
  </conditionalFormatting>
  <conditionalFormatting sqref="B10">
    <cfRule type="duplicateValues" dxfId="65" priority="2" stopIfTrue="1"/>
  </conditionalFormatting>
  <conditionalFormatting sqref="D10:D12">
    <cfRule type="duplicateValues" dxfId="64" priority="1" stopIfTrue="1"/>
  </conditionalFormatting>
  <pageMargins left="0.23622047244094491" right="0.23622047244094491" top="0.74803149606299213" bottom="0.19685039370078741"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
  <sheetViews>
    <sheetView zoomScale="85" zoomScaleNormal="85" workbookViewId="0">
      <selection activeCell="D10" sqref="D10"/>
    </sheetView>
  </sheetViews>
  <sheetFormatPr defaultRowHeight="15.75" x14ac:dyDescent="0.25"/>
  <cols>
    <col min="1" max="1" width="5.85546875" style="47" bestFit="1" customWidth="1"/>
    <col min="2" max="2" width="67.140625" style="47" customWidth="1"/>
    <col min="3" max="3" width="9.140625" style="49" hidden="1" customWidth="1"/>
    <col min="4" max="4" width="10.7109375" style="126" customWidth="1"/>
    <col min="5" max="5" width="12" style="47" customWidth="1"/>
    <col min="6" max="6" width="9.7109375" style="47" customWidth="1"/>
    <col min="7" max="8" width="9.140625" style="47"/>
    <col min="9" max="9" width="0" style="47" hidden="1" customWidth="1"/>
    <col min="10" max="10" width="14.85546875" style="47" customWidth="1"/>
    <col min="11" max="16384" width="9.140625" style="47"/>
  </cols>
  <sheetData>
    <row r="1" spans="1:10" s="63" customFormat="1" ht="75.75" customHeight="1" x14ac:dyDescent="0.25">
      <c r="A1" s="819" t="s">
        <v>452</v>
      </c>
      <c r="B1" s="819"/>
      <c r="C1" s="819"/>
      <c r="D1" s="819"/>
      <c r="E1" s="819"/>
      <c r="F1" s="819"/>
      <c r="G1" s="819"/>
      <c r="H1" s="819"/>
      <c r="I1" s="819"/>
      <c r="J1" s="819"/>
    </row>
    <row r="2" spans="1:10" s="63" customFormat="1" x14ac:dyDescent="0.25">
      <c r="A2" s="50"/>
      <c r="B2" s="50"/>
      <c r="C2" s="50"/>
      <c r="D2" s="50"/>
      <c r="E2" s="50"/>
      <c r="F2" s="50"/>
      <c r="H2" s="820" t="s">
        <v>271</v>
      </c>
      <c r="I2" s="820"/>
      <c r="J2" s="820"/>
    </row>
    <row r="3" spans="1:10" s="151" customFormat="1" ht="15.75" customHeight="1" x14ac:dyDescent="0.25">
      <c r="A3" s="796" t="s">
        <v>1</v>
      </c>
      <c r="B3" s="796" t="s">
        <v>311</v>
      </c>
      <c r="C3" s="796" t="s">
        <v>266</v>
      </c>
      <c r="D3" s="796" t="s">
        <v>309</v>
      </c>
      <c r="E3" s="796" t="s">
        <v>226</v>
      </c>
      <c r="F3" s="821" t="s">
        <v>308</v>
      </c>
      <c r="G3" s="821"/>
      <c r="H3" s="821"/>
      <c r="I3" s="821"/>
      <c r="J3" s="817" t="s">
        <v>171</v>
      </c>
    </row>
    <row r="4" spans="1:10" s="151" customFormat="1" x14ac:dyDescent="0.25">
      <c r="A4" s="797"/>
      <c r="B4" s="797"/>
      <c r="C4" s="797"/>
      <c r="D4" s="797"/>
      <c r="E4" s="797"/>
      <c r="F4" s="215" t="s">
        <v>7</v>
      </c>
      <c r="G4" s="215" t="s">
        <v>14</v>
      </c>
      <c r="H4" s="215" t="s">
        <v>13</v>
      </c>
      <c r="I4" s="215" t="s">
        <v>379</v>
      </c>
      <c r="J4" s="818"/>
    </row>
    <row r="5" spans="1:10" s="151" customFormat="1" x14ac:dyDescent="0.25">
      <c r="A5" s="669"/>
      <c r="B5" s="669" t="s">
        <v>174</v>
      </c>
      <c r="C5" s="669"/>
      <c r="D5" s="669"/>
      <c r="E5" s="478">
        <v>7.1999999999999995E-2</v>
      </c>
      <c r="F5" s="478">
        <v>7.1999999999999995E-2</v>
      </c>
      <c r="G5" s="136">
        <v>0</v>
      </c>
      <c r="H5" s="136">
        <v>0</v>
      </c>
      <c r="I5" s="136"/>
      <c r="J5" s="152"/>
    </row>
    <row r="6" spans="1:10" s="154" customFormat="1" ht="31.5" x14ac:dyDescent="0.25">
      <c r="A6" s="149" t="s">
        <v>222</v>
      </c>
      <c r="B6" s="155" t="s">
        <v>348</v>
      </c>
      <c r="C6" s="149"/>
      <c r="D6" s="148"/>
      <c r="E6" s="479">
        <v>7.1999999999999995E-2</v>
      </c>
      <c r="F6" s="479">
        <v>7.1999999999999995E-2</v>
      </c>
      <c r="G6" s="127">
        <v>0</v>
      </c>
      <c r="H6" s="127">
        <v>0</v>
      </c>
      <c r="I6" s="127"/>
      <c r="J6" s="153"/>
    </row>
    <row r="7" spans="1:10" s="53" customFormat="1" ht="40.5" customHeight="1" x14ac:dyDescent="0.25">
      <c r="A7" s="134">
        <v>1</v>
      </c>
      <c r="B7" s="695" t="s">
        <v>537</v>
      </c>
      <c r="C7" s="55"/>
      <c r="D7" s="694" t="s">
        <v>44</v>
      </c>
      <c r="E7" s="181">
        <v>7.1999999999999995E-2</v>
      </c>
      <c r="F7" s="301">
        <v>7.1999999999999995E-2</v>
      </c>
      <c r="G7" s="78"/>
      <c r="H7" s="78"/>
      <c r="I7" s="78"/>
      <c r="J7" s="135" t="s">
        <v>453</v>
      </c>
    </row>
    <row r="8" spans="1:10" s="87" customFormat="1" ht="58.5" customHeight="1" x14ac:dyDescent="0.25">
      <c r="A8" s="174" t="s">
        <v>180</v>
      </c>
      <c r="B8" s="142" t="s">
        <v>378</v>
      </c>
      <c r="C8" s="174"/>
      <c r="D8" s="175"/>
      <c r="E8" s="173"/>
      <c r="F8" s="173"/>
      <c r="G8" s="173"/>
      <c r="H8" s="173"/>
      <c r="I8" s="173"/>
      <c r="J8" s="175"/>
    </row>
  </sheetData>
  <mergeCells count="9">
    <mergeCell ref="J3:J4"/>
    <mergeCell ref="A1:J1"/>
    <mergeCell ref="H2:J2"/>
    <mergeCell ref="A3:A4"/>
    <mergeCell ref="B3:B4"/>
    <mergeCell ref="C3:C4"/>
    <mergeCell ref="D3:D4"/>
    <mergeCell ref="E3:E4"/>
    <mergeCell ref="F3:I3"/>
  </mergeCells>
  <conditionalFormatting sqref="B7">
    <cfRule type="duplicateValues" dxfId="63" priority="5" stopIfTrue="1"/>
  </conditionalFormatting>
  <pageMargins left="0.59055118110236227" right="0.19685039370078741" top="0.55118110236220474" bottom="0.15748031496062992"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7"/>
  <sheetViews>
    <sheetView workbookViewId="0">
      <selection activeCell="E9" sqref="E9"/>
    </sheetView>
  </sheetViews>
  <sheetFormatPr defaultRowHeight="12.75" x14ac:dyDescent="0.25"/>
  <cols>
    <col min="1" max="1" width="5.28515625" style="159" customWidth="1"/>
    <col min="2" max="2" width="43.5703125" style="159" customWidth="1"/>
    <col min="3" max="3" width="14.140625" style="159" customWidth="1"/>
    <col min="4" max="4" width="7.140625" style="159" customWidth="1"/>
    <col min="5" max="5" width="10.7109375" style="160" customWidth="1"/>
    <col min="6" max="6" width="7.28515625" style="160" customWidth="1"/>
    <col min="7" max="7" width="5.42578125" style="159" customWidth="1"/>
    <col min="8" max="8" width="7.28515625" style="159" customWidth="1"/>
    <col min="9" max="9" width="7.28515625" style="159" bestFit="1" customWidth="1"/>
    <col min="10" max="10" width="8.42578125" style="160" customWidth="1"/>
    <col min="11" max="11" width="5.5703125" style="159" hidden="1" customWidth="1"/>
    <col min="12" max="12" width="5.85546875" style="159" hidden="1" customWidth="1"/>
    <col min="13" max="13" width="8.42578125" style="159" hidden="1" customWidth="1"/>
    <col min="14" max="14" width="8.5703125" style="159" hidden="1" customWidth="1"/>
    <col min="15" max="15" width="6.42578125" style="161" hidden="1" customWidth="1"/>
    <col min="16" max="16" width="5.85546875" style="161" hidden="1" customWidth="1"/>
    <col min="17" max="17" width="5.140625" style="161" hidden="1" customWidth="1"/>
    <col min="18" max="18" width="7.7109375" style="160" customWidth="1"/>
    <col min="19" max="19" width="16.42578125" style="159" customWidth="1"/>
    <col min="20" max="16384" width="9.140625" style="159"/>
  </cols>
  <sheetData>
    <row r="1" spans="1:19" s="156" customFormat="1" ht="37.5" customHeight="1" x14ac:dyDescent="0.25">
      <c r="A1" s="822" t="s">
        <v>454</v>
      </c>
      <c r="B1" s="822"/>
      <c r="C1" s="822"/>
      <c r="D1" s="822"/>
      <c r="E1" s="822"/>
      <c r="F1" s="822"/>
      <c r="G1" s="822"/>
      <c r="H1" s="822"/>
      <c r="I1" s="822"/>
      <c r="J1" s="822"/>
      <c r="K1" s="822"/>
      <c r="L1" s="822"/>
      <c r="M1" s="822"/>
      <c r="N1" s="822"/>
      <c r="O1" s="822"/>
      <c r="P1" s="822"/>
      <c r="Q1" s="822"/>
      <c r="R1" s="822"/>
      <c r="S1" s="822"/>
    </row>
    <row r="2" spans="1:19" s="151" customFormat="1" ht="26.25" customHeight="1" x14ac:dyDescent="0.25">
      <c r="A2" s="796" t="s">
        <v>1</v>
      </c>
      <c r="B2" s="796" t="s">
        <v>311</v>
      </c>
      <c r="C2" s="796" t="s">
        <v>266</v>
      </c>
      <c r="D2" s="796" t="s">
        <v>309</v>
      </c>
      <c r="E2" s="796" t="s">
        <v>226</v>
      </c>
      <c r="F2" s="823" t="s">
        <v>308</v>
      </c>
      <c r="G2" s="823"/>
      <c r="H2" s="823"/>
      <c r="I2" s="823"/>
      <c r="J2" s="823"/>
      <c r="K2" s="823"/>
      <c r="L2" s="823"/>
      <c r="M2" s="823"/>
      <c r="N2" s="823"/>
      <c r="O2" s="823"/>
      <c r="P2" s="823"/>
      <c r="Q2" s="823"/>
      <c r="R2" s="824"/>
      <c r="S2" s="817" t="s">
        <v>304</v>
      </c>
    </row>
    <row r="3" spans="1:19" s="151" customFormat="1" ht="26.25" customHeight="1" x14ac:dyDescent="0.25">
      <c r="A3" s="797"/>
      <c r="B3" s="797"/>
      <c r="C3" s="797"/>
      <c r="D3" s="797"/>
      <c r="E3" s="797"/>
      <c r="F3" s="129" t="s">
        <v>6</v>
      </c>
      <c r="G3" s="129" t="s">
        <v>7</v>
      </c>
      <c r="H3" s="129" t="s">
        <v>11</v>
      </c>
      <c r="I3" s="129" t="s">
        <v>12</v>
      </c>
      <c r="J3" s="129" t="s">
        <v>19</v>
      </c>
      <c r="K3" s="129" t="s">
        <v>20</v>
      </c>
      <c r="L3" s="129" t="s">
        <v>21</v>
      </c>
      <c r="M3" s="129" t="s">
        <v>26</v>
      </c>
      <c r="N3" s="130" t="s">
        <v>28</v>
      </c>
      <c r="O3" s="131" t="s">
        <v>33</v>
      </c>
      <c r="P3" s="131" t="s">
        <v>34</v>
      </c>
      <c r="Q3" s="131" t="s">
        <v>312</v>
      </c>
      <c r="R3" s="371" t="s">
        <v>57</v>
      </c>
      <c r="S3" s="818"/>
    </row>
    <row r="4" spans="1:19" s="151" customFormat="1" ht="15.75" x14ac:dyDescent="0.25">
      <c r="A4" s="364"/>
      <c r="B4" s="364" t="s">
        <v>174</v>
      </c>
      <c r="C4" s="364"/>
      <c r="D4" s="364"/>
      <c r="E4" s="224">
        <f t="shared" ref="E4:M4" si="0">E5+E7</f>
        <v>0</v>
      </c>
      <c r="F4" s="224">
        <f t="shared" si="0"/>
        <v>0</v>
      </c>
      <c r="G4" s="224">
        <f t="shared" si="0"/>
        <v>0</v>
      </c>
      <c r="H4" s="224">
        <f t="shared" si="0"/>
        <v>0</v>
      </c>
      <c r="I4" s="224">
        <f t="shared" si="0"/>
        <v>0</v>
      </c>
      <c r="J4" s="224">
        <f t="shared" si="0"/>
        <v>0</v>
      </c>
      <c r="K4" s="224" t="e">
        <f t="shared" si="0"/>
        <v>#REF!</v>
      </c>
      <c r="L4" s="224" t="e">
        <f t="shared" si="0"/>
        <v>#REF!</v>
      </c>
      <c r="M4" s="224" t="e">
        <f t="shared" si="0"/>
        <v>#REF!</v>
      </c>
      <c r="N4" s="146"/>
      <c r="O4" s="146"/>
      <c r="P4" s="146"/>
      <c r="Q4" s="146"/>
      <c r="R4" s="146"/>
      <c r="S4" s="152"/>
    </row>
    <row r="5" spans="1:19" s="154" customFormat="1" ht="31.5" x14ac:dyDescent="0.25">
      <c r="A5" s="149" t="s">
        <v>222</v>
      </c>
      <c r="B5" s="155" t="s">
        <v>313</v>
      </c>
      <c r="C5" s="149"/>
      <c r="D5" s="153"/>
      <c r="E5" s="344">
        <f t="shared" ref="E5:M5" si="1">SUM(E6:E6)</f>
        <v>0</v>
      </c>
      <c r="F5" s="344">
        <f t="shared" si="1"/>
        <v>0</v>
      </c>
      <c r="G5" s="344">
        <f t="shared" si="1"/>
        <v>0</v>
      </c>
      <c r="H5" s="344">
        <f t="shared" si="1"/>
        <v>0</v>
      </c>
      <c r="I5" s="344">
        <f t="shared" si="1"/>
        <v>0</v>
      </c>
      <c r="J5" s="344">
        <f t="shared" si="1"/>
        <v>0</v>
      </c>
      <c r="K5" s="344">
        <f t="shared" si="1"/>
        <v>0</v>
      </c>
      <c r="L5" s="344">
        <f t="shared" si="1"/>
        <v>0</v>
      </c>
      <c r="M5" s="344">
        <f t="shared" si="1"/>
        <v>0</v>
      </c>
      <c r="N5" s="157"/>
      <c r="O5" s="157"/>
      <c r="P5" s="157"/>
      <c r="Q5" s="157"/>
      <c r="R5" s="157"/>
      <c r="S5" s="367"/>
    </row>
    <row r="6" spans="1:19" s="154" customFormat="1" ht="15.75" x14ac:dyDescent="0.25">
      <c r="A6" s="367"/>
      <c r="B6" s="1"/>
      <c r="C6" s="367"/>
      <c r="D6" s="150"/>
      <c r="E6" s="344"/>
      <c r="F6" s="345"/>
      <c r="G6" s="344"/>
      <c r="H6" s="462"/>
      <c r="I6" s="207"/>
      <c r="J6" s="344"/>
      <c r="K6" s="344"/>
      <c r="L6" s="344"/>
      <c r="M6" s="344"/>
      <c r="N6" s="157"/>
      <c r="O6" s="157"/>
      <c r="P6" s="157"/>
      <c r="Q6" s="157"/>
      <c r="R6" s="157"/>
      <c r="S6" s="369"/>
    </row>
    <row r="7" spans="1:19" s="154" customFormat="1" ht="33.75" customHeight="1" x14ac:dyDescent="0.25">
      <c r="A7" s="347" t="s">
        <v>180</v>
      </c>
      <c r="B7" s="142" t="s">
        <v>455</v>
      </c>
      <c r="C7" s="347"/>
      <c r="D7" s="348"/>
      <c r="E7" s="346"/>
      <c r="F7" s="346"/>
      <c r="G7" s="346"/>
      <c r="H7" s="346"/>
      <c r="I7" s="346"/>
      <c r="J7" s="346"/>
      <c r="K7" s="346" t="e">
        <f>SUM(#REF!)</f>
        <v>#REF!</v>
      </c>
      <c r="L7" s="346" t="e">
        <f>SUM(#REF!)</f>
        <v>#REF!</v>
      </c>
      <c r="M7" s="346" t="e">
        <f>SUM(#REF!)</f>
        <v>#REF!</v>
      </c>
      <c r="N7" s="158" t="e">
        <f>SUM(O7:Q7)</f>
        <v>#REF!</v>
      </c>
      <c r="O7" s="158" t="e">
        <f>SUM(#REF!)</f>
        <v>#REF!</v>
      </c>
      <c r="P7" s="158" t="e">
        <f>SUM(#REF!)</f>
        <v>#REF!</v>
      </c>
      <c r="Q7" s="158" t="e">
        <f>SUM(#REF!)</f>
        <v>#REF!</v>
      </c>
      <c r="R7" s="158"/>
      <c r="S7" s="348"/>
    </row>
  </sheetData>
  <mergeCells count="8">
    <mergeCell ref="A1:S1"/>
    <mergeCell ref="A2:A3"/>
    <mergeCell ref="B2:B3"/>
    <mergeCell ref="C2:C3"/>
    <mergeCell ref="D2:D3"/>
    <mergeCell ref="E2:E3"/>
    <mergeCell ref="F2:R2"/>
    <mergeCell ref="S2:S3"/>
  </mergeCells>
  <pageMargins left="0.19685039370078741" right="0.19685039370078741" top="0.74803149606299213" bottom="0.1574803149606299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2"/>
  <sheetViews>
    <sheetView workbookViewId="0">
      <selection activeCell="M21" sqref="M21"/>
    </sheetView>
  </sheetViews>
  <sheetFormatPr defaultRowHeight="12.75" x14ac:dyDescent="0.25"/>
  <cols>
    <col min="1" max="1" width="5.28515625" style="90" customWidth="1"/>
    <col min="2" max="2" width="63.42578125" style="90" customWidth="1"/>
    <col min="3" max="3" width="7.85546875" style="90" customWidth="1"/>
    <col min="4" max="5" width="9.28515625" style="90" customWidth="1"/>
    <col min="6" max="6" width="10.7109375" style="89" customWidth="1"/>
    <col min="7" max="7" width="7.42578125" style="89" customWidth="1"/>
    <col min="8" max="8" width="8.42578125" style="90" hidden="1" customWidth="1"/>
    <col min="9" max="9" width="7.28515625" style="89" customWidth="1"/>
    <col min="10" max="10" width="8.42578125" style="90" hidden="1" customWidth="1"/>
    <col min="11" max="11" width="7.28515625" style="90" hidden="1" customWidth="1"/>
    <col min="12" max="12" width="7.85546875" style="89" hidden="1" customWidth="1"/>
    <col min="13" max="13" width="7.140625" style="89" customWidth="1"/>
    <col min="14" max="14" width="15.85546875" style="90" customWidth="1"/>
    <col min="15" max="16384" width="9.140625" style="90"/>
  </cols>
  <sheetData>
    <row r="1" spans="1:33" s="171" customFormat="1" ht="35.25" customHeight="1" x14ac:dyDescent="0.25">
      <c r="A1" s="825" t="s">
        <v>456</v>
      </c>
      <c r="B1" s="825"/>
      <c r="C1" s="825"/>
      <c r="D1" s="825"/>
      <c r="E1" s="825"/>
      <c r="F1" s="825"/>
      <c r="G1" s="825"/>
      <c r="H1" s="825"/>
      <c r="I1" s="825"/>
      <c r="J1" s="825"/>
      <c r="K1" s="825"/>
      <c r="L1" s="825"/>
      <c r="M1" s="825"/>
      <c r="N1" s="825"/>
    </row>
    <row r="2" spans="1:33" s="171" customFormat="1" ht="15.75" customHeight="1" x14ac:dyDescent="0.25">
      <c r="A2" s="698"/>
      <c r="B2" s="698"/>
      <c r="C2" s="698"/>
      <c r="D2" s="698"/>
      <c r="E2" s="698"/>
      <c r="F2" s="698"/>
      <c r="G2" s="698"/>
      <c r="H2" s="698"/>
      <c r="I2" s="698"/>
      <c r="J2" s="698"/>
      <c r="K2" s="698"/>
      <c r="L2" s="698"/>
      <c r="M2" s="698"/>
      <c r="N2" s="698"/>
    </row>
    <row r="3" spans="1:33" s="198" customFormat="1" ht="30.75" customHeight="1" x14ac:dyDescent="0.25">
      <c r="A3" s="826" t="s">
        <v>1</v>
      </c>
      <c r="B3" s="827" t="s">
        <v>377</v>
      </c>
      <c r="C3" s="827" t="s">
        <v>309</v>
      </c>
      <c r="D3" s="827" t="s">
        <v>310</v>
      </c>
      <c r="E3" s="831" t="s">
        <v>308</v>
      </c>
      <c r="F3" s="832"/>
      <c r="G3" s="832"/>
      <c r="H3" s="832"/>
      <c r="I3" s="832"/>
      <c r="J3" s="832"/>
      <c r="K3" s="832"/>
      <c r="L3" s="832"/>
      <c r="M3" s="833"/>
      <c r="N3" s="828" t="s">
        <v>354</v>
      </c>
      <c r="O3" s="185"/>
      <c r="P3" s="200"/>
      <c r="Q3" s="200"/>
      <c r="R3" s="200"/>
      <c r="S3" s="200"/>
      <c r="T3" s="200"/>
      <c r="U3" s="200"/>
      <c r="V3" s="200"/>
      <c r="W3" s="200"/>
      <c r="X3" s="200"/>
      <c r="Y3" s="200"/>
      <c r="Z3" s="200"/>
      <c r="AA3" s="200"/>
      <c r="AB3" s="200"/>
      <c r="AC3" s="200"/>
      <c r="AD3" s="200"/>
      <c r="AE3" s="200"/>
      <c r="AF3" s="200"/>
      <c r="AG3" s="200"/>
    </row>
    <row r="4" spans="1:33" s="198" customFormat="1" ht="18.75" hidden="1" customHeight="1" x14ac:dyDescent="0.25">
      <c r="A4" s="826"/>
      <c r="B4" s="827"/>
      <c r="C4" s="827"/>
      <c r="D4" s="827"/>
      <c r="E4" s="349"/>
      <c r="F4" s="370"/>
      <c r="G4" s="827"/>
      <c r="H4" s="827"/>
      <c r="I4" s="827"/>
      <c r="J4" s="827"/>
      <c r="K4" s="827"/>
      <c r="L4" s="827"/>
      <c r="M4" s="827"/>
      <c r="N4" s="829"/>
      <c r="O4" s="185"/>
      <c r="P4" s="200"/>
      <c r="Q4" s="200"/>
      <c r="R4" s="200"/>
      <c r="S4" s="200"/>
      <c r="T4" s="200"/>
      <c r="U4" s="200"/>
      <c r="V4" s="200"/>
      <c r="W4" s="200"/>
      <c r="X4" s="200"/>
      <c r="Y4" s="200"/>
      <c r="Z4" s="200"/>
      <c r="AA4" s="200"/>
      <c r="AB4" s="200"/>
      <c r="AC4" s="200"/>
      <c r="AD4" s="200"/>
      <c r="AE4" s="200"/>
      <c r="AF4" s="200"/>
      <c r="AG4" s="200"/>
    </row>
    <row r="5" spans="1:33" s="198" customFormat="1" ht="18.75" hidden="1" customHeight="1" x14ac:dyDescent="0.25">
      <c r="A5" s="826"/>
      <c r="B5" s="827"/>
      <c r="C5" s="827"/>
      <c r="D5" s="827"/>
      <c r="E5" s="349"/>
      <c r="F5" s="827" t="s">
        <v>71</v>
      </c>
      <c r="G5" s="827" t="s">
        <v>71</v>
      </c>
      <c r="H5" s="827" t="s">
        <v>73</v>
      </c>
      <c r="I5" s="349"/>
      <c r="J5" s="184"/>
      <c r="K5" s="184" t="s">
        <v>161</v>
      </c>
      <c r="L5" s="827"/>
      <c r="M5" s="827"/>
      <c r="N5" s="829"/>
      <c r="O5" s="185"/>
      <c r="P5" s="200"/>
      <c r="Q5" s="200"/>
      <c r="R5" s="200"/>
      <c r="S5" s="200"/>
      <c r="T5" s="200"/>
      <c r="U5" s="200"/>
      <c r="V5" s="200"/>
      <c r="W5" s="200"/>
      <c r="X5" s="200"/>
      <c r="Y5" s="200"/>
      <c r="Z5" s="200"/>
      <c r="AA5" s="200"/>
      <c r="AB5" s="200"/>
      <c r="AC5" s="200"/>
      <c r="AD5" s="200"/>
      <c r="AE5" s="200"/>
      <c r="AF5" s="200"/>
      <c r="AG5" s="200"/>
    </row>
    <row r="6" spans="1:33" s="198" customFormat="1" ht="94.5" hidden="1" customHeight="1" x14ac:dyDescent="0.25">
      <c r="A6" s="826"/>
      <c r="B6" s="827"/>
      <c r="C6" s="827"/>
      <c r="D6" s="827"/>
      <c r="E6" s="349"/>
      <c r="F6" s="827"/>
      <c r="G6" s="827"/>
      <c r="H6" s="827"/>
      <c r="I6" s="349" t="s">
        <v>79</v>
      </c>
      <c r="J6" s="184" t="s">
        <v>100</v>
      </c>
      <c r="K6" s="184" t="s">
        <v>105</v>
      </c>
      <c r="L6" s="184" t="s">
        <v>123</v>
      </c>
      <c r="M6" s="349" t="s">
        <v>125</v>
      </c>
      <c r="N6" s="829"/>
      <c r="O6" s="185"/>
      <c r="P6" s="200"/>
      <c r="Q6" s="200"/>
      <c r="R6" s="200"/>
      <c r="S6" s="200"/>
      <c r="T6" s="200"/>
      <c r="U6" s="200"/>
      <c r="V6" s="200"/>
      <c r="W6" s="200"/>
      <c r="X6" s="200"/>
      <c r="Y6" s="200"/>
      <c r="Z6" s="200"/>
      <c r="AA6" s="200"/>
      <c r="AB6" s="200"/>
      <c r="AC6" s="200"/>
      <c r="AD6" s="200"/>
      <c r="AE6" s="200"/>
      <c r="AF6" s="200"/>
      <c r="AG6" s="200"/>
    </row>
    <row r="7" spans="1:33" s="198" customFormat="1" ht="18.75" customHeight="1" x14ac:dyDescent="0.25">
      <c r="A7" s="826"/>
      <c r="B7" s="827"/>
      <c r="C7" s="827"/>
      <c r="D7" s="827"/>
      <c r="E7" s="349" t="s">
        <v>6</v>
      </c>
      <c r="F7" s="201" t="s">
        <v>7</v>
      </c>
      <c r="G7" s="201" t="s">
        <v>11</v>
      </c>
      <c r="H7" s="201" t="s">
        <v>12</v>
      </c>
      <c r="I7" s="352" t="s">
        <v>19</v>
      </c>
      <c r="J7" s="199" t="s">
        <v>26</v>
      </c>
      <c r="K7" s="209" t="s">
        <v>29</v>
      </c>
      <c r="L7" s="202" t="s">
        <v>43</v>
      </c>
      <c r="M7" s="302" t="s">
        <v>57</v>
      </c>
      <c r="N7" s="830"/>
      <c r="O7" s="185"/>
      <c r="P7" s="200"/>
      <c r="Q7" s="200"/>
      <c r="R7" s="200"/>
      <c r="S7" s="200"/>
      <c r="T7" s="200"/>
      <c r="U7" s="200"/>
      <c r="V7" s="200"/>
      <c r="W7" s="200"/>
      <c r="X7" s="200"/>
      <c r="Y7" s="200"/>
      <c r="Z7" s="200"/>
      <c r="AA7" s="200"/>
      <c r="AB7" s="200"/>
      <c r="AC7" s="200"/>
      <c r="AD7" s="200"/>
      <c r="AE7" s="200"/>
      <c r="AF7" s="200"/>
      <c r="AG7" s="200"/>
    </row>
    <row r="8" spans="1:33" s="198" customFormat="1" ht="15.75" x14ac:dyDescent="0.25">
      <c r="A8" s="197"/>
      <c r="B8" s="203" t="s">
        <v>174</v>
      </c>
      <c r="C8" s="203"/>
      <c r="D8" s="213">
        <v>7.1999999999999995E-2</v>
      </c>
      <c r="E8" s="213"/>
      <c r="F8" s="213">
        <v>7.1999999999999995E-2</v>
      </c>
      <c r="G8" s="213">
        <v>0</v>
      </c>
      <c r="H8" s="213">
        <v>0</v>
      </c>
      <c r="I8" s="213">
        <v>0</v>
      </c>
      <c r="J8" s="213">
        <v>0</v>
      </c>
      <c r="K8" s="213">
        <v>0</v>
      </c>
      <c r="L8" s="213">
        <v>0</v>
      </c>
      <c r="M8" s="213">
        <v>0</v>
      </c>
      <c r="N8" s="204"/>
      <c r="O8" s="185"/>
      <c r="P8" s="200"/>
      <c r="Q8" s="200"/>
      <c r="R8" s="200"/>
      <c r="S8" s="200"/>
      <c r="T8" s="200"/>
      <c r="U8" s="200"/>
      <c r="V8" s="200"/>
      <c r="W8" s="200"/>
      <c r="X8" s="200"/>
      <c r="Y8" s="200"/>
      <c r="Z8" s="200"/>
      <c r="AA8" s="200"/>
      <c r="AB8" s="200"/>
      <c r="AC8" s="200"/>
      <c r="AD8" s="200"/>
      <c r="AE8" s="200"/>
      <c r="AF8" s="200"/>
      <c r="AG8" s="200"/>
    </row>
    <row r="9" spans="1:33" s="198" customFormat="1" ht="31.5" x14ac:dyDescent="0.25">
      <c r="A9" s="194" t="s">
        <v>222</v>
      </c>
      <c r="B9" s="2" t="s">
        <v>314</v>
      </c>
      <c r="C9" s="195"/>
      <c r="D9" s="214">
        <v>7.1999999999999995E-2</v>
      </c>
      <c r="E9" s="214">
        <v>7.1999999999999995E-2</v>
      </c>
      <c r="F9" s="214">
        <v>7.1999999999999995E-2</v>
      </c>
      <c r="G9" s="214">
        <v>0</v>
      </c>
      <c r="H9" s="214">
        <v>0</v>
      </c>
      <c r="I9" s="214">
        <v>0</v>
      </c>
      <c r="J9" s="214">
        <v>0</v>
      </c>
      <c r="K9" s="214">
        <v>0</v>
      </c>
      <c r="L9" s="214">
        <v>0</v>
      </c>
      <c r="M9" s="214">
        <v>0</v>
      </c>
      <c r="N9" s="214"/>
      <c r="O9" s="185"/>
      <c r="P9" s="200"/>
      <c r="Q9" s="200"/>
      <c r="R9" s="200"/>
      <c r="S9" s="200"/>
      <c r="T9" s="200"/>
      <c r="U9" s="200"/>
      <c r="V9" s="200"/>
      <c r="W9" s="200"/>
      <c r="X9" s="200"/>
      <c r="Y9" s="200"/>
      <c r="Z9" s="200"/>
      <c r="AA9" s="200"/>
      <c r="AB9" s="200"/>
      <c r="AC9" s="200"/>
      <c r="AD9" s="200"/>
      <c r="AE9" s="200"/>
      <c r="AF9" s="200"/>
      <c r="AG9" s="200"/>
    </row>
    <row r="10" spans="1:33" s="208" customFormat="1" ht="30.75" customHeight="1" x14ac:dyDescent="0.25">
      <c r="A10" s="369">
        <v>1</v>
      </c>
      <c r="B10" s="55" t="s">
        <v>448</v>
      </c>
      <c r="C10" s="369" t="s">
        <v>44</v>
      </c>
      <c r="D10" s="206">
        <v>7.1999999999999995E-2</v>
      </c>
      <c r="E10" s="206">
        <v>7.1999999999999995E-2</v>
      </c>
      <c r="F10" s="206">
        <v>7.1999999999999995E-2</v>
      </c>
      <c r="G10" s="206"/>
      <c r="H10" s="206"/>
      <c r="I10" s="205"/>
      <c r="J10" s="206"/>
      <c r="K10" s="206"/>
      <c r="L10" s="206"/>
      <c r="M10" s="205"/>
      <c r="N10" s="369" t="s">
        <v>264</v>
      </c>
      <c r="O10" s="183"/>
      <c r="P10" s="182"/>
      <c r="Q10" s="182"/>
      <c r="R10" s="182"/>
      <c r="S10" s="182"/>
      <c r="T10" s="182"/>
      <c r="U10" s="182"/>
      <c r="V10" s="182"/>
      <c r="W10" s="182"/>
      <c r="X10" s="182"/>
      <c r="Y10" s="182"/>
      <c r="Z10" s="182"/>
      <c r="AA10" s="182"/>
      <c r="AB10" s="182"/>
      <c r="AC10" s="182"/>
      <c r="AD10" s="182"/>
      <c r="AE10" s="182"/>
      <c r="AF10" s="182"/>
      <c r="AG10" s="182"/>
    </row>
    <row r="11" spans="1:33" s="208" customFormat="1" ht="31.5" x14ac:dyDescent="0.25">
      <c r="A11" s="365" t="s">
        <v>180</v>
      </c>
      <c r="B11" s="2" t="s">
        <v>457</v>
      </c>
      <c r="C11" s="369"/>
      <c r="D11" s="205">
        <v>0</v>
      </c>
      <c r="E11" s="205"/>
      <c r="F11" s="205">
        <v>0</v>
      </c>
      <c r="G11" s="205">
        <v>0</v>
      </c>
      <c r="H11" s="205">
        <v>0</v>
      </c>
      <c r="I11" s="205">
        <v>0</v>
      </c>
      <c r="J11" s="205">
        <v>0</v>
      </c>
      <c r="K11" s="205">
        <v>0</v>
      </c>
      <c r="L11" s="205">
        <v>0</v>
      </c>
      <c r="M11" s="205">
        <v>0</v>
      </c>
      <c r="N11" s="369"/>
      <c r="O11" s="183"/>
      <c r="P11" s="182"/>
      <c r="Q11" s="182"/>
      <c r="R11" s="182"/>
      <c r="S11" s="182"/>
      <c r="T11" s="182"/>
      <c r="U11" s="182"/>
      <c r="V11" s="182"/>
      <c r="W11" s="182"/>
      <c r="X11" s="182"/>
      <c r="Y11" s="182"/>
      <c r="Z11" s="182"/>
      <c r="AA11" s="182"/>
      <c r="AB11" s="182"/>
      <c r="AC11" s="182"/>
      <c r="AD11" s="182"/>
      <c r="AE11" s="182"/>
      <c r="AF11" s="182"/>
      <c r="AG11" s="182"/>
    </row>
    <row r="12" spans="1:33" s="208" customFormat="1" ht="21.75" customHeight="1" x14ac:dyDescent="0.25">
      <c r="A12" s="210"/>
      <c r="B12" s="211"/>
      <c r="C12" s="210"/>
      <c r="D12" s="212"/>
      <c r="E12" s="212"/>
      <c r="F12" s="212"/>
      <c r="G12" s="212"/>
      <c r="H12" s="212"/>
      <c r="I12" s="351"/>
      <c r="J12" s="212"/>
      <c r="K12" s="212"/>
      <c r="L12" s="212"/>
      <c r="M12" s="351"/>
      <c r="N12" s="210"/>
      <c r="O12" s="183"/>
      <c r="P12" s="182"/>
      <c r="Q12" s="182"/>
      <c r="R12" s="182"/>
      <c r="S12" s="182"/>
      <c r="T12" s="182"/>
      <c r="U12" s="182"/>
      <c r="V12" s="182"/>
      <c r="W12" s="182"/>
      <c r="X12" s="182"/>
      <c r="Y12" s="182"/>
      <c r="Z12" s="182"/>
      <c r="AA12" s="182"/>
      <c r="AB12" s="182"/>
      <c r="AC12" s="182"/>
      <c r="AD12" s="182"/>
      <c r="AE12" s="182"/>
      <c r="AF12" s="182"/>
      <c r="AG12" s="182"/>
    </row>
  </sheetData>
  <mergeCells count="13">
    <mergeCell ref="A1:N1"/>
    <mergeCell ref="A3:A7"/>
    <mergeCell ref="B3:B7"/>
    <mergeCell ref="C3:C7"/>
    <mergeCell ref="D3:D7"/>
    <mergeCell ref="N3:N7"/>
    <mergeCell ref="G4:I4"/>
    <mergeCell ref="J4:M4"/>
    <mergeCell ref="G5:G6"/>
    <mergeCell ref="E3:M3"/>
    <mergeCell ref="H5:H6"/>
    <mergeCell ref="L5:M5"/>
    <mergeCell ref="F5:F6"/>
  </mergeCells>
  <conditionalFormatting sqref="B12">
    <cfRule type="duplicateValues" dxfId="62" priority="11" stopIfTrue="1"/>
  </conditionalFormatting>
  <conditionalFormatting sqref="B10">
    <cfRule type="duplicateValues" dxfId="61" priority="1" stopIfTrue="1"/>
  </conditionalFormatting>
  <pageMargins left="0.23622047244094491" right="0.23622047244094491" top="0.78740157480314965" bottom="0.23622047244094491"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6"/>
  <sheetViews>
    <sheetView topLeftCell="A4" zoomScale="85" zoomScaleNormal="85" workbookViewId="0">
      <selection activeCell="M20" sqref="M20"/>
    </sheetView>
  </sheetViews>
  <sheetFormatPr defaultRowHeight="15.75" x14ac:dyDescent="0.25"/>
  <cols>
    <col min="1" max="1" width="6.7109375" style="85" customWidth="1"/>
    <col min="2" max="2" width="36.5703125" style="85" customWidth="1"/>
    <col min="3" max="3" width="6.5703125" style="85" customWidth="1"/>
    <col min="4" max="4" width="15.28515625" style="85" customWidth="1"/>
    <col min="5" max="5" width="13.7109375" style="85" customWidth="1"/>
    <col min="6" max="6" width="14" style="85" customWidth="1"/>
    <col min="7" max="7" width="12.140625" style="85" customWidth="1"/>
    <col min="8" max="8" width="11.140625" style="85" customWidth="1"/>
    <col min="9" max="9" width="12.140625" style="85" hidden="1" customWidth="1"/>
    <col min="10" max="10" width="15.28515625" style="85" hidden="1" customWidth="1"/>
    <col min="11" max="11" width="12.140625" style="85" hidden="1" customWidth="1"/>
    <col min="12" max="12" width="0" style="85" hidden="1" customWidth="1"/>
    <col min="13" max="16384" width="9.140625" style="85"/>
  </cols>
  <sheetData>
    <row r="1" spans="1:11" ht="47.25" customHeight="1" x14ac:dyDescent="0.25">
      <c r="A1" s="835" t="s">
        <v>445</v>
      </c>
      <c r="B1" s="835"/>
      <c r="C1" s="835"/>
      <c r="D1" s="835"/>
      <c r="E1" s="835"/>
      <c r="F1" s="835"/>
      <c r="G1" s="835"/>
      <c r="H1" s="835"/>
    </row>
    <row r="2" spans="1:11" x14ac:dyDescent="0.25">
      <c r="F2" s="837" t="s">
        <v>0</v>
      </c>
      <c r="G2" s="837"/>
      <c r="H2" s="837"/>
      <c r="I2" s="375"/>
    </row>
    <row r="3" spans="1:11" s="84" customFormat="1" ht="40.5" customHeight="1" x14ac:dyDescent="0.25">
      <c r="A3" s="834" t="s">
        <v>1</v>
      </c>
      <c r="B3" s="834" t="s">
        <v>2</v>
      </c>
      <c r="C3" s="834" t="s">
        <v>3</v>
      </c>
      <c r="D3" s="817" t="s">
        <v>439</v>
      </c>
      <c r="E3" s="834" t="s">
        <v>438</v>
      </c>
      <c r="F3" s="834" t="s">
        <v>437</v>
      </c>
      <c r="G3" s="834"/>
      <c r="H3" s="834"/>
      <c r="I3" s="376"/>
    </row>
    <row r="4" spans="1:11" s="84" customFormat="1" ht="15.75" customHeight="1" x14ac:dyDescent="0.25">
      <c r="A4" s="834"/>
      <c r="B4" s="834"/>
      <c r="C4" s="834"/>
      <c r="D4" s="836"/>
      <c r="E4" s="834"/>
      <c r="F4" s="834" t="s">
        <v>315</v>
      </c>
      <c r="G4" s="834" t="s">
        <v>181</v>
      </c>
      <c r="H4" s="834"/>
    </row>
    <row r="5" spans="1:11" s="177" customFormat="1" ht="31.5" x14ac:dyDescent="0.25">
      <c r="A5" s="834"/>
      <c r="B5" s="834"/>
      <c r="C5" s="834"/>
      <c r="D5" s="818"/>
      <c r="E5" s="834"/>
      <c r="F5" s="834"/>
      <c r="G5" s="672" t="s">
        <v>316</v>
      </c>
      <c r="H5" s="672" t="s">
        <v>317</v>
      </c>
    </row>
    <row r="6" spans="1:11" s="380" customFormat="1" x14ac:dyDescent="0.25">
      <c r="A6" s="377" t="s">
        <v>318</v>
      </c>
      <c r="B6" s="377" t="s">
        <v>319</v>
      </c>
      <c r="C6" s="377" t="s">
        <v>320</v>
      </c>
      <c r="D6" s="377" t="s">
        <v>321</v>
      </c>
      <c r="E6" s="377" t="s">
        <v>322</v>
      </c>
      <c r="F6" s="377" t="s">
        <v>323</v>
      </c>
      <c r="G6" s="377" t="s">
        <v>324</v>
      </c>
      <c r="H6" s="378" t="s">
        <v>325</v>
      </c>
      <c r="I6" s="379"/>
      <c r="J6" s="379" t="s">
        <v>536</v>
      </c>
      <c r="K6" s="379"/>
    </row>
    <row r="7" spans="1:11" s="177" customFormat="1" x14ac:dyDescent="0.25">
      <c r="A7" s="381"/>
      <c r="B7" s="381" t="s">
        <v>236</v>
      </c>
      <c r="C7" s="381"/>
      <c r="D7" s="615">
        <v>125695.2288</v>
      </c>
      <c r="E7" s="615">
        <v>125695.232</v>
      </c>
      <c r="F7" s="615">
        <v>125695.22880000003</v>
      </c>
      <c r="G7" s="616">
        <v>-3.1999999773688614E-3</v>
      </c>
      <c r="H7" s="616">
        <v>99.999997454159612</v>
      </c>
      <c r="I7" s="406"/>
      <c r="J7" s="407">
        <v>125695.22800000002</v>
      </c>
      <c r="K7" s="406"/>
    </row>
    <row r="8" spans="1:11" s="84" customFormat="1" x14ac:dyDescent="0.25">
      <c r="A8" s="382">
        <v>1</v>
      </c>
      <c r="B8" s="383" t="s">
        <v>61</v>
      </c>
      <c r="C8" s="384" t="s">
        <v>6</v>
      </c>
      <c r="D8" s="615">
        <v>112724.74679999999</v>
      </c>
      <c r="E8" s="615">
        <v>112684.49890000002</v>
      </c>
      <c r="F8" s="615">
        <v>112721.25250000002</v>
      </c>
      <c r="G8" s="617">
        <v>36.753599999996368</v>
      </c>
      <c r="H8" s="617">
        <v>100.03261637612873</v>
      </c>
      <c r="J8" s="224">
        <v>112724.37100000001</v>
      </c>
      <c r="K8" s="408">
        <f>J8-D8</f>
        <v>-0.3757999999797903</v>
      </c>
    </row>
    <row r="9" spans="1:11" x14ac:dyDescent="0.25">
      <c r="A9" s="385" t="s">
        <v>62</v>
      </c>
      <c r="B9" s="386" t="s">
        <v>63</v>
      </c>
      <c r="C9" s="387" t="s">
        <v>7</v>
      </c>
      <c r="D9" s="618">
        <v>5646.9555</v>
      </c>
      <c r="E9" s="618">
        <v>5646.5955000000004</v>
      </c>
      <c r="F9" s="619">
        <v>5646.8834999999999</v>
      </c>
      <c r="G9" s="619">
        <v>0.28799999999955617</v>
      </c>
      <c r="H9" s="619">
        <v>100.00510041847339</v>
      </c>
      <c r="J9" s="65">
        <v>5647.06</v>
      </c>
      <c r="K9" s="409">
        <f>J9-D9</f>
        <v>0.10450000000037107</v>
      </c>
    </row>
    <row r="10" spans="1:11" ht="31.5" x14ac:dyDescent="0.25">
      <c r="A10" s="385" t="s">
        <v>64</v>
      </c>
      <c r="B10" s="388" t="s">
        <v>65</v>
      </c>
      <c r="C10" s="387" t="s">
        <v>8</v>
      </c>
      <c r="D10" s="618">
        <v>3227.7775999999999</v>
      </c>
      <c r="E10" s="618">
        <v>3227.3555000000001</v>
      </c>
      <c r="F10" s="619">
        <v>3227.7056000000002</v>
      </c>
      <c r="G10" s="619">
        <v>0.35010000000011132</v>
      </c>
      <c r="H10" s="619">
        <v>100.0108478907886</v>
      </c>
      <c r="J10" s="65">
        <v>3227.82</v>
      </c>
      <c r="K10" s="409">
        <f t="shared" ref="K10:K58" si="0">J10-D10</f>
        <v>4.2400000000270666E-2</v>
      </c>
    </row>
    <row r="11" spans="1:11" hidden="1" x14ac:dyDescent="0.25">
      <c r="A11" s="385" t="s">
        <v>66</v>
      </c>
      <c r="B11" s="80" t="s">
        <v>67</v>
      </c>
      <c r="C11" s="389" t="s">
        <v>9</v>
      </c>
      <c r="D11" s="618">
        <v>2419.1779000000006</v>
      </c>
      <c r="E11" s="618">
        <v>2419.4199999999996</v>
      </c>
      <c r="F11" s="619">
        <v>2419.1779000000006</v>
      </c>
      <c r="G11" s="619">
        <v>-0.2420999999990272</v>
      </c>
      <c r="H11" s="619">
        <v>99.989993469509258</v>
      </c>
      <c r="J11" s="65">
        <v>2419.4199999999996</v>
      </c>
      <c r="K11" s="409">
        <f t="shared" si="0"/>
        <v>0.2420999999990272</v>
      </c>
    </row>
    <row r="12" spans="1:11" hidden="1" x14ac:dyDescent="0.25">
      <c r="A12" s="385" t="s">
        <v>68</v>
      </c>
      <c r="B12" s="80" t="s">
        <v>69</v>
      </c>
      <c r="C12" s="389" t="s">
        <v>10</v>
      </c>
      <c r="D12" s="618">
        <v>0</v>
      </c>
      <c r="E12" s="619">
        <v>0</v>
      </c>
      <c r="F12" s="619">
        <v>0</v>
      </c>
      <c r="G12" s="619">
        <v>0</v>
      </c>
      <c r="H12" s="619"/>
      <c r="J12" s="65">
        <v>0</v>
      </c>
      <c r="K12" s="409">
        <f t="shared" si="0"/>
        <v>0</v>
      </c>
    </row>
    <row r="13" spans="1:11" x14ac:dyDescent="0.25">
      <c r="A13" s="385" t="s">
        <v>70</v>
      </c>
      <c r="B13" s="386" t="s">
        <v>71</v>
      </c>
      <c r="C13" s="387" t="s">
        <v>11</v>
      </c>
      <c r="D13" s="618">
        <v>25021.503499999995</v>
      </c>
      <c r="E13" s="619">
        <v>25010.512799999997</v>
      </c>
      <c r="F13" s="619">
        <v>25018.7212</v>
      </c>
      <c r="G13" s="619">
        <v>8.2084000000031665</v>
      </c>
      <c r="H13" s="619">
        <v>100.03281979888075</v>
      </c>
      <c r="J13" s="65">
        <v>25033.810999999998</v>
      </c>
      <c r="K13" s="409">
        <f>J13-D13</f>
        <v>12.307500000002619</v>
      </c>
    </row>
    <row r="14" spans="1:11" x14ac:dyDescent="0.25">
      <c r="A14" s="385" t="s">
        <v>72</v>
      </c>
      <c r="B14" s="386" t="s">
        <v>73</v>
      </c>
      <c r="C14" s="387" t="s">
        <v>12</v>
      </c>
      <c r="D14" s="618">
        <v>10346.802099999999</v>
      </c>
      <c r="E14" s="619">
        <v>10320.060599999999</v>
      </c>
      <c r="F14" s="619">
        <v>10346.1621</v>
      </c>
      <c r="G14" s="619">
        <v>26.101500000000669</v>
      </c>
      <c r="H14" s="619">
        <v>100.25292002645799</v>
      </c>
      <c r="J14" s="65">
        <v>10334.06</v>
      </c>
      <c r="K14" s="409">
        <f>J14-D14</f>
        <v>-12.742099999999482</v>
      </c>
    </row>
    <row r="15" spans="1:11" x14ac:dyDescent="0.25">
      <c r="A15" s="385" t="s">
        <v>74</v>
      </c>
      <c r="B15" s="386" t="s">
        <v>75</v>
      </c>
      <c r="C15" s="387" t="s">
        <v>13</v>
      </c>
      <c r="D15" s="618">
        <v>14043.3815</v>
      </c>
      <c r="E15" s="619">
        <v>14043.380000000001</v>
      </c>
      <c r="F15" s="619">
        <v>14043.3815</v>
      </c>
      <c r="G15" s="619">
        <v>1.4999999984866008E-3</v>
      </c>
      <c r="H15" s="619">
        <v>100.00001068118927</v>
      </c>
      <c r="J15" s="65">
        <v>14043.380000000001</v>
      </c>
      <c r="K15" s="409">
        <f t="shared" si="0"/>
        <v>-1.4999999984866008E-3</v>
      </c>
    </row>
    <row r="16" spans="1:11" x14ac:dyDescent="0.25">
      <c r="A16" s="385" t="s">
        <v>76</v>
      </c>
      <c r="B16" s="386" t="s">
        <v>77</v>
      </c>
      <c r="C16" s="387" t="s">
        <v>14</v>
      </c>
      <c r="D16" s="618">
        <v>30098.690000000002</v>
      </c>
      <c r="E16" s="619">
        <v>30098.69</v>
      </c>
      <c r="F16" s="619">
        <v>30098.690000000002</v>
      </c>
      <c r="G16" s="619">
        <v>0</v>
      </c>
      <c r="H16" s="619">
        <v>100.00000000000003</v>
      </c>
      <c r="J16" s="65">
        <v>30098.69</v>
      </c>
      <c r="K16" s="409">
        <f t="shared" si="0"/>
        <v>0</v>
      </c>
    </row>
    <row r="17" spans="1:12" x14ac:dyDescent="0.25">
      <c r="A17" s="385" t="s">
        <v>78</v>
      </c>
      <c r="B17" s="386" t="s">
        <v>79</v>
      </c>
      <c r="C17" s="387" t="s">
        <v>15</v>
      </c>
      <c r="D17" s="618">
        <v>27433.168000000001</v>
      </c>
      <c r="E17" s="619">
        <v>27433.11</v>
      </c>
      <c r="F17" s="619">
        <v>27433.168000000001</v>
      </c>
      <c r="G17" s="619">
        <v>5.8000000000902219E-2</v>
      </c>
      <c r="H17" s="619">
        <v>100.00021142334938</v>
      </c>
      <c r="J17" s="65">
        <v>27433.11</v>
      </c>
      <c r="K17" s="409">
        <f>J17-D17</f>
        <v>-5.8000000000902219E-2</v>
      </c>
    </row>
    <row r="18" spans="1:12" x14ac:dyDescent="0.25">
      <c r="A18" s="385" t="s">
        <v>80</v>
      </c>
      <c r="B18" s="386" t="s">
        <v>81</v>
      </c>
      <c r="C18" s="387" t="s">
        <v>16</v>
      </c>
      <c r="D18" s="618">
        <v>131.80680000000001</v>
      </c>
      <c r="E18" s="619">
        <v>129.70999999999998</v>
      </c>
      <c r="F18" s="619">
        <v>131.80680000000001</v>
      </c>
      <c r="G18" s="619">
        <v>2.0968000000000302</v>
      </c>
      <c r="H18" s="619">
        <v>101.61652918047956</v>
      </c>
      <c r="J18" s="65">
        <v>131.82</v>
      </c>
      <c r="K18" s="409">
        <f>J18-D18</f>
        <v>1.3199999999983447E-2</v>
      </c>
    </row>
    <row r="19" spans="1:12" x14ac:dyDescent="0.25">
      <c r="A19" s="385" t="s">
        <v>82</v>
      </c>
      <c r="B19" s="386" t="s">
        <v>83</v>
      </c>
      <c r="C19" s="387" t="s">
        <v>17</v>
      </c>
      <c r="D19" s="618">
        <v>0</v>
      </c>
      <c r="E19" s="619">
        <v>0</v>
      </c>
      <c r="F19" s="619">
        <v>0</v>
      </c>
      <c r="G19" s="619">
        <v>0</v>
      </c>
      <c r="H19" s="619"/>
      <c r="J19" s="65">
        <v>0</v>
      </c>
      <c r="K19" s="409">
        <f t="shared" si="0"/>
        <v>0</v>
      </c>
    </row>
    <row r="20" spans="1:12" x14ac:dyDescent="0.25">
      <c r="A20" s="385" t="s">
        <v>84</v>
      </c>
      <c r="B20" s="386" t="s">
        <v>85</v>
      </c>
      <c r="C20" s="387" t="s">
        <v>18</v>
      </c>
      <c r="D20" s="618">
        <v>2.4394</v>
      </c>
      <c r="E20" s="619">
        <v>2.44</v>
      </c>
      <c r="F20" s="619">
        <v>2.4394</v>
      </c>
      <c r="G20" s="619">
        <v>-5.9999999999993392E-4</v>
      </c>
      <c r="H20" s="619">
        <v>100</v>
      </c>
      <c r="J20" s="65">
        <v>2.44</v>
      </c>
      <c r="K20" s="409">
        <f t="shared" si="0"/>
        <v>5.9999999999993392E-4</v>
      </c>
    </row>
    <row r="21" spans="1:12" s="84" customFormat="1" x14ac:dyDescent="0.25">
      <c r="A21" s="390">
        <v>2</v>
      </c>
      <c r="B21" s="391" t="s">
        <v>86</v>
      </c>
      <c r="C21" s="392" t="s">
        <v>19</v>
      </c>
      <c r="D21" s="620">
        <v>4236.7794000000004</v>
      </c>
      <c r="E21" s="620">
        <v>4278.1831000000002</v>
      </c>
      <c r="F21" s="620">
        <v>4240.2736999999997</v>
      </c>
      <c r="G21" s="621">
        <v>-37.90940000000046</v>
      </c>
      <c r="H21" s="621">
        <v>99.113890193245808</v>
      </c>
      <c r="J21" s="64">
        <v>4237.1410000000005</v>
      </c>
      <c r="K21" s="408">
        <f>J21-D21</f>
        <v>0.36160000000018044</v>
      </c>
    </row>
    <row r="22" spans="1:12" x14ac:dyDescent="0.25">
      <c r="A22" s="385" t="s">
        <v>87</v>
      </c>
      <c r="B22" s="386" t="s">
        <v>88</v>
      </c>
      <c r="C22" s="387" t="s">
        <v>20</v>
      </c>
      <c r="D22" s="618">
        <v>75.702100000000016</v>
      </c>
      <c r="E22" s="618">
        <v>75.7</v>
      </c>
      <c r="F22" s="619">
        <v>75.702100000000016</v>
      </c>
      <c r="G22" s="619">
        <v>2.1000000000128694E-3</v>
      </c>
      <c r="H22" s="619">
        <v>100.00277410832234</v>
      </c>
      <c r="J22" s="65">
        <v>75.7</v>
      </c>
      <c r="K22" s="409">
        <f>J22-D22</f>
        <v>-2.1000000000128694E-3</v>
      </c>
    </row>
    <row r="23" spans="1:12" x14ac:dyDescent="0.25">
      <c r="A23" s="385" t="s">
        <v>89</v>
      </c>
      <c r="B23" s="386" t="s">
        <v>90</v>
      </c>
      <c r="C23" s="387" t="s">
        <v>21</v>
      </c>
      <c r="D23" s="618">
        <v>1.0659000000000001</v>
      </c>
      <c r="E23" s="618">
        <v>1.07</v>
      </c>
      <c r="F23" s="619">
        <v>1.0659000000000001</v>
      </c>
      <c r="G23" s="619">
        <v>0</v>
      </c>
      <c r="H23" s="619">
        <v>100</v>
      </c>
      <c r="J23" s="65">
        <v>1.07</v>
      </c>
      <c r="K23" s="409">
        <f t="shared" si="0"/>
        <v>4.0999999999999925E-3</v>
      </c>
    </row>
    <row r="24" spans="1:12" x14ac:dyDescent="0.25">
      <c r="A24" s="385" t="s">
        <v>91</v>
      </c>
      <c r="B24" s="386" t="s">
        <v>92</v>
      </c>
      <c r="C24" s="387" t="s">
        <v>22</v>
      </c>
      <c r="D24" s="618">
        <v>0</v>
      </c>
      <c r="E24" s="618">
        <v>0</v>
      </c>
      <c r="F24" s="619">
        <v>0</v>
      </c>
      <c r="G24" s="619">
        <v>0</v>
      </c>
      <c r="H24" s="619"/>
      <c r="J24" s="65">
        <v>0</v>
      </c>
      <c r="K24" s="409">
        <f t="shared" si="0"/>
        <v>0</v>
      </c>
    </row>
    <row r="25" spans="1:12" x14ac:dyDescent="0.25">
      <c r="A25" s="385" t="s">
        <v>93</v>
      </c>
      <c r="B25" s="386" t="s">
        <v>94</v>
      </c>
      <c r="C25" s="387" t="s">
        <v>23</v>
      </c>
      <c r="D25" s="618">
        <v>0</v>
      </c>
      <c r="E25" s="618">
        <v>0</v>
      </c>
      <c r="F25" s="619">
        <v>0</v>
      </c>
      <c r="G25" s="619">
        <v>0</v>
      </c>
      <c r="H25" s="619"/>
      <c r="J25" s="65">
        <v>0</v>
      </c>
      <c r="K25" s="409">
        <f t="shared" si="0"/>
        <v>0</v>
      </c>
    </row>
    <row r="26" spans="1:12" x14ac:dyDescent="0.25">
      <c r="A26" s="385" t="s">
        <v>95</v>
      </c>
      <c r="B26" s="386" t="s">
        <v>96</v>
      </c>
      <c r="C26" s="387" t="s">
        <v>24</v>
      </c>
      <c r="D26" s="618">
        <v>0</v>
      </c>
      <c r="E26" s="618">
        <v>7.53</v>
      </c>
      <c r="F26" s="619">
        <v>0</v>
      </c>
      <c r="G26" s="619">
        <v>-7.53</v>
      </c>
      <c r="H26" s="619"/>
      <c r="J26" s="65">
        <v>0</v>
      </c>
      <c r="K26" s="409">
        <f t="shared" si="0"/>
        <v>0</v>
      </c>
    </row>
    <row r="27" spans="1:12" x14ac:dyDescent="0.25">
      <c r="A27" s="385" t="s">
        <v>97</v>
      </c>
      <c r="B27" s="386" t="s">
        <v>98</v>
      </c>
      <c r="C27" s="387" t="s">
        <v>25</v>
      </c>
      <c r="D27" s="618">
        <v>3.0149999999999997</v>
      </c>
      <c r="E27" s="618">
        <v>3.8822000000000001</v>
      </c>
      <c r="F27" s="619">
        <v>3.0149999999999997</v>
      </c>
      <c r="G27" s="619">
        <v>-0.86720000000000041</v>
      </c>
      <c r="H27" s="619">
        <v>77.6621503271341</v>
      </c>
      <c r="J27" s="65">
        <v>3.45</v>
      </c>
      <c r="K27" s="409">
        <f>J27-D27</f>
        <v>0.4350000000000005</v>
      </c>
    </row>
    <row r="28" spans="1:12" x14ac:dyDescent="0.25">
      <c r="A28" s="385" t="s">
        <v>99</v>
      </c>
      <c r="B28" s="386" t="s">
        <v>100</v>
      </c>
      <c r="C28" s="387" t="s">
        <v>26</v>
      </c>
      <c r="D28" s="618">
        <v>50.7547</v>
      </c>
      <c r="E28" s="618">
        <v>76.143300000000011</v>
      </c>
      <c r="F28" s="619">
        <v>50.7547</v>
      </c>
      <c r="G28" s="619">
        <v>-25.388600000000011</v>
      </c>
      <c r="H28" s="619">
        <v>66.656816817763342</v>
      </c>
      <c r="J28" s="65">
        <v>51.516300000000008</v>
      </c>
      <c r="K28" s="409">
        <f>J28-D28</f>
        <v>0.76160000000000849</v>
      </c>
    </row>
    <row r="29" spans="1:12" x14ac:dyDescent="0.25">
      <c r="A29" s="385" t="s">
        <v>101</v>
      </c>
      <c r="B29" s="386" t="s">
        <v>102</v>
      </c>
      <c r="C29" s="387" t="s">
        <v>27</v>
      </c>
      <c r="D29" s="618">
        <v>0</v>
      </c>
      <c r="E29" s="618">
        <v>0</v>
      </c>
      <c r="F29" s="619">
        <v>0</v>
      </c>
      <c r="G29" s="619">
        <v>0</v>
      </c>
      <c r="H29" s="619"/>
      <c r="J29" s="65">
        <v>0</v>
      </c>
      <c r="K29" s="409">
        <f t="shared" si="0"/>
        <v>0</v>
      </c>
    </row>
    <row r="30" spans="1:12" ht="31.5" x14ac:dyDescent="0.25">
      <c r="A30" s="385" t="s">
        <v>103</v>
      </c>
      <c r="B30" s="386" t="s">
        <v>161</v>
      </c>
      <c r="C30" s="387" t="s">
        <v>28</v>
      </c>
      <c r="D30" s="618">
        <v>2001.9880000000003</v>
      </c>
      <c r="E30" s="619">
        <v>2004.5085000000001</v>
      </c>
      <c r="F30" s="619">
        <v>2004.1203</v>
      </c>
      <c r="G30" s="619">
        <v>-0.38820000000009713</v>
      </c>
      <c r="H30" s="619">
        <v>99.980633656579656</v>
      </c>
      <c r="J30" s="65">
        <v>2002.0410000000002</v>
      </c>
      <c r="K30" s="409">
        <f>J30-D30</f>
        <v>5.2999999999883585E-2</v>
      </c>
    </row>
    <row r="31" spans="1:12" x14ac:dyDescent="0.25">
      <c r="A31" s="393" t="s">
        <v>252</v>
      </c>
      <c r="B31" s="56" t="s">
        <v>105</v>
      </c>
      <c r="C31" s="394" t="s">
        <v>29</v>
      </c>
      <c r="D31" s="618">
        <v>814.88750000000005</v>
      </c>
      <c r="E31" s="618">
        <v>814.68139999999994</v>
      </c>
      <c r="F31" s="619">
        <v>814.88750000000005</v>
      </c>
      <c r="G31" s="619">
        <v>0.20610000000010587</v>
      </c>
      <c r="H31" s="619">
        <v>100.02529823314981</v>
      </c>
      <c r="J31" s="355">
        <v>814.89</v>
      </c>
      <c r="K31" s="409">
        <f>J31-D31</f>
        <v>2.4999999999408828E-3</v>
      </c>
      <c r="L31" s="395"/>
    </row>
    <row r="32" spans="1:12" x14ac:dyDescent="0.25">
      <c r="A32" s="393" t="s">
        <v>253</v>
      </c>
      <c r="B32" s="56" t="s">
        <v>106</v>
      </c>
      <c r="C32" s="394" t="s">
        <v>30</v>
      </c>
      <c r="D32" s="618">
        <v>935.37680000000012</v>
      </c>
      <c r="E32" s="618">
        <v>936.00879999999984</v>
      </c>
      <c r="F32" s="619">
        <v>936.6146</v>
      </c>
      <c r="G32" s="619">
        <v>0.60580000000015843</v>
      </c>
      <c r="H32" s="619">
        <v>100.06472161372844</v>
      </c>
      <c r="J32" s="355">
        <v>935.38099999999986</v>
      </c>
      <c r="K32" s="409">
        <f>J32-D32</f>
        <v>4.1999999997415216E-3</v>
      </c>
    </row>
    <row r="33" spans="1:11" x14ac:dyDescent="0.25">
      <c r="A33" s="393" t="s">
        <v>254</v>
      </c>
      <c r="B33" s="56" t="s">
        <v>107</v>
      </c>
      <c r="C33" s="394" t="s">
        <v>31</v>
      </c>
      <c r="D33" s="618">
        <v>160.13200000000001</v>
      </c>
      <c r="E33" s="618">
        <v>161.54379999999998</v>
      </c>
      <c r="F33" s="619">
        <v>160.13200000000001</v>
      </c>
      <c r="G33" s="619">
        <v>-1.4117999999999711</v>
      </c>
      <c r="H33" s="619">
        <v>99.126057453148945</v>
      </c>
      <c r="J33" s="355">
        <v>160.13999999999999</v>
      </c>
      <c r="K33" s="409">
        <f>J33-D33</f>
        <v>7.9999999999813554E-3</v>
      </c>
    </row>
    <row r="34" spans="1:11" x14ac:dyDescent="0.25">
      <c r="A34" s="393" t="s">
        <v>255</v>
      </c>
      <c r="B34" s="56" t="s">
        <v>108</v>
      </c>
      <c r="C34" s="394" t="s">
        <v>32</v>
      </c>
      <c r="D34" s="618">
        <v>0.7</v>
      </c>
      <c r="E34" s="618">
        <v>0.71000000000000019</v>
      </c>
      <c r="F34" s="619">
        <v>0.7</v>
      </c>
      <c r="G34" s="619">
        <v>-1.0000000000000231E-2</v>
      </c>
      <c r="H34" s="619">
        <v>98.591549295774612</v>
      </c>
      <c r="J34" s="355">
        <v>0.71</v>
      </c>
      <c r="K34" s="409">
        <f>J34-D34</f>
        <v>1.0000000000000009E-2</v>
      </c>
    </row>
    <row r="35" spans="1:11" x14ac:dyDescent="0.25">
      <c r="A35" s="393" t="s">
        <v>256</v>
      </c>
      <c r="B35" s="56" t="s">
        <v>109</v>
      </c>
      <c r="C35" s="394" t="s">
        <v>33</v>
      </c>
      <c r="D35" s="618">
        <v>0.67910000000000004</v>
      </c>
      <c r="E35" s="618">
        <v>0.68</v>
      </c>
      <c r="F35" s="619">
        <v>0.67910000000000004</v>
      </c>
      <c r="G35" s="619">
        <v>-9.000000000000119E-4</v>
      </c>
      <c r="H35" s="619">
        <v>100</v>
      </c>
      <c r="J35" s="355">
        <v>0.68</v>
      </c>
      <c r="K35" s="409">
        <f t="shared" si="0"/>
        <v>9.000000000000119E-4</v>
      </c>
    </row>
    <row r="36" spans="1:11" x14ac:dyDescent="0.25">
      <c r="A36" s="393" t="s">
        <v>257</v>
      </c>
      <c r="B36" s="56" t="s">
        <v>110</v>
      </c>
      <c r="C36" s="394" t="s">
        <v>34</v>
      </c>
      <c r="D36" s="618">
        <v>3.9375</v>
      </c>
      <c r="E36" s="618">
        <v>3.93</v>
      </c>
      <c r="F36" s="619">
        <v>3.9375</v>
      </c>
      <c r="G36" s="619">
        <v>7.4999999999998401E-3</v>
      </c>
      <c r="H36" s="619">
        <v>100.19083969465647</v>
      </c>
      <c r="J36" s="355">
        <v>3.93</v>
      </c>
      <c r="K36" s="409">
        <f t="shared" si="0"/>
        <v>-7.4999999999998401E-3</v>
      </c>
    </row>
    <row r="37" spans="1:11" x14ac:dyDescent="0.25">
      <c r="A37" s="393" t="s">
        <v>258</v>
      </c>
      <c r="B37" s="56" t="s">
        <v>111</v>
      </c>
      <c r="C37" s="394" t="s">
        <v>35</v>
      </c>
      <c r="D37" s="618">
        <v>50.493099999999991</v>
      </c>
      <c r="E37" s="618">
        <v>51.444499999999998</v>
      </c>
      <c r="F37" s="619">
        <v>51.387599999999992</v>
      </c>
      <c r="G37" s="619">
        <v>-5.6900000000005946E-2</v>
      </c>
      <c r="H37" s="619">
        <v>99.889395367823568</v>
      </c>
      <c r="J37" s="355">
        <v>50.55</v>
      </c>
      <c r="K37" s="409">
        <f>J37-D37</f>
        <v>5.6900000000005946E-2</v>
      </c>
    </row>
    <row r="38" spans="1:11" x14ac:dyDescent="0.25">
      <c r="A38" s="393" t="s">
        <v>259</v>
      </c>
      <c r="B38" s="56" t="s">
        <v>112</v>
      </c>
      <c r="C38" s="394" t="s">
        <v>36</v>
      </c>
      <c r="D38" s="618">
        <v>31.1906</v>
      </c>
      <c r="E38" s="618">
        <v>31.169999999999998</v>
      </c>
      <c r="F38" s="619">
        <v>31.1906</v>
      </c>
      <c r="G38" s="619">
        <v>2.0600000000001728E-2</v>
      </c>
      <c r="H38" s="619">
        <v>100.06608918832211</v>
      </c>
      <c r="J38" s="355">
        <v>31.17</v>
      </c>
      <c r="K38" s="409">
        <f>J38-D38</f>
        <v>-2.0599999999998175E-2</v>
      </c>
    </row>
    <row r="39" spans="1:11" x14ac:dyDescent="0.25">
      <c r="A39" s="393" t="s">
        <v>262</v>
      </c>
      <c r="B39" s="56" t="s">
        <v>113</v>
      </c>
      <c r="C39" s="394" t="s">
        <v>37</v>
      </c>
      <c r="D39" s="618">
        <v>0</v>
      </c>
      <c r="E39" s="618">
        <v>0</v>
      </c>
      <c r="F39" s="619">
        <v>0</v>
      </c>
      <c r="G39" s="619">
        <v>0</v>
      </c>
      <c r="H39" s="619"/>
      <c r="J39" s="355">
        <v>0</v>
      </c>
      <c r="K39" s="409">
        <f t="shared" si="0"/>
        <v>0</v>
      </c>
    </row>
    <row r="40" spans="1:11" x14ac:dyDescent="0.25">
      <c r="A40" s="393" t="s">
        <v>260</v>
      </c>
      <c r="B40" s="56" t="s">
        <v>114</v>
      </c>
      <c r="C40" s="394" t="s">
        <v>38</v>
      </c>
      <c r="D40" s="618">
        <v>0</v>
      </c>
      <c r="E40" s="618">
        <v>0</v>
      </c>
      <c r="F40" s="619">
        <v>0</v>
      </c>
      <c r="G40" s="619">
        <v>0</v>
      </c>
      <c r="H40" s="619"/>
      <c r="J40" s="355">
        <v>0</v>
      </c>
      <c r="K40" s="409">
        <f t="shared" si="0"/>
        <v>0</v>
      </c>
    </row>
    <row r="41" spans="1:11" x14ac:dyDescent="0.25">
      <c r="A41" s="393" t="s">
        <v>261</v>
      </c>
      <c r="B41" s="56" t="s">
        <v>115</v>
      </c>
      <c r="C41" s="394" t="s">
        <v>39</v>
      </c>
      <c r="D41" s="618">
        <v>4.5914000000000001</v>
      </c>
      <c r="E41" s="618">
        <v>4.339999999999999</v>
      </c>
      <c r="F41" s="619">
        <v>4.5914000000000001</v>
      </c>
      <c r="G41" s="619">
        <v>0.25140000000000118</v>
      </c>
      <c r="H41" s="619">
        <v>105.79262672811063</v>
      </c>
      <c r="J41" s="355">
        <v>4.589999999999999</v>
      </c>
      <c r="K41" s="409">
        <f>J41-D41</f>
        <v>-1.4000000000011781E-3</v>
      </c>
    </row>
    <row r="42" spans="1:11" x14ac:dyDescent="0.25">
      <c r="A42" s="396" t="s">
        <v>116</v>
      </c>
      <c r="B42" s="386" t="s">
        <v>117</v>
      </c>
      <c r="C42" s="387" t="s">
        <v>40</v>
      </c>
      <c r="D42" s="618">
        <v>10.7257</v>
      </c>
      <c r="E42" s="618">
        <v>10.73</v>
      </c>
      <c r="F42" s="619">
        <v>10.7257</v>
      </c>
      <c r="G42" s="619">
        <v>-4.3000000000006366E-3</v>
      </c>
      <c r="H42" s="619">
        <v>100</v>
      </c>
      <c r="J42" s="65">
        <v>10.729999999999999</v>
      </c>
      <c r="K42" s="409">
        <f t="shared" si="0"/>
        <v>4.2999999999988603E-3</v>
      </c>
    </row>
    <row r="43" spans="1:11" x14ac:dyDescent="0.25">
      <c r="A43" s="385" t="s">
        <v>118</v>
      </c>
      <c r="B43" s="386" t="s">
        <v>119</v>
      </c>
      <c r="C43" s="387" t="s">
        <v>41</v>
      </c>
      <c r="D43" s="618">
        <v>0</v>
      </c>
      <c r="E43" s="618">
        <v>0</v>
      </c>
      <c r="F43" s="619">
        <v>0</v>
      </c>
      <c r="G43" s="619">
        <v>0</v>
      </c>
      <c r="H43" s="619"/>
      <c r="J43" s="65">
        <v>0</v>
      </c>
      <c r="K43" s="409">
        <f t="shared" si="0"/>
        <v>0</v>
      </c>
    </row>
    <row r="44" spans="1:11" x14ac:dyDescent="0.25">
      <c r="A44" s="385" t="s">
        <v>120</v>
      </c>
      <c r="B44" s="386" t="s">
        <v>121</v>
      </c>
      <c r="C44" s="387" t="s">
        <v>42</v>
      </c>
      <c r="D44" s="618">
        <v>10.235299999999997</v>
      </c>
      <c r="E44" s="618">
        <v>10.24</v>
      </c>
      <c r="F44" s="619">
        <v>10.235299999999997</v>
      </c>
      <c r="G44" s="619">
        <v>-4.7000000000032571E-3</v>
      </c>
      <c r="H44" s="619">
        <v>100</v>
      </c>
      <c r="J44" s="65">
        <v>10.24</v>
      </c>
      <c r="K44" s="409">
        <f t="shared" si="0"/>
        <v>4.7000000000032571E-3</v>
      </c>
    </row>
    <row r="45" spans="1:11" x14ac:dyDescent="0.25">
      <c r="A45" s="385" t="s">
        <v>122</v>
      </c>
      <c r="B45" s="386" t="s">
        <v>123</v>
      </c>
      <c r="C45" s="387" t="s">
        <v>43</v>
      </c>
      <c r="D45" s="618">
        <v>625.40659999999991</v>
      </c>
      <c r="E45" s="618">
        <v>625.58000000000004</v>
      </c>
      <c r="F45" s="619">
        <v>626.06659999999999</v>
      </c>
      <c r="G45" s="619">
        <v>0.48659999999995307</v>
      </c>
      <c r="H45" s="619">
        <v>100.07778381661817</v>
      </c>
      <c r="J45" s="65">
        <v>624.96</v>
      </c>
      <c r="K45" s="409">
        <f>J45-D45</f>
        <v>-0.44659999999987576</v>
      </c>
    </row>
    <row r="46" spans="1:11" x14ac:dyDescent="0.25">
      <c r="A46" s="385" t="s">
        <v>124</v>
      </c>
      <c r="B46" s="386" t="s">
        <v>125</v>
      </c>
      <c r="C46" s="387" t="s">
        <v>44</v>
      </c>
      <c r="D46" s="618">
        <v>43.667900000000003</v>
      </c>
      <c r="E46" s="618">
        <v>43.772600000000004</v>
      </c>
      <c r="F46" s="619">
        <v>43.739900000000006</v>
      </c>
      <c r="G46" s="619">
        <v>-3.2699999999998397E-2</v>
      </c>
      <c r="H46" s="619">
        <v>99.925295732947092</v>
      </c>
      <c r="J46" s="65">
        <v>43.163700000000006</v>
      </c>
      <c r="K46" s="409">
        <f t="shared" si="0"/>
        <v>-0.50419999999999732</v>
      </c>
    </row>
    <row r="47" spans="1:11" x14ac:dyDescent="0.25">
      <c r="A47" s="385" t="s">
        <v>126</v>
      </c>
      <c r="B47" s="386" t="s">
        <v>127</v>
      </c>
      <c r="C47" s="387" t="s">
        <v>45</v>
      </c>
      <c r="D47" s="618">
        <v>14.7216</v>
      </c>
      <c r="E47" s="618">
        <v>14.879999999999997</v>
      </c>
      <c r="F47" s="619">
        <v>14.7216</v>
      </c>
      <c r="G47" s="619">
        <v>-0.15839999999999677</v>
      </c>
      <c r="H47" s="619">
        <v>98.935483870967772</v>
      </c>
      <c r="J47" s="65">
        <v>14.779999999999998</v>
      </c>
      <c r="K47" s="409">
        <f>J47-D47</f>
        <v>5.8399999999997121E-2</v>
      </c>
    </row>
    <row r="48" spans="1:11" s="84" customFormat="1" ht="31.5" x14ac:dyDescent="0.25">
      <c r="A48" s="385" t="s">
        <v>128</v>
      </c>
      <c r="B48" s="386" t="s">
        <v>225</v>
      </c>
      <c r="C48" s="387" t="s">
        <v>46</v>
      </c>
      <c r="D48" s="618">
        <v>0.23760000000000001</v>
      </c>
      <c r="E48" s="618">
        <v>0.24</v>
      </c>
      <c r="F48" s="619">
        <v>0.23760000000000001</v>
      </c>
      <c r="G48" s="619">
        <v>-2.3999999999999855E-3</v>
      </c>
      <c r="H48" s="619">
        <v>100</v>
      </c>
      <c r="J48" s="65">
        <v>0.24</v>
      </c>
      <c r="K48" s="409">
        <f t="shared" si="0"/>
        <v>2.3999999999999855E-3</v>
      </c>
    </row>
    <row r="49" spans="1:11" s="84" customFormat="1" x14ac:dyDescent="0.25">
      <c r="A49" s="385" t="s">
        <v>130</v>
      </c>
      <c r="B49" s="386" t="s">
        <v>131</v>
      </c>
      <c r="C49" s="387" t="s">
        <v>47</v>
      </c>
      <c r="D49" s="618">
        <v>0</v>
      </c>
      <c r="E49" s="618">
        <v>0</v>
      </c>
      <c r="F49" s="619">
        <v>0</v>
      </c>
      <c r="G49" s="619">
        <v>0</v>
      </c>
      <c r="H49" s="619"/>
      <c r="J49" s="65">
        <v>0</v>
      </c>
      <c r="K49" s="409">
        <f t="shared" si="0"/>
        <v>0</v>
      </c>
    </row>
    <row r="50" spans="1:11" s="84" customFormat="1" x14ac:dyDescent="0.25">
      <c r="A50" s="385" t="s">
        <v>132</v>
      </c>
      <c r="B50" s="386" t="s">
        <v>133</v>
      </c>
      <c r="C50" s="387" t="s">
        <v>48</v>
      </c>
      <c r="D50" s="618">
        <v>3.2603999999999993</v>
      </c>
      <c r="E50" s="618">
        <v>3.9400000000000004</v>
      </c>
      <c r="F50" s="619">
        <v>3.8903999999999996</v>
      </c>
      <c r="G50" s="619">
        <v>-4.9600000000000755E-2</v>
      </c>
      <c r="H50" s="619">
        <v>98.741116751269018</v>
      </c>
      <c r="J50" s="65">
        <v>3.2600000000000002</v>
      </c>
      <c r="K50" s="409">
        <f t="shared" si="0"/>
        <v>-3.9999999999906777E-4</v>
      </c>
    </row>
    <row r="51" spans="1:11" s="144" customFormat="1" ht="31.5" x14ac:dyDescent="0.25">
      <c r="A51" s="385" t="s">
        <v>134</v>
      </c>
      <c r="B51" s="397" t="s">
        <v>135</v>
      </c>
      <c r="C51" s="398" t="s">
        <v>49</v>
      </c>
      <c r="D51" s="618">
        <v>114.544</v>
      </c>
      <c r="E51" s="618">
        <v>116.52</v>
      </c>
      <c r="F51" s="619">
        <v>114.544</v>
      </c>
      <c r="G51" s="618">
        <v>-1.9759999999999991</v>
      </c>
      <c r="H51" s="619">
        <v>98.304153793340205</v>
      </c>
      <c r="J51" s="65">
        <v>114.53999999999999</v>
      </c>
      <c r="K51" s="409">
        <f t="shared" si="0"/>
        <v>-4.0000000000048885E-3</v>
      </c>
    </row>
    <row r="52" spans="1:11" s="84" customFormat="1" ht="31.5" x14ac:dyDescent="0.25">
      <c r="A52" s="385" t="s">
        <v>136</v>
      </c>
      <c r="B52" s="386" t="s">
        <v>137</v>
      </c>
      <c r="C52" s="387" t="s">
        <v>50</v>
      </c>
      <c r="D52" s="618">
        <v>15.263900000000001</v>
      </c>
      <c r="E52" s="618">
        <v>17.256499999999999</v>
      </c>
      <c r="F52" s="619">
        <v>15.263900000000001</v>
      </c>
      <c r="G52" s="619">
        <v>-1.9925999999999977</v>
      </c>
      <c r="H52" s="619">
        <v>88.453046678063345</v>
      </c>
      <c r="J52" s="65">
        <v>15.26</v>
      </c>
      <c r="K52" s="409">
        <f t="shared" si="0"/>
        <v>-3.9000000000015689E-3</v>
      </c>
    </row>
    <row r="53" spans="1:11" s="84" customFormat="1" x14ac:dyDescent="0.25">
      <c r="A53" s="385" t="s">
        <v>138</v>
      </c>
      <c r="B53" s="386" t="s">
        <v>139</v>
      </c>
      <c r="C53" s="387" t="s">
        <v>51</v>
      </c>
      <c r="D53" s="618">
        <v>7.9974999999999996</v>
      </c>
      <c r="E53" s="618">
        <v>7.9999999999999991</v>
      </c>
      <c r="F53" s="619">
        <v>7.9974999999999996</v>
      </c>
      <c r="G53" s="619">
        <v>-2.4999999999995026E-3</v>
      </c>
      <c r="H53" s="619">
        <v>99.96875</v>
      </c>
      <c r="J53" s="65">
        <v>7.9999999999999991</v>
      </c>
      <c r="K53" s="409">
        <f t="shared" si="0"/>
        <v>2.4999999999995026E-3</v>
      </c>
    </row>
    <row r="54" spans="1:11" s="84" customFormat="1" x14ac:dyDescent="0.25">
      <c r="A54" s="385" t="s">
        <v>140</v>
      </c>
      <c r="B54" s="386" t="s">
        <v>141</v>
      </c>
      <c r="C54" s="387" t="s">
        <v>52</v>
      </c>
      <c r="D54" s="618">
        <v>0.75990000000000002</v>
      </c>
      <c r="E54" s="618">
        <v>0.76</v>
      </c>
      <c r="F54" s="619">
        <v>0.75990000000000002</v>
      </c>
      <c r="G54" s="619">
        <v>-9.9999999999988987E-5</v>
      </c>
      <c r="H54" s="619">
        <v>99.986842105263165</v>
      </c>
      <c r="J54" s="65">
        <v>0.76</v>
      </c>
      <c r="K54" s="409">
        <f t="shared" si="0"/>
        <v>9.9999999999988987E-5</v>
      </c>
    </row>
    <row r="55" spans="1:11" x14ac:dyDescent="0.25">
      <c r="A55" s="385" t="s">
        <v>142</v>
      </c>
      <c r="B55" s="386" t="s">
        <v>143</v>
      </c>
      <c r="C55" s="387" t="s">
        <v>53</v>
      </c>
      <c r="D55" s="618">
        <v>0</v>
      </c>
      <c r="E55" s="618">
        <v>0</v>
      </c>
      <c r="F55" s="619">
        <v>0</v>
      </c>
      <c r="G55" s="619">
        <v>0</v>
      </c>
      <c r="H55" s="619"/>
      <c r="J55" s="65">
        <v>0</v>
      </c>
      <c r="K55" s="409">
        <f t="shared" si="0"/>
        <v>0</v>
      </c>
    </row>
    <row r="56" spans="1:11" x14ac:dyDescent="0.25">
      <c r="A56" s="385" t="s">
        <v>144</v>
      </c>
      <c r="B56" s="386" t="s">
        <v>145</v>
      </c>
      <c r="C56" s="387" t="s">
        <v>54</v>
      </c>
      <c r="D56" s="618">
        <v>1127.5491999999999</v>
      </c>
      <c r="E56" s="618">
        <v>1127.5500000000002</v>
      </c>
      <c r="F56" s="619">
        <v>1127.5491999999999</v>
      </c>
      <c r="G56" s="619">
        <v>-8.0000000025393092E-4</v>
      </c>
      <c r="H56" s="619">
        <v>99.999929049709522</v>
      </c>
      <c r="J56" s="65">
        <v>1127.5500000000002</v>
      </c>
      <c r="K56" s="409">
        <f t="shared" si="0"/>
        <v>8.0000000025393092E-4</v>
      </c>
    </row>
    <row r="57" spans="1:11" x14ac:dyDescent="0.25">
      <c r="A57" s="385" t="s">
        <v>146</v>
      </c>
      <c r="B57" s="386" t="s">
        <v>147</v>
      </c>
      <c r="C57" s="387" t="s">
        <v>55</v>
      </c>
      <c r="D57" s="618">
        <v>129.88410000000002</v>
      </c>
      <c r="E57" s="618">
        <v>129.88000000000002</v>
      </c>
      <c r="F57" s="619">
        <v>129.88410000000002</v>
      </c>
      <c r="G57" s="619">
        <v>4.0999999999939973E-3</v>
      </c>
      <c r="H57" s="619">
        <v>100.00315676008623</v>
      </c>
      <c r="J57" s="65">
        <v>129.88000000000002</v>
      </c>
      <c r="K57" s="409">
        <f t="shared" si="0"/>
        <v>-4.0999999999939973E-3</v>
      </c>
    </row>
    <row r="58" spans="1:11" x14ac:dyDescent="0.25">
      <c r="A58" s="385" t="s">
        <v>148</v>
      </c>
      <c r="B58" s="386" t="s">
        <v>149</v>
      </c>
      <c r="C58" s="387" t="s">
        <v>56</v>
      </c>
      <c r="D58" s="618">
        <v>0</v>
      </c>
      <c r="E58" s="618">
        <v>0</v>
      </c>
      <c r="F58" s="619">
        <v>0</v>
      </c>
      <c r="G58" s="619">
        <v>0</v>
      </c>
      <c r="H58" s="619"/>
      <c r="J58" s="65">
        <v>0</v>
      </c>
      <c r="K58" s="409">
        <f t="shared" si="0"/>
        <v>0</v>
      </c>
    </row>
    <row r="59" spans="1:11" s="84" customFormat="1" x14ac:dyDescent="0.25">
      <c r="A59" s="390">
        <v>3</v>
      </c>
      <c r="B59" s="391" t="s">
        <v>150</v>
      </c>
      <c r="C59" s="392" t="s">
        <v>57</v>
      </c>
      <c r="D59" s="620">
        <v>8733.7026000000005</v>
      </c>
      <c r="E59" s="620">
        <v>8732.5299999999988</v>
      </c>
      <c r="F59" s="620">
        <v>8733.7025999999987</v>
      </c>
      <c r="G59" s="621">
        <v>1.1725999999998749</v>
      </c>
      <c r="H59" s="621">
        <v>100.0134279527239</v>
      </c>
      <c r="J59" s="64">
        <v>8733.7000000000007</v>
      </c>
      <c r="K59" s="409">
        <f>J59-D59</f>
        <v>-2.599999999802094E-3</v>
      </c>
    </row>
    <row r="60" spans="1:11" x14ac:dyDescent="0.25">
      <c r="A60" s="385" t="s">
        <v>151</v>
      </c>
      <c r="B60" s="81" t="s">
        <v>152</v>
      </c>
      <c r="C60" s="389" t="s">
        <v>58</v>
      </c>
      <c r="D60" s="620">
        <v>140.07490000000001</v>
      </c>
      <c r="E60" s="618">
        <v>138.91000000000003</v>
      </c>
      <c r="F60" s="619">
        <v>140.07490000000001</v>
      </c>
      <c r="G60" s="619">
        <v>1.1648999999999887</v>
      </c>
      <c r="H60" s="621">
        <v>100.83860053271903</v>
      </c>
      <c r="J60" s="65">
        <v>140.08000000000001</v>
      </c>
      <c r="K60" s="409"/>
    </row>
    <row r="61" spans="1:11" x14ac:dyDescent="0.25">
      <c r="A61" s="385" t="s">
        <v>153</v>
      </c>
      <c r="B61" s="81" t="s">
        <v>154</v>
      </c>
      <c r="C61" s="389" t="s">
        <v>59</v>
      </c>
      <c r="D61" s="620">
        <v>8593.6276999999991</v>
      </c>
      <c r="E61" s="618">
        <v>8593.6200000000008</v>
      </c>
      <c r="F61" s="619">
        <v>8593.6276999999991</v>
      </c>
      <c r="G61" s="619">
        <v>7.6999999982945155E-3</v>
      </c>
      <c r="H61" s="621">
        <v>100.0000896013554</v>
      </c>
      <c r="J61" s="65">
        <v>8593.6200000000008</v>
      </c>
      <c r="K61" s="409"/>
    </row>
    <row r="62" spans="1:11" x14ac:dyDescent="0.25">
      <c r="A62" s="385" t="s">
        <v>155</v>
      </c>
      <c r="B62" s="81" t="s">
        <v>156</v>
      </c>
      <c r="C62" s="389" t="s">
        <v>60</v>
      </c>
      <c r="D62" s="620">
        <v>0</v>
      </c>
      <c r="E62" s="618">
        <v>0</v>
      </c>
      <c r="F62" s="619">
        <v>0</v>
      </c>
      <c r="G62" s="619">
        <v>0</v>
      </c>
      <c r="H62" s="619"/>
      <c r="J62" s="66">
        <v>0</v>
      </c>
      <c r="K62" s="409"/>
    </row>
    <row r="63" spans="1:11" s="84" customFormat="1" hidden="1" x14ac:dyDescent="0.25">
      <c r="A63" s="390">
        <v>4</v>
      </c>
      <c r="B63" s="391" t="s">
        <v>162</v>
      </c>
      <c r="C63" s="392" t="s">
        <v>163</v>
      </c>
      <c r="D63" s="620">
        <v>0</v>
      </c>
      <c r="E63" s="618">
        <v>0</v>
      </c>
      <c r="F63" s="621">
        <v>0</v>
      </c>
      <c r="G63" s="621">
        <v>0</v>
      </c>
      <c r="H63" s="621" t="e">
        <v>#DIV/0!</v>
      </c>
      <c r="J63" s="84">
        <v>0</v>
      </c>
      <c r="K63" s="408"/>
    </row>
    <row r="64" spans="1:11" s="84" customFormat="1" hidden="1" x14ac:dyDescent="0.25">
      <c r="A64" s="390">
        <v>5</v>
      </c>
      <c r="B64" s="391" t="s">
        <v>164</v>
      </c>
      <c r="C64" s="392" t="s">
        <v>165</v>
      </c>
      <c r="D64" s="620">
        <v>0</v>
      </c>
      <c r="E64" s="618">
        <v>0</v>
      </c>
      <c r="F64" s="621">
        <v>0</v>
      </c>
      <c r="G64" s="621">
        <v>0</v>
      </c>
      <c r="H64" s="621" t="e">
        <v>#DIV/0!</v>
      </c>
      <c r="J64" s="84">
        <v>0</v>
      </c>
      <c r="K64" s="408"/>
    </row>
    <row r="65" spans="1:11" s="84" customFormat="1" x14ac:dyDescent="0.25">
      <c r="A65" s="399">
        <v>6</v>
      </c>
      <c r="B65" s="400" t="s">
        <v>166</v>
      </c>
      <c r="C65" s="401" t="s">
        <v>167</v>
      </c>
      <c r="D65" s="622">
        <v>557.81389999999999</v>
      </c>
      <c r="E65" s="623">
        <v>557.80999999999995</v>
      </c>
      <c r="F65" s="623">
        <v>557.81389999999999</v>
      </c>
      <c r="G65" s="623">
        <v>3.9000000000442014E-3</v>
      </c>
      <c r="H65" s="623">
        <v>100.00069916279737</v>
      </c>
      <c r="J65" s="84">
        <v>557.81000000000006</v>
      </c>
      <c r="K65" s="408"/>
    </row>
    <row r="66" spans="1:11" x14ac:dyDescent="0.25">
      <c r="B66" s="86" t="s">
        <v>168</v>
      </c>
    </row>
  </sheetData>
  <mergeCells count="10">
    <mergeCell ref="F4:F5"/>
    <mergeCell ref="G4:H4"/>
    <mergeCell ref="A1:H1"/>
    <mergeCell ref="D3:D5"/>
    <mergeCell ref="F2:H2"/>
    <mergeCell ref="A3:A5"/>
    <mergeCell ref="B3:B5"/>
    <mergeCell ref="C3:C5"/>
    <mergeCell ref="E3:E5"/>
    <mergeCell ref="F3:H3"/>
  </mergeCells>
  <pageMargins left="0.59055118110236227" right="0.19685039370078741" top="0.19685039370078741" bottom="0.19685039370078741" header="0" footer="0"/>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2"/>
  <sheetViews>
    <sheetView topLeftCell="A13" zoomScaleSheetLayoutView="85" workbookViewId="0">
      <selection activeCell="AG9" sqref="AG9"/>
    </sheetView>
  </sheetViews>
  <sheetFormatPr defaultRowHeight="15.75" x14ac:dyDescent="0.25"/>
  <cols>
    <col min="1" max="1" width="5" style="48" customWidth="1"/>
    <col min="2" max="2" width="33" style="48" customWidth="1"/>
    <col min="3" max="3" width="12" style="48" customWidth="1"/>
    <col min="4" max="4" width="13" style="48" customWidth="1"/>
    <col min="5" max="5" width="9.85546875" style="275" customWidth="1"/>
    <col min="6" max="6" width="13.140625" style="404" customWidth="1"/>
    <col min="7" max="7" width="9.85546875" style="48" customWidth="1"/>
    <col min="8" max="8" width="7.85546875" style="48" hidden="1" customWidth="1"/>
    <col min="9" max="9" width="7.42578125" style="48" hidden="1" customWidth="1"/>
    <col min="10" max="11" width="6.85546875" style="48" hidden="1" customWidth="1"/>
    <col min="12" max="12" width="8" style="48" hidden="1" customWidth="1"/>
    <col min="13" max="13" width="6.85546875" style="48" hidden="1" customWidth="1"/>
    <col min="14" max="15" width="7.5703125" style="48" hidden="1" customWidth="1"/>
    <col min="16" max="16" width="7.85546875" style="48" hidden="1" customWidth="1"/>
    <col min="17" max="17" width="8.140625" style="48" hidden="1" customWidth="1"/>
    <col min="18" max="18" width="8" style="48" hidden="1" customWidth="1"/>
    <col min="19" max="20" width="6.7109375" style="48" hidden="1" customWidth="1"/>
    <col min="21" max="21" width="6.42578125" style="48" hidden="1" customWidth="1"/>
    <col min="22" max="22" width="8.42578125" style="48" hidden="1" customWidth="1"/>
    <col min="23" max="29" width="9.140625" style="48" hidden="1" customWidth="1"/>
    <col min="30" max="16384" width="9.140625" style="48"/>
  </cols>
  <sheetData>
    <row r="1" spans="1:28" ht="35.25" customHeight="1" x14ac:dyDescent="0.25">
      <c r="A1" s="838" t="s">
        <v>461</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row>
    <row r="2" spans="1:28" x14ac:dyDescent="0.25">
      <c r="A2" s="433"/>
      <c r="T2" s="48" t="s">
        <v>0</v>
      </c>
    </row>
    <row r="3" spans="1:28" ht="26.25" customHeight="1" x14ac:dyDescent="0.25">
      <c r="A3" s="817" t="s">
        <v>1</v>
      </c>
      <c r="B3" s="817" t="s">
        <v>2</v>
      </c>
      <c r="C3" s="817" t="s">
        <v>3</v>
      </c>
      <c r="D3" s="834" t="s">
        <v>446</v>
      </c>
      <c r="E3" s="834" t="s">
        <v>437</v>
      </c>
      <c r="F3" s="834"/>
      <c r="G3" s="834"/>
      <c r="H3" s="840" t="s">
        <v>182</v>
      </c>
      <c r="I3" s="842" t="s">
        <v>183</v>
      </c>
      <c r="J3" s="842"/>
      <c r="K3" s="842"/>
      <c r="L3" s="842"/>
      <c r="M3" s="842"/>
      <c r="N3" s="842"/>
      <c r="O3" s="842"/>
      <c r="P3" s="842"/>
      <c r="Q3" s="842"/>
      <c r="R3" s="842"/>
      <c r="S3" s="842"/>
      <c r="T3" s="842"/>
      <c r="U3" s="842"/>
      <c r="V3" s="842"/>
      <c r="W3" s="434"/>
      <c r="X3" s="434"/>
      <c r="Y3" s="434"/>
      <c r="Z3" s="434"/>
      <c r="AA3" s="434"/>
      <c r="AB3" s="435"/>
    </row>
    <row r="4" spans="1:28" ht="26.25" customHeight="1" x14ac:dyDescent="0.25">
      <c r="A4" s="836"/>
      <c r="B4" s="836"/>
      <c r="C4" s="836"/>
      <c r="D4" s="834"/>
      <c r="E4" s="834" t="s">
        <v>226</v>
      </c>
      <c r="F4" s="834" t="s">
        <v>181</v>
      </c>
      <c r="G4" s="834"/>
      <c r="H4" s="840"/>
      <c r="I4" s="373"/>
      <c r="J4" s="373"/>
      <c r="K4" s="373"/>
      <c r="L4" s="373"/>
      <c r="M4" s="373"/>
      <c r="N4" s="373"/>
      <c r="O4" s="373"/>
      <c r="P4" s="373"/>
      <c r="Q4" s="373"/>
      <c r="R4" s="373"/>
      <c r="S4" s="373"/>
      <c r="T4" s="373"/>
      <c r="U4" s="373"/>
      <c r="V4" s="373"/>
      <c r="W4" s="434"/>
      <c r="X4" s="434"/>
      <c r="Y4" s="434"/>
      <c r="Z4" s="434"/>
      <c r="AA4" s="434"/>
      <c r="AB4" s="435"/>
    </row>
    <row r="5" spans="1:28" ht="23.25" customHeight="1" x14ac:dyDescent="0.25">
      <c r="A5" s="818"/>
      <c r="B5" s="818"/>
      <c r="C5" s="818"/>
      <c r="D5" s="834"/>
      <c r="E5" s="834"/>
      <c r="F5" s="436" t="s">
        <v>316</v>
      </c>
      <c r="G5" s="699" t="s">
        <v>317</v>
      </c>
      <c r="H5" s="841"/>
      <c r="I5" s="437" t="s">
        <v>237</v>
      </c>
      <c r="J5" s="437" t="s">
        <v>238</v>
      </c>
      <c r="K5" s="437" t="s">
        <v>251</v>
      </c>
      <c r="L5" s="437" t="s">
        <v>276</v>
      </c>
      <c r="M5" s="437" t="s">
        <v>275</v>
      </c>
      <c r="N5" s="437" t="s">
        <v>273</v>
      </c>
      <c r="O5" s="437" t="s">
        <v>272</v>
      </c>
      <c r="P5" s="437" t="s">
        <v>277</v>
      </c>
      <c r="Q5" s="437" t="s">
        <v>245</v>
      </c>
      <c r="R5" s="437" t="s">
        <v>246</v>
      </c>
      <c r="S5" s="437" t="s">
        <v>247</v>
      </c>
      <c r="T5" s="437" t="s">
        <v>274</v>
      </c>
      <c r="U5" s="437" t="s">
        <v>249</v>
      </c>
      <c r="V5" s="437" t="s">
        <v>250</v>
      </c>
      <c r="W5" s="438" t="s">
        <v>284</v>
      </c>
      <c r="X5" s="438" t="s">
        <v>278</v>
      </c>
      <c r="Y5" s="438" t="s">
        <v>279</v>
      </c>
      <c r="Z5" s="438" t="s">
        <v>280</v>
      </c>
      <c r="AA5" s="438" t="s">
        <v>281</v>
      </c>
      <c r="AB5" s="439" t="s">
        <v>282</v>
      </c>
    </row>
    <row r="6" spans="1:28" ht="13.5" customHeight="1" x14ac:dyDescent="0.25">
      <c r="A6" s="440">
        <v>-1</v>
      </c>
      <c r="B6" s="440">
        <v>-2</v>
      </c>
      <c r="C6" s="440">
        <v>-3</v>
      </c>
      <c r="D6" s="440"/>
      <c r="E6" s="440"/>
      <c r="F6" s="441"/>
      <c r="G6" s="440"/>
      <c r="H6" s="440" t="s">
        <v>285</v>
      </c>
      <c r="I6" s="440">
        <v>-5</v>
      </c>
      <c r="J6" s="440">
        <v>-8</v>
      </c>
      <c r="K6" s="440">
        <v>-7</v>
      </c>
      <c r="L6" s="440">
        <v>-14</v>
      </c>
      <c r="M6" s="440">
        <v>-13</v>
      </c>
      <c r="N6" s="440">
        <v>-11</v>
      </c>
      <c r="O6" s="440">
        <v>-10</v>
      </c>
      <c r="P6" s="440">
        <v>-17</v>
      </c>
      <c r="Q6" s="440">
        <v>-9</v>
      </c>
      <c r="R6" s="440">
        <v>-15</v>
      </c>
      <c r="S6" s="440">
        <v>-18</v>
      </c>
      <c r="T6" s="440">
        <v>-12</v>
      </c>
      <c r="U6" s="440">
        <v>-6</v>
      </c>
      <c r="V6" s="440">
        <v>-16</v>
      </c>
      <c r="W6" s="440">
        <v>-19</v>
      </c>
      <c r="X6" s="440">
        <v>-20</v>
      </c>
      <c r="Y6" s="440">
        <v>-21</v>
      </c>
      <c r="Z6" s="440">
        <v>-22</v>
      </c>
      <c r="AA6" s="440">
        <v>-23</v>
      </c>
      <c r="AB6" s="440">
        <v>-24</v>
      </c>
    </row>
    <row r="7" spans="1:28" ht="31.5" x14ac:dyDescent="0.25">
      <c r="A7" s="458">
        <v>1</v>
      </c>
      <c r="B7" s="459" t="s">
        <v>184</v>
      </c>
      <c r="C7" s="458" t="s">
        <v>185</v>
      </c>
      <c r="D7" s="624">
        <v>39.867600000000003</v>
      </c>
      <c r="E7" s="624">
        <v>3.4943</v>
      </c>
      <c r="F7" s="625">
        <v>-36.3733</v>
      </c>
      <c r="G7" s="625">
        <v>8.7647613601019376</v>
      </c>
      <c r="H7" s="442">
        <f t="shared" ref="H7:H29" si="0">SUM(I7:AB7)</f>
        <v>57.821799999999996</v>
      </c>
      <c r="I7" s="442">
        <f>I8+I10+I11+I12+I13+I14</f>
        <v>30.21</v>
      </c>
      <c r="J7" s="442">
        <f t="shared" ref="J7:V7" si="1">J8+J10+J11+J12+J13+J14</f>
        <v>0.03</v>
      </c>
      <c r="K7" s="442">
        <f t="shared" si="1"/>
        <v>2.9299999999999997</v>
      </c>
      <c r="L7" s="442">
        <f t="shared" si="1"/>
        <v>4.1099999999999998E-2</v>
      </c>
      <c r="M7" s="442">
        <f t="shared" si="1"/>
        <v>1.18</v>
      </c>
      <c r="N7" s="442">
        <f t="shared" si="1"/>
        <v>1.44</v>
      </c>
      <c r="O7" s="442">
        <f t="shared" si="1"/>
        <v>3.3</v>
      </c>
      <c r="P7" s="442">
        <f t="shared" si="1"/>
        <v>0.03</v>
      </c>
      <c r="Q7" s="442">
        <f t="shared" si="1"/>
        <v>2.41E-2</v>
      </c>
      <c r="R7" s="442">
        <f t="shared" si="1"/>
        <v>1.0622</v>
      </c>
      <c r="S7" s="442">
        <f t="shared" si="1"/>
        <v>0.03</v>
      </c>
      <c r="T7" s="442">
        <f t="shared" si="1"/>
        <v>1.29E-2</v>
      </c>
      <c r="U7" s="442">
        <f t="shared" si="1"/>
        <v>0.03</v>
      </c>
      <c r="V7" s="443">
        <f t="shared" si="1"/>
        <v>17.5015</v>
      </c>
      <c r="W7" s="442">
        <f t="shared" ref="W7:AB7" si="2">W8+W10+W11+W12+W13+W14+W15+W16+W17</f>
        <v>0</v>
      </c>
      <c r="X7" s="442">
        <f t="shared" si="2"/>
        <v>0</v>
      </c>
      <c r="Y7" s="442">
        <f t="shared" si="2"/>
        <v>0</v>
      </c>
      <c r="Z7" s="442">
        <f t="shared" si="2"/>
        <v>0</v>
      </c>
      <c r="AA7" s="442">
        <f t="shared" si="2"/>
        <v>0</v>
      </c>
      <c r="AB7" s="442">
        <f t="shared" si="2"/>
        <v>0</v>
      </c>
    </row>
    <row r="8" spans="1:28" x14ac:dyDescent="0.25">
      <c r="A8" s="444" t="s">
        <v>62</v>
      </c>
      <c r="B8" s="445" t="s">
        <v>63</v>
      </c>
      <c r="C8" s="444" t="s">
        <v>186</v>
      </c>
      <c r="D8" s="626">
        <v>0.46</v>
      </c>
      <c r="E8" s="739">
        <v>7.1999999999999995E-2</v>
      </c>
      <c r="F8" s="627">
        <v>-0.38800000000000001</v>
      </c>
      <c r="G8" s="627">
        <v>15.652173913043477</v>
      </c>
      <c r="H8" s="442">
        <f t="shared" si="0"/>
        <v>2.94</v>
      </c>
      <c r="I8" s="446">
        <v>2.8</v>
      </c>
      <c r="J8" s="446"/>
      <c r="K8" s="446"/>
      <c r="L8" s="446"/>
      <c r="M8" s="446"/>
      <c r="N8" s="446"/>
      <c r="O8" s="446">
        <v>0.14000000000000001</v>
      </c>
      <c r="P8" s="446"/>
      <c r="Q8" s="447"/>
      <c r="R8" s="446"/>
      <c r="S8" s="446"/>
      <c r="T8" s="446"/>
      <c r="U8" s="446"/>
      <c r="V8" s="446"/>
      <c r="W8" s="446">
        <v>0</v>
      </c>
      <c r="X8" s="446">
        <v>0</v>
      </c>
      <c r="Y8" s="446">
        <v>0</v>
      </c>
      <c r="Z8" s="446">
        <v>0</v>
      </c>
      <c r="AA8" s="446">
        <v>0</v>
      </c>
      <c r="AB8" s="446">
        <v>0</v>
      </c>
    </row>
    <row r="9" spans="1:28" ht="31.5" x14ac:dyDescent="0.25">
      <c r="A9" s="444"/>
      <c r="B9" s="448" t="s">
        <v>65</v>
      </c>
      <c r="C9" s="449" t="s">
        <v>187</v>
      </c>
      <c r="D9" s="626">
        <v>0.46</v>
      </c>
      <c r="E9" s="739">
        <v>7.1999999999999995E-2</v>
      </c>
      <c r="F9" s="627">
        <v>-0.38800000000000001</v>
      </c>
      <c r="G9" s="627">
        <v>15.652173913043477</v>
      </c>
      <c r="H9" s="442">
        <f t="shared" si="0"/>
        <v>0</v>
      </c>
      <c r="I9" s="446"/>
      <c r="J9" s="446"/>
      <c r="K9" s="446"/>
      <c r="L9" s="446"/>
      <c r="M9" s="446"/>
      <c r="N9" s="446"/>
      <c r="O9" s="446"/>
      <c r="P9" s="446"/>
      <c r="Q9" s="447"/>
      <c r="R9" s="446"/>
      <c r="S9" s="446"/>
      <c r="T9" s="446"/>
      <c r="U9" s="446"/>
      <c r="V9" s="446"/>
      <c r="W9" s="446">
        <v>0</v>
      </c>
      <c r="X9" s="446">
        <v>0</v>
      </c>
      <c r="Y9" s="446">
        <v>0</v>
      </c>
      <c r="Z9" s="446">
        <v>0</v>
      </c>
      <c r="AA9" s="446">
        <v>0</v>
      </c>
      <c r="AB9" s="446">
        <v>0</v>
      </c>
    </row>
    <row r="10" spans="1:28" x14ac:dyDescent="0.25">
      <c r="A10" s="444" t="s">
        <v>70</v>
      </c>
      <c r="B10" s="445" t="s">
        <v>71</v>
      </c>
      <c r="C10" s="444" t="s">
        <v>188</v>
      </c>
      <c r="D10" s="626">
        <v>23.298200000000001</v>
      </c>
      <c r="E10" s="739">
        <v>2.7823000000000002</v>
      </c>
      <c r="F10" s="627">
        <v>-20.515900000000002</v>
      </c>
      <c r="G10" s="627">
        <v>11.942124284279473</v>
      </c>
      <c r="H10" s="442">
        <f t="shared" si="0"/>
        <v>33.511800000000001</v>
      </c>
      <c r="I10" s="446">
        <v>25.51</v>
      </c>
      <c r="J10" s="446">
        <v>0.03</v>
      </c>
      <c r="K10" s="446">
        <v>1.2</v>
      </c>
      <c r="L10" s="450">
        <v>4.1099999999999998E-2</v>
      </c>
      <c r="M10" s="446">
        <v>1.18</v>
      </c>
      <c r="N10" s="446">
        <v>1.21</v>
      </c>
      <c r="O10" s="446">
        <v>3.15</v>
      </c>
      <c r="P10" s="446">
        <v>0.03</v>
      </c>
      <c r="Q10" s="447">
        <v>2.41E-2</v>
      </c>
      <c r="R10" s="447">
        <v>1.0622</v>
      </c>
      <c r="S10" s="446">
        <v>0.03</v>
      </c>
      <c r="T10" s="446">
        <v>1.29E-2</v>
      </c>
      <c r="U10" s="446">
        <v>0.03</v>
      </c>
      <c r="V10" s="450">
        <v>1.5E-3</v>
      </c>
      <c r="W10" s="446">
        <v>0</v>
      </c>
      <c r="X10" s="446">
        <v>0</v>
      </c>
      <c r="Y10" s="446">
        <v>0</v>
      </c>
      <c r="Z10" s="446">
        <v>0</v>
      </c>
      <c r="AA10" s="446">
        <v>0</v>
      </c>
      <c r="AB10" s="446">
        <v>0</v>
      </c>
    </row>
    <row r="11" spans="1:28" x14ac:dyDescent="0.25">
      <c r="A11" s="444" t="s">
        <v>72</v>
      </c>
      <c r="B11" s="445" t="s">
        <v>73</v>
      </c>
      <c r="C11" s="444" t="s">
        <v>189</v>
      </c>
      <c r="D11" s="626">
        <v>13.999400000000001</v>
      </c>
      <c r="E11" s="739">
        <v>0.6399999999999999</v>
      </c>
      <c r="F11" s="627">
        <v>-13.359400000000001</v>
      </c>
      <c r="G11" s="627">
        <v>4.5716244981927785</v>
      </c>
      <c r="H11" s="442">
        <f t="shared" si="0"/>
        <v>3.8699999999999997</v>
      </c>
      <c r="I11" s="446">
        <v>1.9</v>
      </c>
      <c r="J11" s="446"/>
      <c r="K11" s="446">
        <v>1.73</v>
      </c>
      <c r="L11" s="446"/>
      <c r="M11" s="446"/>
      <c r="N11" s="446">
        <v>0.23</v>
      </c>
      <c r="O11" s="446">
        <v>0.01</v>
      </c>
      <c r="P11" s="446"/>
      <c r="Q11" s="446"/>
      <c r="R11" s="446"/>
      <c r="S11" s="446"/>
      <c r="T11" s="446"/>
      <c r="U11" s="446"/>
      <c r="V11" s="446"/>
      <c r="W11" s="446">
        <v>0</v>
      </c>
      <c r="X11" s="446">
        <v>0</v>
      </c>
      <c r="Y11" s="446">
        <v>0</v>
      </c>
      <c r="Z11" s="446">
        <v>0</v>
      </c>
      <c r="AA11" s="446">
        <v>0</v>
      </c>
      <c r="AB11" s="446">
        <v>0</v>
      </c>
    </row>
    <row r="12" spans="1:28" x14ac:dyDescent="0.25">
      <c r="A12" s="444" t="s">
        <v>74</v>
      </c>
      <c r="B12" s="445" t="s">
        <v>75</v>
      </c>
      <c r="C12" s="444" t="s">
        <v>190</v>
      </c>
      <c r="D12" s="628">
        <v>0</v>
      </c>
      <c r="E12" s="628"/>
      <c r="F12" s="627">
        <v>0</v>
      </c>
      <c r="G12" s="629"/>
      <c r="H12" s="442">
        <f t="shared" si="0"/>
        <v>0</v>
      </c>
      <c r="I12" s="446"/>
      <c r="J12" s="446"/>
      <c r="K12" s="446"/>
      <c r="L12" s="446"/>
      <c r="M12" s="446"/>
      <c r="N12" s="446"/>
      <c r="O12" s="446"/>
      <c r="P12" s="446"/>
      <c r="Q12" s="446"/>
      <c r="R12" s="446"/>
      <c r="S12" s="446"/>
      <c r="T12" s="446"/>
      <c r="U12" s="446"/>
      <c r="V12" s="446"/>
      <c r="W12" s="446">
        <v>0</v>
      </c>
      <c r="X12" s="446">
        <v>0</v>
      </c>
      <c r="Y12" s="446">
        <v>0</v>
      </c>
      <c r="Z12" s="446">
        <v>0</v>
      </c>
      <c r="AA12" s="446">
        <v>0</v>
      </c>
      <c r="AB12" s="446">
        <v>0</v>
      </c>
    </row>
    <row r="13" spans="1:28" x14ac:dyDescent="0.25">
      <c r="A13" s="444" t="s">
        <v>76</v>
      </c>
      <c r="B13" s="445" t="s">
        <v>77</v>
      </c>
      <c r="C13" s="444" t="s">
        <v>191</v>
      </c>
      <c r="D13" s="628">
        <v>0</v>
      </c>
      <c r="E13" s="628"/>
      <c r="F13" s="627">
        <v>0</v>
      </c>
      <c r="G13" s="629"/>
      <c r="H13" s="442">
        <f t="shared" si="0"/>
        <v>17.5</v>
      </c>
      <c r="I13" s="446"/>
      <c r="J13" s="446"/>
      <c r="K13" s="446"/>
      <c r="L13" s="446"/>
      <c r="M13" s="446"/>
      <c r="N13" s="446"/>
      <c r="O13" s="446"/>
      <c r="P13" s="446"/>
      <c r="Q13" s="446"/>
      <c r="R13" s="446"/>
      <c r="S13" s="446"/>
      <c r="T13" s="446"/>
      <c r="U13" s="446"/>
      <c r="V13" s="446">
        <v>17.5</v>
      </c>
      <c r="W13" s="446">
        <v>0</v>
      </c>
      <c r="X13" s="446">
        <v>0</v>
      </c>
      <c r="Y13" s="446">
        <v>0</v>
      </c>
      <c r="Z13" s="446">
        <v>0</v>
      </c>
      <c r="AA13" s="446">
        <v>0</v>
      </c>
      <c r="AB13" s="446">
        <v>0</v>
      </c>
    </row>
    <row r="14" spans="1:28" x14ac:dyDescent="0.25">
      <c r="A14" s="444" t="s">
        <v>78</v>
      </c>
      <c r="B14" s="445" t="s">
        <v>79</v>
      </c>
      <c r="C14" s="444" t="s">
        <v>192</v>
      </c>
      <c r="D14" s="628"/>
      <c r="E14" s="628"/>
      <c r="F14" s="627">
        <v>0</v>
      </c>
      <c r="G14" s="629"/>
      <c r="H14" s="442">
        <f t="shared" si="0"/>
        <v>0</v>
      </c>
      <c r="I14" s="446"/>
      <c r="J14" s="446"/>
      <c r="K14" s="446"/>
      <c r="L14" s="446"/>
      <c r="M14" s="446"/>
      <c r="N14" s="446"/>
      <c r="O14" s="446"/>
      <c r="P14" s="446"/>
      <c r="Q14" s="446"/>
      <c r="R14" s="446"/>
      <c r="S14" s="446"/>
      <c r="T14" s="446"/>
      <c r="U14" s="446"/>
      <c r="V14" s="446"/>
      <c r="W14" s="446">
        <v>0</v>
      </c>
      <c r="X14" s="446">
        <v>0</v>
      </c>
      <c r="Y14" s="446">
        <v>0</v>
      </c>
      <c r="Z14" s="446">
        <v>0</v>
      </c>
      <c r="AA14" s="446">
        <v>0</v>
      </c>
      <c r="AB14" s="446">
        <v>0</v>
      </c>
    </row>
    <row r="15" spans="1:28" x14ac:dyDescent="0.25">
      <c r="A15" s="444" t="s">
        <v>80</v>
      </c>
      <c r="B15" s="445" t="s">
        <v>81</v>
      </c>
      <c r="C15" s="444" t="s">
        <v>193</v>
      </c>
      <c r="D15" s="626">
        <v>2.1100000000000003</v>
      </c>
      <c r="E15" s="628"/>
      <c r="F15" s="627">
        <v>-2.1100000000000003</v>
      </c>
      <c r="G15" s="629"/>
      <c r="H15" s="442">
        <f t="shared" si="0"/>
        <v>0</v>
      </c>
      <c r="I15" s="446"/>
      <c r="J15" s="446"/>
      <c r="K15" s="446"/>
      <c r="L15" s="446"/>
      <c r="M15" s="446"/>
      <c r="N15" s="446"/>
      <c r="O15" s="446"/>
      <c r="P15" s="446"/>
      <c r="Q15" s="446"/>
      <c r="R15" s="446"/>
      <c r="S15" s="446"/>
      <c r="T15" s="446"/>
      <c r="U15" s="446"/>
      <c r="V15" s="446"/>
      <c r="W15" s="446">
        <v>0</v>
      </c>
      <c r="X15" s="446">
        <v>0</v>
      </c>
      <c r="Y15" s="446">
        <v>0</v>
      </c>
      <c r="Z15" s="446">
        <v>0</v>
      </c>
      <c r="AA15" s="446">
        <v>0</v>
      </c>
      <c r="AB15" s="446">
        <v>0</v>
      </c>
    </row>
    <row r="16" spans="1:28" x14ac:dyDescent="0.25">
      <c r="A16" s="444" t="s">
        <v>82</v>
      </c>
      <c r="B16" s="445" t="s">
        <v>83</v>
      </c>
      <c r="C16" s="444" t="s">
        <v>194</v>
      </c>
      <c r="D16" s="628">
        <v>0</v>
      </c>
      <c r="E16" s="628"/>
      <c r="F16" s="627">
        <v>0</v>
      </c>
      <c r="G16" s="629"/>
      <c r="H16" s="442">
        <f t="shared" si="0"/>
        <v>0</v>
      </c>
      <c r="I16" s="446"/>
      <c r="J16" s="446"/>
      <c r="K16" s="446"/>
      <c r="L16" s="446"/>
      <c r="M16" s="446"/>
      <c r="N16" s="446"/>
      <c r="O16" s="446"/>
      <c r="P16" s="446"/>
      <c r="Q16" s="446"/>
      <c r="R16" s="446"/>
      <c r="S16" s="446"/>
      <c r="T16" s="446"/>
      <c r="U16" s="446"/>
      <c r="V16" s="446"/>
      <c r="W16" s="446">
        <v>0</v>
      </c>
      <c r="X16" s="446">
        <v>0</v>
      </c>
      <c r="Y16" s="446">
        <v>0</v>
      </c>
      <c r="Z16" s="446">
        <v>0</v>
      </c>
      <c r="AA16" s="446">
        <v>0</v>
      </c>
      <c r="AB16" s="446">
        <v>0</v>
      </c>
    </row>
    <row r="17" spans="1:28" x14ac:dyDescent="0.25">
      <c r="A17" s="444" t="s">
        <v>84</v>
      </c>
      <c r="B17" s="445" t="s">
        <v>85</v>
      </c>
      <c r="C17" s="444" t="s">
        <v>195</v>
      </c>
      <c r="D17" s="628"/>
      <c r="E17" s="628"/>
      <c r="F17" s="627">
        <v>0</v>
      </c>
      <c r="G17" s="629"/>
      <c r="H17" s="442">
        <f t="shared" si="0"/>
        <v>0</v>
      </c>
      <c r="I17" s="446"/>
      <c r="J17" s="446"/>
      <c r="K17" s="446"/>
      <c r="L17" s="446"/>
      <c r="M17" s="446"/>
      <c r="N17" s="446"/>
      <c r="O17" s="446"/>
      <c r="P17" s="446"/>
      <c r="Q17" s="446"/>
      <c r="R17" s="446"/>
      <c r="S17" s="446"/>
      <c r="T17" s="446"/>
      <c r="U17" s="446"/>
      <c r="V17" s="446"/>
      <c r="W17" s="446">
        <v>0</v>
      </c>
      <c r="X17" s="446">
        <v>0</v>
      </c>
      <c r="Y17" s="446">
        <v>0</v>
      </c>
      <c r="Z17" s="446">
        <v>0</v>
      </c>
      <c r="AA17" s="446">
        <v>0</v>
      </c>
      <c r="AB17" s="446">
        <v>0</v>
      </c>
    </row>
    <row r="18" spans="1:28" ht="31.5" x14ac:dyDescent="0.25">
      <c r="A18" s="451">
        <v>2</v>
      </c>
      <c r="B18" s="452" t="s">
        <v>196</v>
      </c>
      <c r="C18" s="444"/>
      <c r="D18" s="628"/>
      <c r="E18" s="628">
        <v>0</v>
      </c>
      <c r="F18" s="629">
        <v>0</v>
      </c>
      <c r="G18" s="629"/>
      <c r="H18" s="442">
        <f t="shared" si="0"/>
        <v>0</v>
      </c>
      <c r="I18" s="447">
        <f>SUM(I20:I28)</f>
        <v>0</v>
      </c>
      <c r="J18" s="447">
        <f t="shared" ref="J18:V18" si="3">SUM(J20:J28)</f>
        <v>0</v>
      </c>
      <c r="K18" s="447">
        <f t="shared" si="3"/>
        <v>0</v>
      </c>
      <c r="L18" s="447">
        <f t="shared" si="3"/>
        <v>0</v>
      </c>
      <c r="M18" s="447">
        <f t="shared" si="3"/>
        <v>0</v>
      </c>
      <c r="N18" s="447">
        <f t="shared" si="3"/>
        <v>0</v>
      </c>
      <c r="O18" s="447">
        <f t="shared" si="3"/>
        <v>0</v>
      </c>
      <c r="P18" s="447">
        <f t="shared" si="3"/>
        <v>0</v>
      </c>
      <c r="Q18" s="447">
        <f t="shared" si="3"/>
        <v>0</v>
      </c>
      <c r="R18" s="447">
        <f t="shared" si="3"/>
        <v>0</v>
      </c>
      <c r="S18" s="447">
        <f t="shared" si="3"/>
        <v>0</v>
      </c>
      <c r="T18" s="447">
        <f t="shared" si="3"/>
        <v>0</v>
      </c>
      <c r="U18" s="447">
        <f t="shared" si="3"/>
        <v>0</v>
      </c>
      <c r="V18" s="447">
        <f t="shared" si="3"/>
        <v>0</v>
      </c>
      <c r="W18" s="447">
        <f t="shared" ref="W18:AB18" si="4">SUM(W20:W29)</f>
        <v>0</v>
      </c>
      <c r="X18" s="447">
        <f t="shared" si="4"/>
        <v>0</v>
      </c>
      <c r="Y18" s="447">
        <f t="shared" si="4"/>
        <v>0</v>
      </c>
      <c r="Z18" s="447">
        <f t="shared" si="4"/>
        <v>0</v>
      </c>
      <c r="AA18" s="447">
        <f t="shared" si="4"/>
        <v>0</v>
      </c>
      <c r="AB18" s="447">
        <f t="shared" si="4"/>
        <v>0</v>
      </c>
    </row>
    <row r="19" spans="1:28" x14ac:dyDescent="0.25">
      <c r="A19" s="444"/>
      <c r="B19" s="448" t="s">
        <v>197</v>
      </c>
      <c r="C19" s="444"/>
      <c r="D19" s="628">
        <v>0</v>
      </c>
      <c r="E19" s="628"/>
      <c r="F19" s="629">
        <v>0</v>
      </c>
      <c r="G19" s="629"/>
      <c r="H19" s="442">
        <f t="shared" si="0"/>
        <v>0</v>
      </c>
      <c r="I19" s="444"/>
      <c r="J19" s="444"/>
      <c r="K19" s="444"/>
      <c r="L19" s="444"/>
      <c r="M19" s="444"/>
      <c r="N19" s="444"/>
      <c r="O19" s="444"/>
      <c r="P19" s="444"/>
      <c r="Q19" s="444"/>
      <c r="R19" s="444"/>
      <c r="S19" s="444"/>
      <c r="T19" s="444"/>
      <c r="U19" s="444"/>
      <c r="V19" s="444"/>
      <c r="W19" s="444"/>
      <c r="X19" s="444"/>
      <c r="Y19" s="444"/>
      <c r="Z19" s="444"/>
      <c r="AA19" s="444"/>
      <c r="AB19" s="444"/>
    </row>
    <row r="20" spans="1:28" ht="31.5" x14ac:dyDescent="0.25">
      <c r="A20" s="444" t="s">
        <v>87</v>
      </c>
      <c r="B20" s="445" t="s">
        <v>198</v>
      </c>
      <c r="C20" s="444" t="s">
        <v>199</v>
      </c>
      <c r="D20" s="628">
        <v>0</v>
      </c>
      <c r="E20" s="628"/>
      <c r="F20" s="629">
        <v>0</v>
      </c>
      <c r="G20" s="629"/>
      <c r="H20" s="442">
        <f t="shared" si="0"/>
        <v>0</v>
      </c>
      <c r="I20" s="446">
        <v>0</v>
      </c>
      <c r="J20" s="446">
        <v>0</v>
      </c>
      <c r="K20" s="446">
        <v>0</v>
      </c>
      <c r="L20" s="446">
        <v>0</v>
      </c>
      <c r="M20" s="446">
        <v>0</v>
      </c>
      <c r="N20" s="446">
        <v>0</v>
      </c>
      <c r="O20" s="446">
        <v>0</v>
      </c>
      <c r="P20" s="446">
        <v>0</v>
      </c>
      <c r="Q20" s="446">
        <v>0</v>
      </c>
      <c r="R20" s="446">
        <v>0</v>
      </c>
      <c r="S20" s="446">
        <v>0</v>
      </c>
      <c r="T20" s="446">
        <v>0</v>
      </c>
      <c r="U20" s="446">
        <v>0</v>
      </c>
      <c r="V20" s="446">
        <v>0</v>
      </c>
      <c r="W20" s="446">
        <v>0</v>
      </c>
      <c r="X20" s="446">
        <v>0</v>
      </c>
      <c r="Y20" s="446">
        <v>0</v>
      </c>
      <c r="Z20" s="446">
        <v>0</v>
      </c>
      <c r="AA20" s="446">
        <v>0</v>
      </c>
      <c r="AB20" s="446">
        <v>0</v>
      </c>
    </row>
    <row r="21" spans="1:28" ht="31.5" x14ac:dyDescent="0.25">
      <c r="A21" s="444" t="s">
        <v>89</v>
      </c>
      <c r="B21" s="445" t="s">
        <v>200</v>
      </c>
      <c r="C21" s="444" t="s">
        <v>201</v>
      </c>
      <c r="D21" s="628">
        <v>0</v>
      </c>
      <c r="E21" s="628"/>
      <c r="F21" s="629">
        <v>0</v>
      </c>
      <c r="G21" s="629"/>
      <c r="H21" s="442">
        <f t="shared" si="0"/>
        <v>0</v>
      </c>
      <c r="I21" s="446">
        <v>0</v>
      </c>
      <c r="J21" s="446">
        <v>0</v>
      </c>
      <c r="K21" s="446">
        <v>0</v>
      </c>
      <c r="L21" s="446">
        <v>0</v>
      </c>
      <c r="M21" s="446">
        <v>0</v>
      </c>
      <c r="N21" s="446">
        <v>0</v>
      </c>
      <c r="O21" s="446">
        <v>0</v>
      </c>
      <c r="P21" s="446">
        <v>0</v>
      </c>
      <c r="Q21" s="446">
        <v>0</v>
      </c>
      <c r="R21" s="446">
        <v>0</v>
      </c>
      <c r="S21" s="446">
        <v>0</v>
      </c>
      <c r="T21" s="446">
        <v>0</v>
      </c>
      <c r="U21" s="446">
        <v>0</v>
      </c>
      <c r="V21" s="446">
        <v>0</v>
      </c>
      <c r="W21" s="446">
        <v>0</v>
      </c>
      <c r="X21" s="446">
        <v>0</v>
      </c>
      <c r="Y21" s="446">
        <v>0</v>
      </c>
      <c r="Z21" s="446">
        <v>0</v>
      </c>
      <c r="AA21" s="446">
        <v>0</v>
      </c>
      <c r="AB21" s="446">
        <v>0</v>
      </c>
    </row>
    <row r="22" spans="1:28" ht="31.5" x14ac:dyDescent="0.25">
      <c r="A22" s="444" t="s">
        <v>91</v>
      </c>
      <c r="B22" s="445" t="s">
        <v>202</v>
      </c>
      <c r="C22" s="444" t="s">
        <v>203</v>
      </c>
      <c r="D22" s="628">
        <v>0</v>
      </c>
      <c r="E22" s="628"/>
      <c r="F22" s="629">
        <v>0</v>
      </c>
      <c r="G22" s="629"/>
      <c r="H22" s="442">
        <f t="shared" si="0"/>
        <v>0</v>
      </c>
      <c r="I22" s="446">
        <v>0</v>
      </c>
      <c r="J22" s="446">
        <v>0</v>
      </c>
      <c r="K22" s="446">
        <v>0</v>
      </c>
      <c r="L22" s="446">
        <v>0</v>
      </c>
      <c r="M22" s="446">
        <v>0</v>
      </c>
      <c r="N22" s="446">
        <v>0</v>
      </c>
      <c r="O22" s="446">
        <v>0</v>
      </c>
      <c r="P22" s="446">
        <v>0</v>
      </c>
      <c r="Q22" s="446">
        <v>0</v>
      </c>
      <c r="R22" s="446">
        <v>0</v>
      </c>
      <c r="S22" s="446">
        <v>0</v>
      </c>
      <c r="T22" s="446">
        <v>0</v>
      </c>
      <c r="U22" s="446">
        <v>0</v>
      </c>
      <c r="V22" s="446">
        <v>0</v>
      </c>
      <c r="W22" s="446">
        <v>0</v>
      </c>
      <c r="X22" s="446">
        <v>0</v>
      </c>
      <c r="Y22" s="446">
        <v>0</v>
      </c>
      <c r="Z22" s="446">
        <v>0</v>
      </c>
      <c r="AA22" s="446">
        <v>0</v>
      </c>
      <c r="AB22" s="446">
        <v>0</v>
      </c>
    </row>
    <row r="23" spans="1:28" ht="31.5" x14ac:dyDescent="0.25">
      <c r="A23" s="444" t="s">
        <v>93</v>
      </c>
      <c r="B23" s="445" t="s">
        <v>204</v>
      </c>
      <c r="C23" s="444" t="s">
        <v>205</v>
      </c>
      <c r="D23" s="628">
        <v>0</v>
      </c>
      <c r="E23" s="628"/>
      <c r="F23" s="629">
        <v>0</v>
      </c>
      <c r="G23" s="629"/>
      <c r="H23" s="442">
        <f t="shared" si="0"/>
        <v>0</v>
      </c>
      <c r="I23" s="446">
        <v>0</v>
      </c>
      <c r="J23" s="446">
        <v>0</v>
      </c>
      <c r="K23" s="446">
        <v>0</v>
      </c>
      <c r="L23" s="446">
        <v>0</v>
      </c>
      <c r="M23" s="446">
        <v>0</v>
      </c>
      <c r="N23" s="446">
        <v>0</v>
      </c>
      <c r="O23" s="446">
        <v>0</v>
      </c>
      <c r="P23" s="446">
        <v>0</v>
      </c>
      <c r="Q23" s="446">
        <v>0</v>
      </c>
      <c r="R23" s="446">
        <v>0</v>
      </c>
      <c r="S23" s="446">
        <v>0</v>
      </c>
      <c r="T23" s="446">
        <v>0</v>
      </c>
      <c r="U23" s="446">
        <v>0</v>
      </c>
      <c r="V23" s="446">
        <v>0</v>
      </c>
      <c r="W23" s="446">
        <v>0</v>
      </c>
      <c r="X23" s="446">
        <v>0</v>
      </c>
      <c r="Y23" s="446">
        <v>0</v>
      </c>
      <c r="Z23" s="446">
        <v>0</v>
      </c>
      <c r="AA23" s="446">
        <v>0</v>
      </c>
      <c r="AB23" s="446">
        <v>0</v>
      </c>
    </row>
    <row r="24" spans="1:28" ht="31.5" x14ac:dyDescent="0.25">
      <c r="A24" s="444" t="s">
        <v>95</v>
      </c>
      <c r="B24" s="445" t="s">
        <v>206</v>
      </c>
      <c r="C24" s="444" t="s">
        <v>207</v>
      </c>
      <c r="D24" s="628"/>
      <c r="E24" s="628"/>
      <c r="F24" s="629">
        <v>0</v>
      </c>
      <c r="G24" s="629"/>
      <c r="H24" s="442">
        <f t="shared" si="0"/>
        <v>0</v>
      </c>
      <c r="I24" s="446">
        <v>0</v>
      </c>
      <c r="J24" s="446">
        <v>0</v>
      </c>
      <c r="K24" s="446">
        <v>0</v>
      </c>
      <c r="L24" s="446">
        <v>0</v>
      </c>
      <c r="M24" s="446">
        <v>0</v>
      </c>
      <c r="N24" s="446">
        <v>0</v>
      </c>
      <c r="O24" s="446">
        <v>0</v>
      </c>
      <c r="P24" s="446">
        <v>0</v>
      </c>
      <c r="Q24" s="446">
        <v>0</v>
      </c>
      <c r="R24" s="446">
        <v>0</v>
      </c>
      <c r="S24" s="446">
        <v>0</v>
      </c>
      <c r="T24" s="446">
        <v>0</v>
      </c>
      <c r="U24" s="446">
        <v>0</v>
      </c>
      <c r="V24" s="446">
        <v>0</v>
      </c>
      <c r="W24" s="446">
        <v>0</v>
      </c>
      <c r="X24" s="446">
        <v>0</v>
      </c>
      <c r="Y24" s="446">
        <v>0</v>
      </c>
      <c r="Z24" s="446">
        <v>0</v>
      </c>
      <c r="AA24" s="446">
        <v>0</v>
      </c>
      <c r="AB24" s="446">
        <v>0</v>
      </c>
    </row>
    <row r="25" spans="1:28" ht="31.5" x14ac:dyDescent="0.25">
      <c r="A25" s="444" t="s">
        <v>97</v>
      </c>
      <c r="B25" s="445" t="s">
        <v>286</v>
      </c>
      <c r="C25" s="444" t="s">
        <v>208</v>
      </c>
      <c r="D25" s="628">
        <v>0</v>
      </c>
      <c r="E25" s="628"/>
      <c r="F25" s="629">
        <v>0</v>
      </c>
      <c r="G25" s="629"/>
      <c r="H25" s="442">
        <f t="shared" si="0"/>
        <v>0</v>
      </c>
      <c r="I25" s="446">
        <v>0</v>
      </c>
      <c r="J25" s="446">
        <v>0</v>
      </c>
      <c r="K25" s="446">
        <v>0</v>
      </c>
      <c r="L25" s="446">
        <v>0</v>
      </c>
      <c r="M25" s="446">
        <v>0</v>
      </c>
      <c r="N25" s="446">
        <v>0</v>
      </c>
      <c r="O25" s="446">
        <v>0</v>
      </c>
      <c r="P25" s="446">
        <v>0</v>
      </c>
      <c r="Q25" s="446">
        <v>0</v>
      </c>
      <c r="R25" s="446">
        <v>0</v>
      </c>
      <c r="S25" s="446">
        <v>0</v>
      </c>
      <c r="T25" s="446">
        <v>0</v>
      </c>
      <c r="U25" s="446">
        <v>0</v>
      </c>
      <c r="V25" s="446">
        <v>0</v>
      </c>
      <c r="W25" s="446">
        <v>0</v>
      </c>
      <c r="X25" s="446">
        <v>0</v>
      </c>
      <c r="Y25" s="446">
        <v>0</v>
      </c>
      <c r="Z25" s="446">
        <v>0</v>
      </c>
      <c r="AA25" s="446">
        <v>0</v>
      </c>
      <c r="AB25" s="446">
        <v>0</v>
      </c>
    </row>
    <row r="26" spans="1:28" ht="31.5" x14ac:dyDescent="0.25">
      <c r="A26" s="444" t="s">
        <v>99</v>
      </c>
      <c r="B26" s="445" t="s">
        <v>287</v>
      </c>
      <c r="C26" s="444" t="s">
        <v>210</v>
      </c>
      <c r="D26" s="628">
        <v>0</v>
      </c>
      <c r="E26" s="628"/>
      <c r="F26" s="629">
        <v>0</v>
      </c>
      <c r="G26" s="629"/>
      <c r="H26" s="442">
        <f t="shared" si="0"/>
        <v>0</v>
      </c>
      <c r="I26" s="446">
        <v>0</v>
      </c>
      <c r="J26" s="446">
        <v>0</v>
      </c>
      <c r="K26" s="446">
        <v>0</v>
      </c>
      <c r="L26" s="446">
        <v>0</v>
      </c>
      <c r="M26" s="446">
        <v>0</v>
      </c>
      <c r="N26" s="446">
        <v>0</v>
      </c>
      <c r="O26" s="446">
        <v>0</v>
      </c>
      <c r="P26" s="446">
        <v>0</v>
      </c>
      <c r="Q26" s="446">
        <v>0</v>
      </c>
      <c r="R26" s="446">
        <v>0</v>
      </c>
      <c r="S26" s="446">
        <v>0</v>
      </c>
      <c r="T26" s="446">
        <v>0</v>
      </c>
      <c r="U26" s="446">
        <v>0</v>
      </c>
      <c r="V26" s="446">
        <v>0</v>
      </c>
      <c r="W26" s="446">
        <v>0</v>
      </c>
      <c r="X26" s="446">
        <v>0</v>
      </c>
      <c r="Y26" s="446">
        <v>0</v>
      </c>
      <c r="Z26" s="446">
        <v>0</v>
      </c>
      <c r="AA26" s="446">
        <v>0</v>
      </c>
      <c r="AB26" s="446">
        <v>0</v>
      </c>
    </row>
    <row r="27" spans="1:28" ht="31.5" x14ac:dyDescent="0.25">
      <c r="A27" s="444" t="s">
        <v>101</v>
      </c>
      <c r="B27" s="445" t="s">
        <v>288</v>
      </c>
      <c r="C27" s="444" t="s">
        <v>212</v>
      </c>
      <c r="D27" s="628">
        <v>0</v>
      </c>
      <c r="E27" s="628"/>
      <c r="F27" s="629">
        <v>0</v>
      </c>
      <c r="G27" s="629"/>
      <c r="H27" s="442">
        <f t="shared" si="0"/>
        <v>0</v>
      </c>
      <c r="I27" s="446">
        <v>0</v>
      </c>
      <c r="J27" s="446">
        <v>0</v>
      </c>
      <c r="K27" s="446">
        <v>0</v>
      </c>
      <c r="L27" s="446">
        <v>0</v>
      </c>
      <c r="M27" s="446">
        <v>0</v>
      </c>
      <c r="N27" s="446">
        <v>0</v>
      </c>
      <c r="O27" s="446">
        <v>0</v>
      </c>
      <c r="P27" s="446">
        <v>0</v>
      </c>
      <c r="Q27" s="446">
        <v>0</v>
      </c>
      <c r="R27" s="446">
        <v>0</v>
      </c>
      <c r="S27" s="446">
        <v>0</v>
      </c>
      <c r="T27" s="446">
        <v>0</v>
      </c>
      <c r="U27" s="446">
        <v>0</v>
      </c>
      <c r="V27" s="446">
        <v>0</v>
      </c>
      <c r="W27" s="446">
        <v>0</v>
      </c>
      <c r="X27" s="446">
        <v>0</v>
      </c>
      <c r="Y27" s="446">
        <v>0</v>
      </c>
      <c r="Z27" s="446">
        <v>0</v>
      </c>
      <c r="AA27" s="446">
        <v>0</v>
      </c>
      <c r="AB27" s="446">
        <v>0</v>
      </c>
    </row>
    <row r="28" spans="1:28" ht="31.5" x14ac:dyDescent="0.25">
      <c r="A28" s="444" t="s">
        <v>103</v>
      </c>
      <c r="B28" s="445" t="s">
        <v>289</v>
      </c>
      <c r="C28" s="444" t="s">
        <v>214</v>
      </c>
      <c r="D28" s="628"/>
      <c r="E28" s="628"/>
      <c r="F28" s="629">
        <v>0</v>
      </c>
      <c r="G28" s="629"/>
      <c r="H28" s="442">
        <f t="shared" si="0"/>
        <v>0</v>
      </c>
      <c r="I28" s="446">
        <v>0</v>
      </c>
      <c r="J28" s="446">
        <v>0</v>
      </c>
      <c r="K28" s="446">
        <v>0</v>
      </c>
      <c r="L28" s="446">
        <v>0</v>
      </c>
      <c r="M28" s="446">
        <v>0</v>
      </c>
      <c r="N28" s="446">
        <v>0</v>
      </c>
      <c r="O28" s="446">
        <v>0</v>
      </c>
      <c r="P28" s="446">
        <v>0</v>
      </c>
      <c r="Q28" s="446">
        <v>0</v>
      </c>
      <c r="R28" s="446">
        <v>0</v>
      </c>
      <c r="S28" s="446">
        <v>0</v>
      </c>
      <c r="T28" s="446">
        <v>0</v>
      </c>
      <c r="U28" s="446"/>
      <c r="V28" s="446">
        <v>0</v>
      </c>
      <c r="W28" s="446">
        <v>0</v>
      </c>
      <c r="X28" s="446">
        <v>0</v>
      </c>
      <c r="Y28" s="446">
        <v>0</v>
      </c>
      <c r="Z28" s="446">
        <v>0</v>
      </c>
      <c r="AA28" s="446">
        <v>0</v>
      </c>
      <c r="AB28" s="446">
        <v>0</v>
      </c>
    </row>
    <row r="29" spans="1:28" s="61" customFormat="1" ht="31.5" x14ac:dyDescent="0.25">
      <c r="A29" s="453">
        <v>3</v>
      </c>
      <c r="B29" s="454" t="s">
        <v>290</v>
      </c>
      <c r="C29" s="453" t="s">
        <v>216</v>
      </c>
      <c r="D29" s="630">
        <v>3.78E-2</v>
      </c>
      <c r="E29" s="740"/>
      <c r="F29" s="631">
        <v>-3.78E-2</v>
      </c>
      <c r="G29" s="631">
        <v>0</v>
      </c>
      <c r="H29" s="455">
        <f t="shared" si="0"/>
        <v>0</v>
      </c>
      <c r="I29" s="456"/>
      <c r="J29" s="457">
        <v>0</v>
      </c>
      <c r="K29" s="457">
        <v>0</v>
      </c>
      <c r="L29" s="457">
        <v>0</v>
      </c>
      <c r="M29" s="457">
        <v>0</v>
      </c>
      <c r="N29" s="457">
        <v>0</v>
      </c>
      <c r="O29" s="457">
        <v>0</v>
      </c>
      <c r="P29" s="457">
        <v>0</v>
      </c>
      <c r="Q29" s="457">
        <v>0</v>
      </c>
      <c r="R29" s="457">
        <v>0</v>
      </c>
      <c r="S29" s="457">
        <v>0</v>
      </c>
      <c r="T29" s="457">
        <v>0</v>
      </c>
      <c r="U29" s="457">
        <v>0</v>
      </c>
      <c r="V29" s="457">
        <v>0</v>
      </c>
      <c r="W29" s="457">
        <v>0</v>
      </c>
      <c r="X29" s="457">
        <v>0</v>
      </c>
      <c r="Y29" s="457">
        <v>0</v>
      </c>
      <c r="Z29" s="457">
        <v>0</v>
      </c>
      <c r="AA29" s="457">
        <v>0</v>
      </c>
      <c r="AB29" s="457">
        <v>0</v>
      </c>
    </row>
    <row r="30" spans="1:28" x14ac:dyDescent="0.25">
      <c r="A30" s="405" t="s">
        <v>291</v>
      </c>
    </row>
    <row r="31" spans="1:28" x14ac:dyDescent="0.25">
      <c r="A31" s="405" t="s">
        <v>292</v>
      </c>
    </row>
    <row r="32" spans="1:28" x14ac:dyDescent="0.25">
      <c r="A32" s="405" t="s">
        <v>293</v>
      </c>
    </row>
  </sheetData>
  <mergeCells count="10">
    <mergeCell ref="A1:AB1"/>
    <mergeCell ref="A3:A5"/>
    <mergeCell ref="B3:B5"/>
    <mergeCell ref="C3:C5"/>
    <mergeCell ref="H3:H5"/>
    <mergeCell ref="I3:V3"/>
    <mergeCell ref="D3:D5"/>
    <mergeCell ref="E3:G3"/>
    <mergeCell ref="E4:E5"/>
    <mergeCell ref="F4:G4"/>
  </mergeCells>
  <pageMargins left="0.59055118110236227" right="0.23622047244094491" top="0.19685039370078741" bottom="0.23622047244094491"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55"/>
  <sheetViews>
    <sheetView workbookViewId="0">
      <selection activeCell="J25" sqref="J25"/>
    </sheetView>
  </sheetViews>
  <sheetFormatPr defaultRowHeight="15.75" x14ac:dyDescent="0.25"/>
  <cols>
    <col min="1" max="1" width="5.85546875" style="431" customWidth="1"/>
    <col min="2" max="2" width="35.5703125" style="151" customWidth="1"/>
    <col min="3" max="3" width="7.28515625" style="431" bestFit="1" customWidth="1"/>
    <col min="4" max="4" width="11.7109375" style="151" customWidth="1"/>
    <col min="5" max="5" width="8.85546875" style="151" customWidth="1"/>
    <col min="6" max="6" width="10.5703125" style="151" customWidth="1"/>
    <col min="7" max="7" width="11.140625" style="151" customWidth="1"/>
    <col min="8" max="16384" width="9.140625" style="151"/>
  </cols>
  <sheetData>
    <row r="1" spans="1:7" s="156" customFormat="1" ht="18.75" x14ac:dyDescent="0.25">
      <c r="A1" s="843" t="s">
        <v>447</v>
      </c>
      <c r="B1" s="843"/>
      <c r="C1" s="843"/>
      <c r="D1" s="843"/>
      <c r="E1" s="843"/>
      <c r="F1" s="843"/>
      <c r="G1" s="843"/>
    </row>
    <row r="2" spans="1:7" ht="18.75" customHeight="1" x14ac:dyDescent="0.25">
      <c r="A2" s="844" t="s">
        <v>0</v>
      </c>
      <c r="B2" s="844"/>
      <c r="C2" s="844"/>
      <c r="D2" s="844"/>
      <c r="E2" s="844"/>
      <c r="F2" s="844"/>
      <c r="G2" s="844"/>
    </row>
    <row r="3" spans="1:7" ht="37.5" customHeight="1" x14ac:dyDescent="0.25">
      <c r="A3" s="834" t="s">
        <v>1</v>
      </c>
      <c r="B3" s="834" t="s">
        <v>2</v>
      </c>
      <c r="C3" s="834" t="s">
        <v>3</v>
      </c>
      <c r="D3" s="834" t="s">
        <v>438</v>
      </c>
      <c r="E3" s="834" t="s">
        <v>437</v>
      </c>
      <c r="F3" s="834"/>
      <c r="G3" s="834"/>
    </row>
    <row r="4" spans="1:7" ht="18.75" customHeight="1" x14ac:dyDescent="0.25">
      <c r="A4" s="834"/>
      <c r="B4" s="834"/>
      <c r="C4" s="834"/>
      <c r="D4" s="834"/>
      <c r="E4" s="834" t="s">
        <v>315</v>
      </c>
      <c r="F4" s="834" t="s">
        <v>181</v>
      </c>
      <c r="G4" s="834"/>
    </row>
    <row r="5" spans="1:7" ht="31.5" x14ac:dyDescent="0.25">
      <c r="A5" s="834"/>
      <c r="B5" s="834"/>
      <c r="C5" s="834"/>
      <c r="D5" s="834"/>
      <c r="E5" s="834"/>
      <c r="F5" s="484" t="s">
        <v>316</v>
      </c>
      <c r="G5" s="484" t="s">
        <v>317</v>
      </c>
    </row>
    <row r="6" spans="1:7" x14ac:dyDescent="0.25">
      <c r="A6" s="152"/>
      <c r="B6" s="152" t="s">
        <v>174</v>
      </c>
      <c r="C6" s="152"/>
      <c r="D6" s="489">
        <v>2.7091000000000003</v>
      </c>
      <c r="E6" s="489">
        <v>1.5823</v>
      </c>
      <c r="F6" s="490">
        <v>-1.1268000000000002</v>
      </c>
      <c r="G6" s="491">
        <v>58.406850983721526</v>
      </c>
    </row>
    <row r="7" spans="1:7" s="154" customFormat="1" x14ac:dyDescent="0.25">
      <c r="A7" s="149">
        <v>1</v>
      </c>
      <c r="B7" s="153" t="s">
        <v>61</v>
      </c>
      <c r="C7" s="149" t="s">
        <v>6</v>
      </c>
      <c r="D7" s="344">
        <v>2.6726000000000001</v>
      </c>
      <c r="E7" s="344">
        <v>1.5823</v>
      </c>
      <c r="F7" s="492">
        <v>-1.0903</v>
      </c>
      <c r="G7" s="157">
        <v>59.204519943126542</v>
      </c>
    </row>
    <row r="8" spans="1:7" x14ac:dyDescent="0.25">
      <c r="A8" s="150" t="s">
        <v>62</v>
      </c>
      <c r="B8" s="397" t="s">
        <v>63</v>
      </c>
      <c r="C8" s="150" t="s">
        <v>7</v>
      </c>
      <c r="D8" s="345">
        <v>0.13</v>
      </c>
      <c r="E8" s="345">
        <v>7.0000000000000007E-2</v>
      </c>
      <c r="F8" s="492">
        <v>-0.06</v>
      </c>
      <c r="G8" s="418">
        <v>53.846153846153854</v>
      </c>
    </row>
    <row r="9" spans="1:7" s="580" customFormat="1" ht="31.5" x14ac:dyDescent="0.25">
      <c r="A9" s="417"/>
      <c r="B9" s="416" t="s">
        <v>326</v>
      </c>
      <c r="C9" s="417" t="s">
        <v>8</v>
      </c>
      <c r="D9" s="578">
        <v>0.13</v>
      </c>
      <c r="E9" s="578">
        <v>7.0000000000000007E-2</v>
      </c>
      <c r="F9" s="581">
        <v>-0.06</v>
      </c>
      <c r="G9" s="579">
        <v>53.846153846153854</v>
      </c>
    </row>
    <row r="10" spans="1:7" x14ac:dyDescent="0.25">
      <c r="A10" s="150" t="s">
        <v>70</v>
      </c>
      <c r="B10" s="397" t="s">
        <v>71</v>
      </c>
      <c r="C10" s="150" t="s">
        <v>11</v>
      </c>
      <c r="D10" s="345">
        <v>1.8732</v>
      </c>
      <c r="E10" s="345">
        <v>1.5123</v>
      </c>
      <c r="F10" s="493">
        <v>-0.3609</v>
      </c>
      <c r="G10" s="418">
        <v>80.733504163997438</v>
      </c>
    </row>
    <row r="11" spans="1:7" x14ac:dyDescent="0.25">
      <c r="A11" s="150" t="s">
        <v>72</v>
      </c>
      <c r="B11" s="397" t="s">
        <v>73</v>
      </c>
      <c r="C11" s="150" t="s">
        <v>12</v>
      </c>
      <c r="D11" s="345">
        <v>0.6694</v>
      </c>
      <c r="E11" s="345"/>
      <c r="F11" s="493">
        <v>-0.6694</v>
      </c>
      <c r="G11" s="418">
        <v>0</v>
      </c>
    </row>
    <row r="12" spans="1:7" x14ac:dyDescent="0.25">
      <c r="A12" s="150" t="s">
        <v>74</v>
      </c>
      <c r="B12" s="397" t="s">
        <v>75</v>
      </c>
      <c r="C12" s="150" t="s">
        <v>13</v>
      </c>
      <c r="D12" s="345"/>
      <c r="E12" s="345"/>
      <c r="F12" s="494">
        <v>0</v>
      </c>
      <c r="G12" s="418"/>
    </row>
    <row r="13" spans="1:7" x14ac:dyDescent="0.25">
      <c r="A13" s="150" t="s">
        <v>76</v>
      </c>
      <c r="B13" s="397" t="s">
        <v>77</v>
      </c>
      <c r="C13" s="150" t="s">
        <v>14</v>
      </c>
      <c r="D13" s="345"/>
      <c r="E13" s="345"/>
      <c r="F13" s="494">
        <v>0</v>
      </c>
      <c r="G13" s="418"/>
    </row>
    <row r="14" spans="1:7" x14ac:dyDescent="0.25">
      <c r="A14" s="150" t="s">
        <v>78</v>
      </c>
      <c r="B14" s="397" t="s">
        <v>79</v>
      </c>
      <c r="C14" s="150" t="s">
        <v>15</v>
      </c>
      <c r="D14" s="345"/>
      <c r="E14" s="345"/>
      <c r="F14" s="493"/>
      <c r="G14" s="418"/>
    </row>
    <row r="15" spans="1:7" x14ac:dyDescent="0.25">
      <c r="A15" s="150" t="s">
        <v>80</v>
      </c>
      <c r="B15" s="397" t="s">
        <v>81</v>
      </c>
      <c r="C15" s="150" t="s">
        <v>16</v>
      </c>
      <c r="D15" s="345"/>
      <c r="E15" s="345"/>
      <c r="F15" s="494">
        <v>0</v>
      </c>
      <c r="G15" s="418"/>
    </row>
    <row r="16" spans="1:7" x14ac:dyDescent="0.25">
      <c r="A16" s="150" t="s">
        <v>82</v>
      </c>
      <c r="B16" s="397" t="s">
        <v>85</v>
      </c>
      <c r="C16" s="150" t="s">
        <v>18</v>
      </c>
      <c r="D16" s="345"/>
      <c r="E16" s="345"/>
      <c r="F16" s="494">
        <v>0</v>
      </c>
      <c r="G16" s="418"/>
    </row>
    <row r="17" spans="1:7" s="154" customFormat="1" x14ac:dyDescent="0.25">
      <c r="A17" s="149">
        <v>2</v>
      </c>
      <c r="B17" s="153" t="s">
        <v>86</v>
      </c>
      <c r="C17" s="149" t="s">
        <v>19</v>
      </c>
      <c r="D17" s="344">
        <v>3.6499999999999998E-2</v>
      </c>
      <c r="E17" s="344">
        <v>0</v>
      </c>
      <c r="F17" s="492">
        <v>-3.6499999999999998E-2</v>
      </c>
      <c r="G17" s="418">
        <v>0</v>
      </c>
    </row>
    <row r="18" spans="1:7" x14ac:dyDescent="0.25">
      <c r="A18" s="150" t="s">
        <v>87</v>
      </c>
      <c r="B18" s="397" t="s">
        <v>88</v>
      </c>
      <c r="C18" s="150" t="s">
        <v>20</v>
      </c>
      <c r="D18" s="345"/>
      <c r="E18" s="345"/>
      <c r="F18" s="495">
        <v>0</v>
      </c>
      <c r="G18" s="418"/>
    </row>
    <row r="19" spans="1:7" x14ac:dyDescent="0.25">
      <c r="A19" s="150" t="s">
        <v>89</v>
      </c>
      <c r="B19" s="397" t="s">
        <v>90</v>
      </c>
      <c r="C19" s="150" t="s">
        <v>21</v>
      </c>
      <c r="D19" s="345"/>
      <c r="E19" s="345"/>
      <c r="F19" s="495">
        <v>0</v>
      </c>
      <c r="G19" s="418"/>
    </row>
    <row r="20" spans="1:7" x14ac:dyDescent="0.25">
      <c r="A20" s="150" t="s">
        <v>91</v>
      </c>
      <c r="B20" s="397" t="s">
        <v>92</v>
      </c>
      <c r="C20" s="150" t="s">
        <v>22</v>
      </c>
      <c r="D20" s="345"/>
      <c r="E20" s="345"/>
      <c r="F20" s="495">
        <v>0</v>
      </c>
      <c r="G20" s="418"/>
    </row>
    <row r="21" spans="1:7" x14ac:dyDescent="0.25">
      <c r="A21" s="150" t="s">
        <v>93</v>
      </c>
      <c r="B21" s="397" t="s">
        <v>94</v>
      </c>
      <c r="C21" s="150" t="s">
        <v>23</v>
      </c>
      <c r="D21" s="345"/>
      <c r="E21" s="345"/>
      <c r="F21" s="495">
        <v>0</v>
      </c>
      <c r="G21" s="418"/>
    </row>
    <row r="22" spans="1:7" x14ac:dyDescent="0.25">
      <c r="A22" s="150" t="s">
        <v>95</v>
      </c>
      <c r="B22" s="397" t="s">
        <v>96</v>
      </c>
      <c r="C22" s="150" t="s">
        <v>24</v>
      </c>
      <c r="D22" s="345"/>
      <c r="E22" s="345"/>
      <c r="F22" s="495">
        <v>0</v>
      </c>
      <c r="G22" s="418"/>
    </row>
    <row r="23" spans="1:7" x14ac:dyDescent="0.25">
      <c r="A23" s="150" t="s">
        <v>97</v>
      </c>
      <c r="B23" s="397" t="s">
        <v>234</v>
      </c>
      <c r="C23" s="150" t="s">
        <v>25</v>
      </c>
      <c r="D23" s="345"/>
      <c r="E23" s="345"/>
      <c r="F23" s="495">
        <v>0</v>
      </c>
      <c r="G23" s="418"/>
    </row>
    <row r="24" spans="1:7" x14ac:dyDescent="0.25">
      <c r="A24" s="150" t="s">
        <v>99</v>
      </c>
      <c r="B24" s="397" t="s">
        <v>100</v>
      </c>
      <c r="C24" s="150" t="s">
        <v>26</v>
      </c>
      <c r="D24" s="345"/>
      <c r="E24" s="345"/>
      <c r="F24" s="495">
        <v>0</v>
      </c>
      <c r="G24" s="418"/>
    </row>
    <row r="25" spans="1:7" x14ac:dyDescent="0.25">
      <c r="A25" s="150" t="s">
        <v>101</v>
      </c>
      <c r="B25" s="397" t="s">
        <v>102</v>
      </c>
      <c r="C25" s="150" t="s">
        <v>27</v>
      </c>
      <c r="D25" s="345"/>
      <c r="E25" s="345"/>
      <c r="F25" s="495">
        <v>0</v>
      </c>
      <c r="G25" s="418"/>
    </row>
    <row r="26" spans="1:7" ht="31.5" x14ac:dyDescent="0.25">
      <c r="A26" s="150" t="s">
        <v>103</v>
      </c>
      <c r="B26" s="397" t="s">
        <v>104</v>
      </c>
      <c r="C26" s="150" t="s">
        <v>28</v>
      </c>
      <c r="D26" s="345">
        <v>1.8599999999999998E-2</v>
      </c>
      <c r="E26" s="345">
        <v>0</v>
      </c>
      <c r="F26" s="493">
        <v>-1.8599999999999998E-2</v>
      </c>
      <c r="G26" s="418"/>
    </row>
    <row r="27" spans="1:7" hidden="1" x14ac:dyDescent="0.25">
      <c r="A27" s="496" t="s">
        <v>327</v>
      </c>
      <c r="B27" s="416" t="s">
        <v>228</v>
      </c>
      <c r="C27" s="417" t="s">
        <v>33</v>
      </c>
      <c r="D27" s="345"/>
      <c r="E27" s="345"/>
      <c r="F27" s="495">
        <v>0</v>
      </c>
      <c r="G27" s="418"/>
    </row>
    <row r="28" spans="1:7" hidden="1" x14ac:dyDescent="0.25">
      <c r="A28" s="496" t="s">
        <v>327</v>
      </c>
      <c r="B28" s="416" t="s">
        <v>301</v>
      </c>
      <c r="C28" s="417" t="s">
        <v>34</v>
      </c>
      <c r="D28" s="345"/>
      <c r="E28" s="345"/>
      <c r="F28" s="495">
        <v>0</v>
      </c>
      <c r="G28" s="418"/>
    </row>
    <row r="29" spans="1:7" hidden="1" x14ac:dyDescent="0.25">
      <c r="A29" s="496" t="s">
        <v>327</v>
      </c>
      <c r="B29" s="416" t="s">
        <v>328</v>
      </c>
      <c r="C29" s="417" t="s">
        <v>35</v>
      </c>
      <c r="D29" s="345"/>
      <c r="E29" s="345"/>
      <c r="F29" s="495">
        <v>0</v>
      </c>
      <c r="G29" s="418"/>
    </row>
    <row r="30" spans="1:7" hidden="1" x14ac:dyDescent="0.25">
      <c r="A30" s="496" t="s">
        <v>327</v>
      </c>
      <c r="B30" s="416" t="s">
        <v>329</v>
      </c>
      <c r="C30" s="417" t="s">
        <v>36</v>
      </c>
      <c r="D30" s="345"/>
      <c r="E30" s="345"/>
      <c r="F30" s="495">
        <v>0</v>
      </c>
      <c r="G30" s="418"/>
    </row>
    <row r="31" spans="1:7" hidden="1" x14ac:dyDescent="0.25">
      <c r="A31" s="496" t="s">
        <v>327</v>
      </c>
      <c r="B31" s="416" t="s">
        <v>330</v>
      </c>
      <c r="C31" s="417" t="s">
        <v>37</v>
      </c>
      <c r="D31" s="345"/>
      <c r="E31" s="345"/>
      <c r="F31" s="495">
        <v>0</v>
      </c>
      <c r="G31" s="418"/>
    </row>
    <row r="32" spans="1:7" hidden="1" x14ac:dyDescent="0.25">
      <c r="A32" s="496" t="s">
        <v>327</v>
      </c>
      <c r="B32" s="416" t="s">
        <v>331</v>
      </c>
      <c r="C32" s="417" t="s">
        <v>38</v>
      </c>
      <c r="D32" s="345"/>
      <c r="E32" s="345"/>
      <c r="F32" s="495">
        <v>0</v>
      </c>
      <c r="G32" s="418"/>
    </row>
    <row r="33" spans="1:7" x14ac:dyDescent="0.25">
      <c r="A33" s="496" t="s">
        <v>327</v>
      </c>
      <c r="B33" s="416" t="s">
        <v>229</v>
      </c>
      <c r="C33" s="417" t="s">
        <v>29</v>
      </c>
      <c r="D33" s="345">
        <v>1.8599999999999998E-2</v>
      </c>
      <c r="E33" s="345"/>
      <c r="F33" s="493">
        <v>-1.8599999999999998E-2</v>
      </c>
      <c r="G33" s="418"/>
    </row>
    <row r="34" spans="1:7" hidden="1" x14ac:dyDescent="0.25">
      <c r="A34" s="496" t="s">
        <v>327</v>
      </c>
      <c r="B34" s="416" t="s">
        <v>230</v>
      </c>
      <c r="C34" s="417" t="s">
        <v>30</v>
      </c>
      <c r="D34" s="345"/>
      <c r="E34" s="345"/>
      <c r="F34" s="495">
        <v>0</v>
      </c>
      <c r="G34" s="418"/>
    </row>
    <row r="35" spans="1:7" hidden="1" x14ac:dyDescent="0.25">
      <c r="A35" s="496" t="s">
        <v>327</v>
      </c>
      <c r="B35" s="416" t="s">
        <v>231</v>
      </c>
      <c r="C35" s="417" t="s">
        <v>31</v>
      </c>
      <c r="D35" s="345"/>
      <c r="E35" s="345"/>
      <c r="F35" s="495">
        <v>0</v>
      </c>
      <c r="G35" s="418"/>
    </row>
    <row r="36" spans="1:7" ht="31.5" hidden="1" x14ac:dyDescent="0.25">
      <c r="A36" s="496" t="s">
        <v>327</v>
      </c>
      <c r="B36" s="416" t="s">
        <v>332</v>
      </c>
      <c r="C36" s="417" t="s">
        <v>32</v>
      </c>
      <c r="D36" s="345"/>
      <c r="E36" s="345"/>
      <c r="F36" s="495">
        <v>0</v>
      </c>
      <c r="G36" s="418"/>
    </row>
    <row r="37" spans="1:7" hidden="1" x14ac:dyDescent="0.25">
      <c r="A37" s="496" t="s">
        <v>327</v>
      </c>
      <c r="B37" s="416" t="s">
        <v>232</v>
      </c>
      <c r="C37" s="417" t="s">
        <v>39</v>
      </c>
      <c r="D37" s="345"/>
      <c r="E37" s="345"/>
      <c r="F37" s="495">
        <v>0</v>
      </c>
      <c r="G37" s="418"/>
    </row>
    <row r="38" spans="1:7" x14ac:dyDescent="0.25">
      <c r="A38" s="150" t="s">
        <v>116</v>
      </c>
      <c r="B38" s="397" t="s">
        <v>283</v>
      </c>
      <c r="C38" s="150" t="s">
        <v>40</v>
      </c>
      <c r="D38" s="345"/>
      <c r="E38" s="345"/>
      <c r="F38" s="495">
        <v>0</v>
      </c>
      <c r="G38" s="418"/>
    </row>
    <row r="39" spans="1:7" x14ac:dyDescent="0.25">
      <c r="A39" s="150" t="s">
        <v>118</v>
      </c>
      <c r="B39" s="397" t="s">
        <v>233</v>
      </c>
      <c r="C39" s="150" t="s">
        <v>41</v>
      </c>
      <c r="D39" s="345"/>
      <c r="E39" s="345"/>
      <c r="F39" s="495">
        <v>0</v>
      </c>
      <c r="G39" s="418"/>
    </row>
    <row r="40" spans="1:7" x14ac:dyDescent="0.25">
      <c r="A40" s="150" t="s">
        <v>120</v>
      </c>
      <c r="B40" s="397" t="s">
        <v>121</v>
      </c>
      <c r="C40" s="150" t="s">
        <v>42</v>
      </c>
      <c r="D40" s="345"/>
      <c r="E40" s="345"/>
      <c r="F40" s="495">
        <v>0</v>
      </c>
      <c r="G40" s="418"/>
    </row>
    <row r="41" spans="1:7" x14ac:dyDescent="0.25">
      <c r="A41" s="150" t="s">
        <v>122</v>
      </c>
      <c r="B41" s="397" t="s">
        <v>123</v>
      </c>
      <c r="C41" s="150" t="s">
        <v>43</v>
      </c>
      <c r="D41" s="345"/>
      <c r="E41" s="345"/>
      <c r="F41" s="344">
        <v>0</v>
      </c>
      <c r="G41" s="418"/>
    </row>
    <row r="42" spans="1:7" x14ac:dyDescent="0.25">
      <c r="A42" s="150" t="s">
        <v>124</v>
      </c>
      <c r="B42" s="397" t="s">
        <v>125</v>
      </c>
      <c r="C42" s="150" t="s">
        <v>44</v>
      </c>
      <c r="D42" s="345">
        <v>1.7899999999999999E-2</v>
      </c>
      <c r="E42" s="345"/>
      <c r="F42" s="493">
        <v>-1.7899999999999999E-2</v>
      </c>
      <c r="G42" s="418">
        <v>0</v>
      </c>
    </row>
    <row r="43" spans="1:7" x14ac:dyDescent="0.25">
      <c r="A43" s="150" t="s">
        <v>126</v>
      </c>
      <c r="B43" s="397" t="s">
        <v>127</v>
      </c>
      <c r="C43" s="150" t="s">
        <v>45</v>
      </c>
      <c r="D43" s="345"/>
      <c r="E43" s="345"/>
      <c r="F43" s="495">
        <v>0</v>
      </c>
      <c r="G43" s="418"/>
    </row>
    <row r="44" spans="1:7" ht="31.5" x14ac:dyDescent="0.25">
      <c r="A44" s="150" t="s">
        <v>128</v>
      </c>
      <c r="B44" s="397" t="s">
        <v>225</v>
      </c>
      <c r="C44" s="150" t="s">
        <v>46</v>
      </c>
      <c r="D44" s="345"/>
      <c r="E44" s="345"/>
      <c r="F44" s="495">
        <v>0</v>
      </c>
      <c r="G44" s="418"/>
    </row>
    <row r="45" spans="1:7" x14ac:dyDescent="0.25">
      <c r="A45" s="150" t="s">
        <v>130</v>
      </c>
      <c r="B45" s="397" t="s">
        <v>131</v>
      </c>
      <c r="C45" s="150" t="s">
        <v>47</v>
      </c>
      <c r="D45" s="345"/>
      <c r="E45" s="345"/>
      <c r="F45" s="495">
        <v>0</v>
      </c>
      <c r="G45" s="418"/>
    </row>
    <row r="46" spans="1:7" x14ac:dyDescent="0.25">
      <c r="A46" s="150" t="s">
        <v>132</v>
      </c>
      <c r="B46" s="397" t="s">
        <v>133</v>
      </c>
      <c r="C46" s="150" t="s">
        <v>48</v>
      </c>
      <c r="D46" s="345"/>
      <c r="E46" s="345"/>
      <c r="F46" s="495">
        <v>0</v>
      </c>
      <c r="G46" s="418"/>
    </row>
    <row r="47" spans="1:7" ht="37.5" customHeight="1" x14ac:dyDescent="0.25">
      <c r="A47" s="150" t="s">
        <v>134</v>
      </c>
      <c r="B47" s="397" t="s">
        <v>135</v>
      </c>
      <c r="C47" s="150" t="s">
        <v>49</v>
      </c>
      <c r="D47" s="345"/>
      <c r="E47" s="345"/>
      <c r="F47" s="495">
        <v>0</v>
      </c>
      <c r="G47" s="418"/>
    </row>
    <row r="48" spans="1:7" ht="28.5" customHeight="1" x14ac:dyDescent="0.25">
      <c r="A48" s="150" t="s">
        <v>136</v>
      </c>
      <c r="B48" s="397" t="s">
        <v>137</v>
      </c>
      <c r="C48" s="150" t="s">
        <v>50</v>
      </c>
      <c r="D48" s="345"/>
      <c r="E48" s="345"/>
      <c r="F48" s="495">
        <v>0</v>
      </c>
      <c r="G48" s="418"/>
    </row>
    <row r="49" spans="1:7" x14ac:dyDescent="0.25">
      <c r="A49" s="150" t="s">
        <v>138</v>
      </c>
      <c r="B49" s="397" t="s">
        <v>139</v>
      </c>
      <c r="C49" s="150" t="s">
        <v>51</v>
      </c>
      <c r="D49" s="345"/>
      <c r="E49" s="345"/>
      <c r="F49" s="495">
        <v>0</v>
      </c>
      <c r="G49" s="418"/>
    </row>
    <row r="50" spans="1:7" x14ac:dyDescent="0.25">
      <c r="A50" s="150" t="s">
        <v>140</v>
      </c>
      <c r="B50" s="397" t="s">
        <v>141</v>
      </c>
      <c r="C50" s="150" t="s">
        <v>52</v>
      </c>
      <c r="D50" s="345"/>
      <c r="E50" s="345"/>
      <c r="F50" s="495">
        <v>0</v>
      </c>
      <c r="G50" s="418"/>
    </row>
    <row r="51" spans="1:7" x14ac:dyDescent="0.25">
      <c r="A51" s="150" t="s">
        <v>142</v>
      </c>
      <c r="B51" s="397" t="s">
        <v>143</v>
      </c>
      <c r="C51" s="150" t="s">
        <v>53</v>
      </c>
      <c r="D51" s="345"/>
      <c r="E51" s="345"/>
      <c r="F51" s="495">
        <v>0</v>
      </c>
      <c r="G51" s="418"/>
    </row>
    <row r="52" spans="1:7" x14ac:dyDescent="0.25">
      <c r="A52" s="150" t="s">
        <v>144</v>
      </c>
      <c r="B52" s="397" t="s">
        <v>145</v>
      </c>
      <c r="C52" s="150" t="s">
        <v>54</v>
      </c>
      <c r="D52" s="345"/>
      <c r="E52" s="345"/>
      <c r="F52" s="495">
        <v>0</v>
      </c>
      <c r="G52" s="418"/>
    </row>
    <row r="53" spans="1:7" x14ac:dyDescent="0.25">
      <c r="A53" s="150" t="s">
        <v>146</v>
      </c>
      <c r="B53" s="397" t="s">
        <v>147</v>
      </c>
      <c r="C53" s="150" t="s">
        <v>55</v>
      </c>
      <c r="D53" s="345"/>
      <c r="E53" s="345"/>
      <c r="F53" s="495">
        <v>0</v>
      </c>
      <c r="G53" s="418"/>
    </row>
    <row r="54" spans="1:7" x14ac:dyDescent="0.25">
      <c r="A54" s="150" t="s">
        <v>148</v>
      </c>
      <c r="B54" s="397" t="s">
        <v>149</v>
      </c>
      <c r="C54" s="150" t="s">
        <v>56</v>
      </c>
      <c r="D54" s="345"/>
      <c r="E54" s="345"/>
      <c r="F54" s="495">
        <v>0</v>
      </c>
      <c r="G54" s="418"/>
    </row>
    <row r="55" spans="1:7" s="154" customFormat="1" x14ac:dyDescent="0.25">
      <c r="A55" s="347">
        <v>3</v>
      </c>
      <c r="B55" s="348" t="s">
        <v>150</v>
      </c>
      <c r="C55" s="347" t="s">
        <v>57</v>
      </c>
      <c r="D55" s="346"/>
      <c r="E55" s="346"/>
      <c r="F55" s="497">
        <v>0</v>
      </c>
      <c r="G55" s="498"/>
    </row>
  </sheetData>
  <mergeCells count="9">
    <mergeCell ref="A1:G1"/>
    <mergeCell ref="A2:G2"/>
    <mergeCell ref="A3:A5"/>
    <mergeCell ref="B3:B5"/>
    <mergeCell ref="C3:C5"/>
    <mergeCell ref="D3:D5"/>
    <mergeCell ref="E3:G3"/>
    <mergeCell ref="E4:E5"/>
    <mergeCell ref="F4:G4"/>
  </mergeCells>
  <pageMargins left="0.78740157480314965" right="0.23622047244094491" top="0.19685039370078741" bottom="0.19685039370078741" header="0" footer="0"/>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54"/>
  <sheetViews>
    <sheetView workbookViewId="0">
      <selection activeCell="J38" sqref="J38"/>
    </sheetView>
  </sheetViews>
  <sheetFormatPr defaultRowHeight="15.75" x14ac:dyDescent="0.25"/>
  <cols>
    <col min="1" max="1" width="5.85546875" style="151" customWidth="1"/>
    <col min="2" max="2" width="39" style="151" customWidth="1"/>
    <col min="3" max="3" width="6.7109375" style="431" bestFit="1" customWidth="1"/>
    <col min="4" max="4" width="13.5703125" style="151" customWidth="1"/>
    <col min="5" max="5" width="9.140625" style="151" customWidth="1"/>
    <col min="6" max="6" width="12.28515625" style="151" customWidth="1"/>
    <col min="7" max="7" width="8.85546875" style="151" customWidth="1"/>
    <col min="8" max="16384" width="9.140625" style="151"/>
  </cols>
  <sheetData>
    <row r="1" spans="1:7" s="156" customFormat="1" ht="38.25" customHeight="1" x14ac:dyDescent="0.25">
      <c r="A1" s="843" t="s">
        <v>443</v>
      </c>
      <c r="B1" s="843"/>
      <c r="C1" s="843"/>
      <c r="D1" s="843"/>
      <c r="E1" s="843"/>
      <c r="F1" s="843"/>
      <c r="G1" s="843"/>
    </row>
    <row r="2" spans="1:7" ht="18.75" customHeight="1" x14ac:dyDescent="0.25">
      <c r="A2" s="844" t="s">
        <v>0</v>
      </c>
      <c r="B2" s="844"/>
      <c r="C2" s="844"/>
      <c r="D2" s="844"/>
      <c r="E2" s="844"/>
      <c r="F2" s="844"/>
      <c r="G2" s="844"/>
    </row>
    <row r="3" spans="1:7" ht="37.5" customHeight="1" x14ac:dyDescent="0.25">
      <c r="A3" s="834" t="s">
        <v>1</v>
      </c>
      <c r="B3" s="834" t="s">
        <v>2</v>
      </c>
      <c r="C3" s="834" t="s">
        <v>3</v>
      </c>
      <c r="D3" s="834" t="s">
        <v>438</v>
      </c>
      <c r="E3" s="834" t="s">
        <v>437</v>
      </c>
      <c r="F3" s="834"/>
      <c r="G3" s="834"/>
    </row>
    <row r="4" spans="1:7" ht="18.75" customHeight="1" x14ac:dyDescent="0.25">
      <c r="A4" s="834"/>
      <c r="B4" s="834"/>
      <c r="C4" s="834"/>
      <c r="D4" s="834"/>
      <c r="E4" s="834" t="s">
        <v>315</v>
      </c>
      <c r="F4" s="834" t="s">
        <v>181</v>
      </c>
      <c r="G4" s="834"/>
    </row>
    <row r="5" spans="1:7" ht="37.5" customHeight="1" x14ac:dyDescent="0.25">
      <c r="A5" s="834"/>
      <c r="B5" s="834"/>
      <c r="C5" s="834"/>
      <c r="D5" s="834"/>
      <c r="E5" s="834"/>
      <c r="F5" s="374" t="s">
        <v>316</v>
      </c>
      <c r="G5" s="374" t="s">
        <v>317</v>
      </c>
    </row>
    <row r="6" spans="1:7" x14ac:dyDescent="0.25">
      <c r="A6" s="845" t="s">
        <v>236</v>
      </c>
      <c r="B6" s="846"/>
      <c r="C6" s="152"/>
      <c r="D6" s="432">
        <v>1.1700000000000002</v>
      </c>
      <c r="E6" s="432">
        <v>0</v>
      </c>
      <c r="F6" s="157">
        <v>-1.1700000000000002</v>
      </c>
      <c r="G6" s="152"/>
    </row>
    <row r="7" spans="1:7" ht="18.75" customHeight="1" x14ac:dyDescent="0.25">
      <c r="A7" s="410">
        <v>1</v>
      </c>
      <c r="B7" s="411" t="s">
        <v>61</v>
      </c>
      <c r="C7" s="412" t="s">
        <v>6</v>
      </c>
      <c r="D7" s="413"/>
      <c r="E7" s="413"/>
      <c r="F7" s="413"/>
      <c r="G7" s="413"/>
    </row>
    <row r="8" spans="1:7" ht="18.75" customHeight="1" x14ac:dyDescent="0.25">
      <c r="A8" s="414" t="s">
        <v>62</v>
      </c>
      <c r="B8" s="397" t="s">
        <v>63</v>
      </c>
      <c r="C8" s="150" t="s">
        <v>7</v>
      </c>
      <c r="D8" s="397"/>
      <c r="E8" s="397"/>
      <c r="F8" s="397"/>
      <c r="G8" s="397"/>
    </row>
    <row r="9" spans="1:7" ht="37.5" customHeight="1" x14ac:dyDescent="0.25">
      <c r="A9" s="415"/>
      <c r="B9" s="416" t="s">
        <v>326</v>
      </c>
      <c r="C9" s="417" t="s">
        <v>8</v>
      </c>
      <c r="D9" s="397"/>
      <c r="E9" s="397"/>
      <c r="F9" s="397"/>
      <c r="G9" s="397"/>
    </row>
    <row r="10" spans="1:7" ht="18.75" customHeight="1" x14ac:dyDescent="0.25">
      <c r="A10" s="414" t="s">
        <v>70</v>
      </c>
      <c r="B10" s="397" t="s">
        <v>71</v>
      </c>
      <c r="C10" s="150" t="s">
        <v>11</v>
      </c>
      <c r="D10" s="397"/>
      <c r="E10" s="397"/>
      <c r="F10" s="397"/>
      <c r="G10" s="397"/>
    </row>
    <row r="11" spans="1:7" ht="18.75" customHeight="1" x14ac:dyDescent="0.25">
      <c r="A11" s="414" t="s">
        <v>72</v>
      </c>
      <c r="B11" s="397" t="s">
        <v>73</v>
      </c>
      <c r="C11" s="150" t="s">
        <v>12</v>
      </c>
      <c r="D11" s="397"/>
      <c r="E11" s="397"/>
      <c r="F11" s="397"/>
      <c r="G11" s="397"/>
    </row>
    <row r="12" spans="1:7" ht="18.75" customHeight="1" x14ac:dyDescent="0.25">
      <c r="A12" s="414" t="s">
        <v>74</v>
      </c>
      <c r="B12" s="397" t="s">
        <v>75</v>
      </c>
      <c r="C12" s="150" t="s">
        <v>13</v>
      </c>
      <c r="D12" s="397"/>
      <c r="E12" s="397"/>
      <c r="F12" s="397"/>
      <c r="G12" s="397"/>
    </row>
    <row r="13" spans="1:7" ht="18.75" customHeight="1" x14ac:dyDescent="0.25">
      <c r="A13" s="414" t="s">
        <v>76</v>
      </c>
      <c r="B13" s="397" t="s">
        <v>77</v>
      </c>
      <c r="C13" s="150" t="s">
        <v>14</v>
      </c>
      <c r="D13" s="397"/>
      <c r="E13" s="397"/>
      <c r="F13" s="397"/>
      <c r="G13" s="397"/>
    </row>
    <row r="14" spans="1:7" ht="18.75" customHeight="1" x14ac:dyDescent="0.25">
      <c r="A14" s="414" t="s">
        <v>78</v>
      </c>
      <c r="B14" s="397" t="s">
        <v>79</v>
      </c>
      <c r="C14" s="150" t="s">
        <v>15</v>
      </c>
      <c r="D14" s="397"/>
      <c r="E14" s="397"/>
      <c r="F14" s="397"/>
      <c r="G14" s="397"/>
    </row>
    <row r="15" spans="1:7" ht="18.75" customHeight="1" x14ac:dyDescent="0.25">
      <c r="A15" s="414" t="s">
        <v>80</v>
      </c>
      <c r="B15" s="397" t="s">
        <v>81</v>
      </c>
      <c r="C15" s="150" t="s">
        <v>16</v>
      </c>
      <c r="D15" s="397"/>
      <c r="E15" s="397"/>
      <c r="F15" s="397"/>
      <c r="G15" s="397"/>
    </row>
    <row r="16" spans="1:7" ht="18.75" customHeight="1" x14ac:dyDescent="0.25">
      <c r="A16" s="414" t="s">
        <v>82</v>
      </c>
      <c r="B16" s="397" t="s">
        <v>85</v>
      </c>
      <c r="C16" s="150" t="s">
        <v>18</v>
      </c>
      <c r="D16" s="397"/>
      <c r="E16" s="397"/>
      <c r="F16" s="397"/>
      <c r="G16" s="397"/>
    </row>
    <row r="17" spans="1:7" s="154" customFormat="1" ht="18.75" customHeight="1" x14ac:dyDescent="0.25">
      <c r="A17" s="153">
        <v>2</v>
      </c>
      <c r="B17" s="153" t="s">
        <v>86</v>
      </c>
      <c r="C17" s="149" t="s">
        <v>19</v>
      </c>
      <c r="D17" s="157">
        <v>1.1700000000000002</v>
      </c>
      <c r="E17" s="418"/>
      <c r="F17" s="418">
        <v>-1.1700000000000002</v>
      </c>
      <c r="G17" s="153"/>
    </row>
    <row r="18" spans="1:7" ht="18.75" customHeight="1" x14ac:dyDescent="0.25">
      <c r="A18" s="414" t="s">
        <v>87</v>
      </c>
      <c r="B18" s="397" t="s">
        <v>88</v>
      </c>
      <c r="C18" s="150" t="s">
        <v>20</v>
      </c>
      <c r="D18" s="397"/>
      <c r="E18" s="397"/>
      <c r="F18" s="397"/>
      <c r="G18" s="397"/>
    </row>
    <row r="19" spans="1:7" ht="18.75" customHeight="1" x14ac:dyDescent="0.25">
      <c r="A19" s="414" t="s">
        <v>89</v>
      </c>
      <c r="B19" s="397" t="s">
        <v>90</v>
      </c>
      <c r="C19" s="150" t="s">
        <v>21</v>
      </c>
      <c r="D19" s="397"/>
      <c r="E19" s="397"/>
      <c r="F19" s="397"/>
      <c r="G19" s="397"/>
    </row>
    <row r="20" spans="1:7" ht="18.75" customHeight="1" x14ac:dyDescent="0.25">
      <c r="A20" s="414" t="s">
        <v>91</v>
      </c>
      <c r="B20" s="397" t="s">
        <v>92</v>
      </c>
      <c r="C20" s="150" t="s">
        <v>22</v>
      </c>
      <c r="D20" s="397"/>
      <c r="E20" s="397"/>
      <c r="F20" s="397"/>
      <c r="G20" s="397"/>
    </row>
    <row r="21" spans="1:7" ht="18.75" customHeight="1" x14ac:dyDescent="0.25">
      <c r="A21" s="414" t="s">
        <v>93</v>
      </c>
      <c r="B21" s="397" t="s">
        <v>94</v>
      </c>
      <c r="C21" s="150" t="s">
        <v>23</v>
      </c>
      <c r="D21" s="397"/>
      <c r="E21" s="397"/>
      <c r="F21" s="397"/>
      <c r="G21" s="397"/>
    </row>
    <row r="22" spans="1:7" ht="18.75" customHeight="1" x14ac:dyDescent="0.25">
      <c r="A22" s="414" t="s">
        <v>95</v>
      </c>
      <c r="B22" s="397" t="s">
        <v>96</v>
      </c>
      <c r="C22" s="150" t="s">
        <v>24</v>
      </c>
      <c r="D22" s="397"/>
      <c r="E22" s="397"/>
      <c r="F22" s="397"/>
      <c r="G22" s="397"/>
    </row>
    <row r="23" spans="1:7" ht="18.75" customHeight="1" x14ac:dyDescent="0.25">
      <c r="A23" s="414" t="s">
        <v>97</v>
      </c>
      <c r="B23" s="397" t="s">
        <v>234</v>
      </c>
      <c r="C23" s="150" t="s">
        <v>25</v>
      </c>
      <c r="D23" s="397"/>
      <c r="E23" s="397"/>
      <c r="F23" s="397"/>
      <c r="G23" s="397"/>
    </row>
    <row r="24" spans="1:7" ht="18.75" customHeight="1" x14ac:dyDescent="0.25">
      <c r="A24" s="414" t="s">
        <v>99</v>
      </c>
      <c r="B24" s="397" t="s">
        <v>100</v>
      </c>
      <c r="C24" s="150" t="s">
        <v>26</v>
      </c>
      <c r="D24" s="397">
        <v>0.09</v>
      </c>
      <c r="E24" s="397"/>
      <c r="F24" s="418">
        <v>-0.09</v>
      </c>
      <c r="G24" s="397"/>
    </row>
    <row r="25" spans="1:7" ht="18.75" customHeight="1" x14ac:dyDescent="0.25">
      <c r="A25" s="414" t="s">
        <v>101</v>
      </c>
      <c r="B25" s="397" t="s">
        <v>102</v>
      </c>
      <c r="C25" s="150" t="s">
        <v>27</v>
      </c>
      <c r="D25" s="397"/>
      <c r="E25" s="397"/>
      <c r="F25" s="397"/>
      <c r="G25" s="397"/>
    </row>
    <row r="26" spans="1:7" ht="32.25" customHeight="1" x14ac:dyDescent="0.25">
      <c r="A26" s="414" t="s">
        <v>103</v>
      </c>
      <c r="B26" s="397" t="s">
        <v>104</v>
      </c>
      <c r="C26" s="150" t="s">
        <v>28</v>
      </c>
      <c r="D26" s="397"/>
      <c r="E26" s="397"/>
      <c r="F26" s="397"/>
      <c r="G26" s="397"/>
    </row>
    <row r="27" spans="1:7" ht="18.75" hidden="1" customHeight="1" x14ac:dyDescent="0.25">
      <c r="A27" s="419" t="s">
        <v>327</v>
      </c>
      <c r="B27" s="416" t="s">
        <v>228</v>
      </c>
      <c r="C27" s="417" t="s">
        <v>33</v>
      </c>
      <c r="D27" s="397"/>
      <c r="E27" s="397"/>
      <c r="F27" s="397"/>
      <c r="G27" s="397"/>
    </row>
    <row r="28" spans="1:7" ht="18.75" hidden="1" customHeight="1" x14ac:dyDescent="0.25">
      <c r="A28" s="419" t="s">
        <v>327</v>
      </c>
      <c r="B28" s="416" t="s">
        <v>301</v>
      </c>
      <c r="C28" s="417" t="s">
        <v>34</v>
      </c>
      <c r="D28" s="397"/>
      <c r="E28" s="397"/>
      <c r="F28" s="397"/>
      <c r="G28" s="397"/>
    </row>
    <row r="29" spans="1:7" ht="18.75" hidden="1" customHeight="1" x14ac:dyDescent="0.25">
      <c r="A29" s="419" t="s">
        <v>327</v>
      </c>
      <c r="B29" s="416" t="s">
        <v>328</v>
      </c>
      <c r="C29" s="417" t="s">
        <v>35</v>
      </c>
      <c r="D29" s="397"/>
      <c r="E29" s="397"/>
      <c r="F29" s="397"/>
      <c r="G29" s="397"/>
    </row>
    <row r="30" spans="1:7" ht="18.75" hidden="1" customHeight="1" x14ac:dyDescent="0.25">
      <c r="A30" s="419" t="s">
        <v>327</v>
      </c>
      <c r="B30" s="416" t="s">
        <v>329</v>
      </c>
      <c r="C30" s="417" t="s">
        <v>36</v>
      </c>
      <c r="D30" s="397"/>
      <c r="E30" s="397"/>
      <c r="F30" s="397"/>
      <c r="G30" s="397"/>
    </row>
    <row r="31" spans="1:7" ht="18.75" hidden="1" customHeight="1" x14ac:dyDescent="0.25">
      <c r="A31" s="419" t="s">
        <v>327</v>
      </c>
      <c r="B31" s="416" t="s">
        <v>330</v>
      </c>
      <c r="C31" s="417" t="s">
        <v>37</v>
      </c>
      <c r="D31" s="397"/>
      <c r="E31" s="397"/>
      <c r="F31" s="397"/>
      <c r="G31" s="397"/>
    </row>
    <row r="32" spans="1:7" ht="18.75" hidden="1" customHeight="1" x14ac:dyDescent="0.25">
      <c r="A32" s="419" t="s">
        <v>327</v>
      </c>
      <c r="B32" s="416" t="s">
        <v>331</v>
      </c>
      <c r="C32" s="417" t="s">
        <v>38</v>
      </c>
      <c r="D32" s="397"/>
      <c r="E32" s="397"/>
      <c r="F32" s="397"/>
      <c r="G32" s="397"/>
    </row>
    <row r="33" spans="1:7" ht="18.75" hidden="1" customHeight="1" x14ac:dyDescent="0.25">
      <c r="A33" s="419" t="s">
        <v>327</v>
      </c>
      <c r="B33" s="416" t="s">
        <v>229</v>
      </c>
      <c r="C33" s="417" t="s">
        <v>29</v>
      </c>
      <c r="D33" s="397"/>
      <c r="E33" s="397"/>
      <c r="F33" s="397"/>
      <c r="G33" s="397"/>
    </row>
    <row r="34" spans="1:7" ht="18.75" hidden="1" customHeight="1" x14ac:dyDescent="0.25">
      <c r="A34" s="419" t="s">
        <v>327</v>
      </c>
      <c r="B34" s="416" t="s">
        <v>230</v>
      </c>
      <c r="C34" s="417" t="s">
        <v>30</v>
      </c>
      <c r="D34" s="397"/>
      <c r="E34" s="397"/>
      <c r="F34" s="397"/>
      <c r="G34" s="397"/>
    </row>
    <row r="35" spans="1:7" ht="18.75" hidden="1" customHeight="1" x14ac:dyDescent="0.25">
      <c r="A35" s="420" t="s">
        <v>327</v>
      </c>
      <c r="B35" s="421" t="s">
        <v>231</v>
      </c>
      <c r="C35" s="422" t="s">
        <v>31</v>
      </c>
      <c r="D35" s="423"/>
      <c r="E35" s="423"/>
      <c r="F35" s="423"/>
      <c r="G35" s="423"/>
    </row>
    <row r="36" spans="1:7" ht="18.75" hidden="1" customHeight="1" x14ac:dyDescent="0.25">
      <c r="A36" s="424" t="s">
        <v>327</v>
      </c>
      <c r="B36" s="425" t="s">
        <v>332</v>
      </c>
      <c r="C36" s="426" t="s">
        <v>32</v>
      </c>
      <c r="D36" s="413"/>
      <c r="E36" s="413"/>
      <c r="F36" s="413"/>
      <c r="G36" s="413"/>
    </row>
    <row r="37" spans="1:7" ht="18.75" hidden="1" customHeight="1" x14ac:dyDescent="0.25">
      <c r="A37" s="424" t="s">
        <v>327</v>
      </c>
      <c r="B37" s="425" t="s">
        <v>232</v>
      </c>
      <c r="C37" s="426" t="s">
        <v>39</v>
      </c>
      <c r="D37" s="413"/>
      <c r="E37" s="413"/>
      <c r="F37" s="413"/>
      <c r="G37" s="413"/>
    </row>
    <row r="38" spans="1:7" ht="18.75" customHeight="1" x14ac:dyDescent="0.25">
      <c r="A38" s="427" t="s">
        <v>116</v>
      </c>
      <c r="B38" s="413" t="s">
        <v>283</v>
      </c>
      <c r="C38" s="428" t="s">
        <v>40</v>
      </c>
      <c r="D38" s="413"/>
      <c r="E38" s="413"/>
      <c r="F38" s="413"/>
      <c r="G38" s="413"/>
    </row>
    <row r="39" spans="1:7" ht="18.75" customHeight="1" x14ac:dyDescent="0.25">
      <c r="A39" s="414" t="s">
        <v>118</v>
      </c>
      <c r="B39" s="397" t="s">
        <v>233</v>
      </c>
      <c r="C39" s="150" t="s">
        <v>41</v>
      </c>
      <c r="D39" s="397"/>
      <c r="E39" s="397"/>
      <c r="F39" s="397"/>
      <c r="G39" s="397"/>
    </row>
    <row r="40" spans="1:7" ht="18.75" customHeight="1" x14ac:dyDescent="0.25">
      <c r="A40" s="427" t="s">
        <v>120</v>
      </c>
      <c r="B40" s="413" t="s">
        <v>121</v>
      </c>
      <c r="C40" s="428" t="s">
        <v>42</v>
      </c>
      <c r="D40" s="413"/>
      <c r="E40" s="413"/>
      <c r="F40" s="413"/>
      <c r="G40" s="413"/>
    </row>
    <row r="41" spans="1:7" ht="18.75" customHeight="1" x14ac:dyDescent="0.25">
      <c r="A41" s="414" t="s">
        <v>122</v>
      </c>
      <c r="B41" s="397" t="s">
        <v>123</v>
      </c>
      <c r="C41" s="150" t="s">
        <v>43</v>
      </c>
      <c r="D41" s="397"/>
      <c r="E41" s="397"/>
      <c r="F41" s="397"/>
      <c r="G41" s="397"/>
    </row>
    <row r="42" spans="1:7" ht="18.75" customHeight="1" x14ac:dyDescent="0.25">
      <c r="A42" s="414" t="s">
        <v>124</v>
      </c>
      <c r="B42" s="397" t="s">
        <v>125</v>
      </c>
      <c r="C42" s="150" t="s">
        <v>44</v>
      </c>
      <c r="D42" s="397"/>
      <c r="E42" s="397"/>
      <c r="F42" s="397"/>
      <c r="G42" s="397"/>
    </row>
    <row r="43" spans="1:7" ht="18.75" customHeight="1" x14ac:dyDescent="0.25">
      <c r="A43" s="414" t="s">
        <v>126</v>
      </c>
      <c r="B43" s="397" t="s">
        <v>127</v>
      </c>
      <c r="C43" s="150" t="s">
        <v>45</v>
      </c>
      <c r="D43" s="397"/>
      <c r="E43" s="397"/>
      <c r="F43" s="397"/>
      <c r="G43" s="397"/>
    </row>
    <row r="44" spans="1:7" ht="27" customHeight="1" x14ac:dyDescent="0.25">
      <c r="A44" s="414" t="s">
        <v>128</v>
      </c>
      <c r="B44" s="397" t="s">
        <v>225</v>
      </c>
      <c r="C44" s="150" t="s">
        <v>46</v>
      </c>
      <c r="D44" s="397"/>
      <c r="E44" s="397"/>
      <c r="F44" s="397"/>
      <c r="G44" s="397"/>
    </row>
    <row r="45" spans="1:7" ht="18.75" customHeight="1" x14ac:dyDescent="0.25">
      <c r="A45" s="414" t="s">
        <v>130</v>
      </c>
      <c r="B45" s="397" t="s">
        <v>131</v>
      </c>
      <c r="C45" s="150" t="s">
        <v>47</v>
      </c>
      <c r="D45" s="397"/>
      <c r="E45" s="397"/>
      <c r="F45" s="397"/>
      <c r="G45" s="397"/>
    </row>
    <row r="46" spans="1:7" ht="18.75" customHeight="1" x14ac:dyDescent="0.25">
      <c r="A46" s="414" t="s">
        <v>132</v>
      </c>
      <c r="B46" s="397" t="s">
        <v>133</v>
      </c>
      <c r="C46" s="150" t="s">
        <v>48</v>
      </c>
      <c r="D46" s="397"/>
      <c r="E46" s="397"/>
      <c r="F46" s="397"/>
      <c r="G46" s="397"/>
    </row>
    <row r="47" spans="1:7" ht="37.5" customHeight="1" x14ac:dyDescent="0.25">
      <c r="A47" s="414" t="s">
        <v>134</v>
      </c>
      <c r="B47" s="397" t="s">
        <v>135</v>
      </c>
      <c r="C47" s="150" t="s">
        <v>49</v>
      </c>
      <c r="D47" s="397"/>
      <c r="E47" s="397"/>
      <c r="F47" s="397"/>
      <c r="G47" s="397"/>
    </row>
    <row r="48" spans="1:7" ht="18.75" customHeight="1" x14ac:dyDescent="0.25">
      <c r="A48" s="414" t="s">
        <v>136</v>
      </c>
      <c r="B48" s="397" t="s">
        <v>137</v>
      </c>
      <c r="C48" s="150" t="s">
        <v>50</v>
      </c>
      <c r="D48" s="418">
        <v>1.08</v>
      </c>
      <c r="E48" s="397"/>
      <c r="F48" s="418">
        <v>-1.08</v>
      </c>
      <c r="G48" s="397"/>
    </row>
    <row r="49" spans="1:7" ht="18.75" customHeight="1" x14ac:dyDescent="0.25">
      <c r="A49" s="414" t="s">
        <v>138</v>
      </c>
      <c r="B49" s="397" t="s">
        <v>139</v>
      </c>
      <c r="C49" s="150" t="s">
        <v>51</v>
      </c>
      <c r="D49" s="397"/>
      <c r="E49" s="397"/>
      <c r="F49" s="397"/>
      <c r="G49" s="397"/>
    </row>
    <row r="50" spans="1:7" ht="18.75" customHeight="1" x14ac:dyDescent="0.25">
      <c r="A50" s="414" t="s">
        <v>140</v>
      </c>
      <c r="B50" s="397" t="s">
        <v>141</v>
      </c>
      <c r="C50" s="150" t="s">
        <v>52</v>
      </c>
      <c r="D50" s="397"/>
      <c r="E50" s="397"/>
      <c r="F50" s="397"/>
      <c r="G50" s="397"/>
    </row>
    <row r="51" spans="1:7" ht="18.75" customHeight="1" x14ac:dyDescent="0.25">
      <c r="A51" s="414" t="s">
        <v>142</v>
      </c>
      <c r="B51" s="397" t="s">
        <v>143</v>
      </c>
      <c r="C51" s="150" t="s">
        <v>53</v>
      </c>
      <c r="D51" s="397"/>
      <c r="E51" s="397"/>
      <c r="F51" s="397"/>
      <c r="G51" s="397"/>
    </row>
    <row r="52" spans="1:7" ht="18.75" customHeight="1" x14ac:dyDescent="0.25">
      <c r="A52" s="414" t="s">
        <v>144</v>
      </c>
      <c r="B52" s="397" t="s">
        <v>145</v>
      </c>
      <c r="C52" s="150" t="s">
        <v>54</v>
      </c>
      <c r="D52" s="397"/>
      <c r="E52" s="397"/>
      <c r="F52" s="397"/>
      <c r="G52" s="397"/>
    </row>
    <row r="53" spans="1:7" ht="18.75" customHeight="1" x14ac:dyDescent="0.25">
      <c r="A53" s="414" t="s">
        <v>146</v>
      </c>
      <c r="B53" s="397" t="s">
        <v>147</v>
      </c>
      <c r="C53" s="150" t="s">
        <v>55</v>
      </c>
      <c r="D53" s="397"/>
      <c r="E53" s="397"/>
      <c r="F53" s="397"/>
      <c r="G53" s="397"/>
    </row>
    <row r="54" spans="1:7" ht="18.75" customHeight="1" x14ac:dyDescent="0.25">
      <c r="A54" s="429" t="s">
        <v>148</v>
      </c>
      <c r="B54" s="423" t="s">
        <v>149</v>
      </c>
      <c r="C54" s="430" t="s">
        <v>56</v>
      </c>
      <c r="D54" s="423"/>
      <c r="E54" s="423"/>
      <c r="F54" s="423"/>
      <c r="G54" s="423"/>
    </row>
  </sheetData>
  <mergeCells count="10">
    <mergeCell ref="A6:B6"/>
    <mergeCell ref="A1:G1"/>
    <mergeCell ref="A2:G2"/>
    <mergeCell ref="A3:A5"/>
    <mergeCell ref="B3:B5"/>
    <mergeCell ref="C3:C5"/>
    <mergeCell ref="D3:D5"/>
    <mergeCell ref="E3:G3"/>
    <mergeCell ref="E4:E5"/>
    <mergeCell ref="F4:G4"/>
  </mergeCells>
  <pageMargins left="0.78740157480314965" right="0.19685039370078741" top="0.19685039370078741" bottom="0.23622047244094491" header="0" footer="0"/>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K62"/>
  <sheetViews>
    <sheetView workbookViewId="0">
      <pane xSplit="3" ySplit="4" topLeftCell="AO55" activePane="bottomRight" state="frozen"/>
      <selection pane="topRight" activeCell="D1" sqref="D1"/>
      <selection pane="bottomLeft" activeCell="A5" sqref="A5"/>
      <selection pane="bottomRight" activeCell="AU15" sqref="AU15"/>
    </sheetView>
  </sheetViews>
  <sheetFormatPr defaultColWidth="10" defaultRowHeight="11.25" x14ac:dyDescent="0.25"/>
  <cols>
    <col min="1" max="1" width="6.28515625" style="738" customWidth="1"/>
    <col min="2" max="2" width="31.28515625" style="726" customWidth="1"/>
    <col min="3" max="3" width="5" style="738" bestFit="1" customWidth="1"/>
    <col min="4" max="5" width="10.42578125" style="726" customWidth="1"/>
    <col min="6" max="6" width="9.7109375" style="726" customWidth="1"/>
    <col min="7" max="9" width="9.7109375" style="726" hidden="1" customWidth="1"/>
    <col min="10" max="14" width="9.7109375" style="726" customWidth="1"/>
    <col min="15" max="15" width="7.42578125" style="712" bestFit="1" customWidth="1"/>
    <col min="16" max="16" width="4.28515625" style="726" hidden="1" customWidth="1"/>
    <col min="17" max="17" width="5.7109375" style="726" bestFit="1" customWidth="1"/>
    <col min="18" max="18" width="8.7109375" style="726" bestFit="1" customWidth="1"/>
    <col min="19" max="19" width="7.140625" style="726" customWidth="1"/>
    <col min="20" max="20" width="5.7109375" style="726" bestFit="1" customWidth="1"/>
    <col min="21" max="21" width="4.85546875" style="726" hidden="1" customWidth="1"/>
    <col min="22" max="23" width="4.140625" style="726" hidden="1" customWidth="1"/>
    <col min="24" max="24" width="5.7109375" style="726" bestFit="1" customWidth="1"/>
    <col min="25" max="25" width="6.5703125" style="726" bestFit="1" customWidth="1"/>
    <col min="26" max="26" width="4.5703125" style="726" hidden="1" customWidth="1"/>
    <col min="27" max="27" width="8.7109375" style="726" bestFit="1" customWidth="1"/>
    <col min="28" max="30" width="7.42578125" style="726" hidden="1" customWidth="1"/>
    <col min="31" max="33" width="5.7109375" style="726" hidden="1" customWidth="1"/>
    <col min="34" max="35" width="6.5703125" style="726" hidden="1" customWidth="1"/>
    <col min="36" max="36" width="4.5703125" style="726" hidden="1" customWidth="1"/>
    <col min="37" max="37" width="4.42578125" style="726" hidden="1" customWidth="1"/>
    <col min="38" max="38" width="5.7109375" style="726" hidden="1" customWidth="1"/>
    <col min="39" max="39" width="6.5703125" style="726" bestFit="1" customWidth="1"/>
    <col min="40" max="40" width="4.5703125" style="726" hidden="1" customWidth="1"/>
    <col min="41" max="41" width="6.5703125" style="726" bestFit="1" customWidth="1"/>
    <col min="42" max="42" width="7.42578125" style="726" bestFit="1" customWidth="1"/>
    <col min="43" max="44" width="6.5703125" style="726" bestFit="1" customWidth="1"/>
    <col min="45" max="45" width="5.7109375" style="726" bestFit="1" customWidth="1"/>
    <col min="46" max="46" width="4.140625" style="726" hidden="1" customWidth="1"/>
    <col min="47" max="47" width="5.7109375" style="726" bestFit="1" customWidth="1"/>
    <col min="48" max="48" width="7.42578125" style="726" bestFit="1" customWidth="1"/>
    <col min="49" max="49" width="6.5703125" style="726" bestFit="1" customWidth="1"/>
    <col min="50" max="51" width="5.7109375" style="726" bestFit="1" customWidth="1"/>
    <col min="52" max="52" width="4.42578125" style="726" hidden="1" customWidth="1"/>
    <col min="53" max="53" width="8.7109375" style="712" bestFit="1" customWidth="1"/>
    <col min="54" max="54" width="7.42578125" style="726" bestFit="1" customWidth="1"/>
    <col min="55" max="55" width="4.7109375" style="726" hidden="1" customWidth="1"/>
    <col min="56" max="56" width="8.7109375" style="726" bestFit="1" customWidth="1"/>
    <col min="57" max="57" width="7.42578125" style="726" bestFit="1" customWidth="1"/>
    <col min="58" max="58" width="8.7109375" style="726" bestFit="1" customWidth="1"/>
    <col min="59" max="59" width="10.140625" style="726" hidden="1" customWidth="1"/>
    <col min="60" max="60" width="7.85546875" style="726" customWidth="1"/>
    <col min="61" max="61" width="10.42578125" style="726" bestFit="1" customWidth="1"/>
    <col min="62" max="62" width="8.7109375" style="726" customWidth="1"/>
    <col min="63" max="63" width="10" style="721" hidden="1" customWidth="1"/>
    <col min="64" max="16384" width="10" style="726"/>
  </cols>
  <sheetData>
    <row r="1" spans="1:63" s="705" customFormat="1" ht="18.75" x14ac:dyDescent="0.25">
      <c r="A1" s="847" t="s">
        <v>444</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7"/>
      <c r="AY1" s="847"/>
      <c r="AZ1" s="847"/>
      <c r="BA1" s="847"/>
      <c r="BB1" s="847"/>
      <c r="BC1" s="847"/>
      <c r="BK1" s="706"/>
    </row>
    <row r="2" spans="1:63" s="707" customFormat="1" ht="15.75" x14ac:dyDescent="0.25">
      <c r="A2" s="848" t="s">
        <v>0</v>
      </c>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K2" s="708"/>
    </row>
    <row r="3" spans="1:63" s="712" customFormat="1" ht="10.5" x14ac:dyDescent="0.25">
      <c r="A3" s="709" t="s">
        <v>1</v>
      </c>
      <c r="B3" s="709" t="s">
        <v>2</v>
      </c>
      <c r="C3" s="709" t="s">
        <v>3</v>
      </c>
      <c r="D3" s="709" t="s">
        <v>441</v>
      </c>
      <c r="E3" s="851" t="s">
        <v>416</v>
      </c>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710"/>
      <c r="BH3" s="709" t="s">
        <v>351</v>
      </c>
      <c r="BI3" s="709" t="s">
        <v>442</v>
      </c>
      <c r="BJ3" s="849" t="s">
        <v>349</v>
      </c>
      <c r="BK3" s="711"/>
    </row>
    <row r="4" spans="1:63" s="712" customFormat="1" ht="21" x14ac:dyDescent="0.25">
      <c r="A4" s="713"/>
      <c r="B4" s="713"/>
      <c r="C4" s="713"/>
      <c r="D4" s="713"/>
      <c r="E4" s="714" t="s">
        <v>6</v>
      </c>
      <c r="F4" s="714" t="s">
        <v>7</v>
      </c>
      <c r="G4" s="714" t="s">
        <v>8</v>
      </c>
      <c r="H4" s="714" t="s">
        <v>9</v>
      </c>
      <c r="I4" s="714" t="s">
        <v>10</v>
      </c>
      <c r="J4" s="714" t="s">
        <v>11</v>
      </c>
      <c r="K4" s="714" t="s">
        <v>12</v>
      </c>
      <c r="L4" s="714" t="s">
        <v>13</v>
      </c>
      <c r="M4" s="714" t="s">
        <v>14</v>
      </c>
      <c r="N4" s="714" t="s">
        <v>15</v>
      </c>
      <c r="O4" s="714" t="s">
        <v>16</v>
      </c>
      <c r="P4" s="714" t="s">
        <v>17</v>
      </c>
      <c r="Q4" s="714" t="s">
        <v>18</v>
      </c>
      <c r="R4" s="714" t="s">
        <v>19</v>
      </c>
      <c r="S4" s="714" t="s">
        <v>20</v>
      </c>
      <c r="T4" s="714" t="s">
        <v>21</v>
      </c>
      <c r="U4" s="714" t="s">
        <v>22</v>
      </c>
      <c r="V4" s="714" t="s">
        <v>23</v>
      </c>
      <c r="W4" s="714" t="s">
        <v>24</v>
      </c>
      <c r="X4" s="714" t="s">
        <v>25</v>
      </c>
      <c r="Y4" s="714" t="s">
        <v>26</v>
      </c>
      <c r="Z4" s="714" t="s">
        <v>27</v>
      </c>
      <c r="AA4" s="714" t="s">
        <v>28</v>
      </c>
      <c r="AB4" s="714" t="s">
        <v>29</v>
      </c>
      <c r="AC4" s="714" t="s">
        <v>30</v>
      </c>
      <c r="AD4" s="714" t="s">
        <v>31</v>
      </c>
      <c r="AE4" s="714" t="s">
        <v>32</v>
      </c>
      <c r="AF4" s="714" t="s">
        <v>33</v>
      </c>
      <c r="AG4" s="714" t="s">
        <v>34</v>
      </c>
      <c r="AH4" s="714" t="s">
        <v>35</v>
      </c>
      <c r="AI4" s="714" t="s">
        <v>36</v>
      </c>
      <c r="AJ4" s="714" t="s">
        <v>37</v>
      </c>
      <c r="AK4" s="714" t="s">
        <v>38</v>
      </c>
      <c r="AL4" s="714" t="s">
        <v>39</v>
      </c>
      <c r="AM4" s="714" t="s">
        <v>40</v>
      </c>
      <c r="AN4" s="714" t="s">
        <v>41</v>
      </c>
      <c r="AO4" s="714" t="s">
        <v>42</v>
      </c>
      <c r="AP4" s="714" t="s">
        <v>43</v>
      </c>
      <c r="AQ4" s="714" t="s">
        <v>44</v>
      </c>
      <c r="AR4" s="714" t="s">
        <v>45</v>
      </c>
      <c r="AS4" s="714" t="s">
        <v>46</v>
      </c>
      <c r="AT4" s="714" t="s">
        <v>47</v>
      </c>
      <c r="AU4" s="714" t="s">
        <v>48</v>
      </c>
      <c r="AV4" s="714" t="s">
        <v>49</v>
      </c>
      <c r="AW4" s="714" t="s">
        <v>50</v>
      </c>
      <c r="AX4" s="714" t="s">
        <v>51</v>
      </c>
      <c r="AY4" s="714" t="s">
        <v>52</v>
      </c>
      <c r="AZ4" s="714" t="s">
        <v>53</v>
      </c>
      <c r="BA4" s="714" t="s">
        <v>54</v>
      </c>
      <c r="BB4" s="714" t="s">
        <v>55</v>
      </c>
      <c r="BC4" s="714" t="s">
        <v>56</v>
      </c>
      <c r="BD4" s="714" t="s">
        <v>57</v>
      </c>
      <c r="BE4" s="714" t="s">
        <v>58</v>
      </c>
      <c r="BF4" s="714" t="s">
        <v>59</v>
      </c>
      <c r="BG4" s="714" t="s">
        <v>60</v>
      </c>
      <c r="BH4" s="713"/>
      <c r="BI4" s="713"/>
      <c r="BJ4" s="850"/>
      <c r="BK4" s="711"/>
    </row>
    <row r="5" spans="1:63" s="716" customFormat="1" ht="10.5" x14ac:dyDescent="0.25">
      <c r="A5" s="714"/>
      <c r="B5" s="736" t="s">
        <v>236</v>
      </c>
      <c r="C5" s="714"/>
      <c r="D5" s="737">
        <v>125695.2288</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v>125695.2288</v>
      </c>
      <c r="BJ5" s="737">
        <v>0</v>
      </c>
      <c r="BK5" s="715"/>
    </row>
    <row r="6" spans="1:63" s="716" customFormat="1" ht="17.25" customHeight="1" x14ac:dyDescent="0.25">
      <c r="A6" s="741">
        <v>1</v>
      </c>
      <c r="B6" s="742" t="s">
        <v>61</v>
      </c>
      <c r="C6" s="741" t="s">
        <v>6</v>
      </c>
      <c r="D6" s="743">
        <v>112724.74679999999</v>
      </c>
      <c r="E6" s="743">
        <v>112721.25249999999</v>
      </c>
      <c r="F6" s="743">
        <v>0</v>
      </c>
      <c r="G6" s="743">
        <v>0</v>
      </c>
      <c r="H6" s="743">
        <v>0</v>
      </c>
      <c r="I6" s="743">
        <v>0</v>
      </c>
      <c r="J6" s="743">
        <v>0</v>
      </c>
      <c r="K6" s="743">
        <v>0</v>
      </c>
      <c r="L6" s="743">
        <v>0</v>
      </c>
      <c r="M6" s="743">
        <v>0</v>
      </c>
      <c r="N6" s="743">
        <v>0</v>
      </c>
      <c r="O6" s="743">
        <v>0</v>
      </c>
      <c r="P6" s="743">
        <v>0</v>
      </c>
      <c r="Q6" s="743">
        <v>0</v>
      </c>
      <c r="R6" s="743">
        <v>3.4943</v>
      </c>
      <c r="S6" s="743">
        <v>0</v>
      </c>
      <c r="T6" s="743">
        <v>0</v>
      </c>
      <c r="U6" s="743">
        <v>0</v>
      </c>
      <c r="V6" s="743">
        <v>0</v>
      </c>
      <c r="W6" s="743">
        <v>0</v>
      </c>
      <c r="X6" s="743">
        <v>0</v>
      </c>
      <c r="Y6" s="743">
        <v>0</v>
      </c>
      <c r="Z6" s="743">
        <v>0</v>
      </c>
      <c r="AA6" s="743">
        <v>2.1322999999999999</v>
      </c>
      <c r="AB6" s="743">
        <v>0</v>
      </c>
      <c r="AC6" s="743">
        <v>1.2378</v>
      </c>
      <c r="AD6" s="743">
        <v>0</v>
      </c>
      <c r="AE6" s="743">
        <v>0</v>
      </c>
      <c r="AF6" s="743">
        <v>0</v>
      </c>
      <c r="AG6" s="743">
        <v>0</v>
      </c>
      <c r="AH6" s="743">
        <v>0.89450000000000007</v>
      </c>
      <c r="AI6" s="743">
        <v>0</v>
      </c>
      <c r="AJ6" s="743">
        <v>0</v>
      </c>
      <c r="AK6" s="743">
        <v>0</v>
      </c>
      <c r="AL6" s="743">
        <v>0</v>
      </c>
      <c r="AM6" s="743">
        <v>0</v>
      </c>
      <c r="AN6" s="743">
        <v>0</v>
      </c>
      <c r="AO6" s="743">
        <v>0</v>
      </c>
      <c r="AP6" s="743">
        <v>0.71000000000000019</v>
      </c>
      <c r="AQ6" s="743">
        <v>7.1999999999999995E-2</v>
      </c>
      <c r="AR6" s="743">
        <v>0</v>
      </c>
      <c r="AS6" s="743">
        <v>0</v>
      </c>
      <c r="AT6" s="743">
        <v>0</v>
      </c>
      <c r="AU6" s="743">
        <v>0.57999999999999996</v>
      </c>
      <c r="AV6" s="743">
        <v>0</v>
      </c>
      <c r="AW6" s="743">
        <v>0</v>
      </c>
      <c r="AX6" s="743">
        <v>0</v>
      </c>
      <c r="AY6" s="743">
        <v>0</v>
      </c>
      <c r="AZ6" s="743">
        <v>0</v>
      </c>
      <c r="BA6" s="743">
        <v>0</v>
      </c>
      <c r="BB6" s="743">
        <v>0</v>
      </c>
      <c r="BC6" s="743">
        <v>0</v>
      </c>
      <c r="BD6" s="743">
        <v>0</v>
      </c>
      <c r="BE6" s="743">
        <v>0</v>
      </c>
      <c r="BF6" s="743">
        <v>0</v>
      </c>
      <c r="BG6" s="743">
        <v>0</v>
      </c>
      <c r="BH6" s="743">
        <v>3.4943</v>
      </c>
      <c r="BI6" s="743">
        <v>112721.25249999999</v>
      </c>
      <c r="BJ6" s="744">
        <v>-3.4943</v>
      </c>
      <c r="BK6" s="721">
        <f>BI6/$BI$5*100</f>
        <v>89.678226911346371</v>
      </c>
    </row>
    <row r="7" spans="1:63" ht="17.25" customHeight="1" x14ac:dyDescent="0.25">
      <c r="A7" s="722" t="s">
        <v>62</v>
      </c>
      <c r="B7" s="723" t="s">
        <v>63</v>
      </c>
      <c r="C7" s="722" t="s">
        <v>7</v>
      </c>
      <c r="D7" s="724">
        <v>5646.9555</v>
      </c>
      <c r="E7" s="724">
        <v>0</v>
      </c>
      <c r="F7" s="724">
        <v>5646.8834999999999</v>
      </c>
      <c r="G7" s="724">
        <v>0</v>
      </c>
      <c r="H7" s="724">
        <v>0</v>
      </c>
      <c r="I7" s="724">
        <v>0</v>
      </c>
      <c r="J7" s="724">
        <v>0</v>
      </c>
      <c r="K7" s="724">
        <v>0</v>
      </c>
      <c r="L7" s="724">
        <v>0</v>
      </c>
      <c r="M7" s="724">
        <v>0</v>
      </c>
      <c r="N7" s="724">
        <v>0</v>
      </c>
      <c r="O7" s="719">
        <v>0</v>
      </c>
      <c r="P7" s="724">
        <v>0</v>
      </c>
      <c r="Q7" s="724">
        <v>0</v>
      </c>
      <c r="R7" s="724">
        <v>7.1999999999999995E-2</v>
      </c>
      <c r="S7" s="724">
        <v>0</v>
      </c>
      <c r="T7" s="724">
        <v>0</v>
      </c>
      <c r="U7" s="724">
        <v>0</v>
      </c>
      <c r="V7" s="724">
        <v>0</v>
      </c>
      <c r="W7" s="724">
        <v>0</v>
      </c>
      <c r="X7" s="724">
        <v>0</v>
      </c>
      <c r="Y7" s="724">
        <v>0</v>
      </c>
      <c r="Z7" s="724">
        <v>0</v>
      </c>
      <c r="AA7" s="724">
        <v>0</v>
      </c>
      <c r="AB7" s="724">
        <v>0</v>
      </c>
      <c r="AC7" s="724">
        <v>0</v>
      </c>
      <c r="AD7" s="724">
        <v>0</v>
      </c>
      <c r="AE7" s="724">
        <v>0</v>
      </c>
      <c r="AF7" s="724">
        <v>0</v>
      </c>
      <c r="AG7" s="724">
        <v>0</v>
      </c>
      <c r="AH7" s="724">
        <v>0</v>
      </c>
      <c r="AI7" s="724">
        <v>0</v>
      </c>
      <c r="AJ7" s="724">
        <v>0</v>
      </c>
      <c r="AK7" s="724">
        <v>0</v>
      </c>
      <c r="AL7" s="724">
        <v>0</v>
      </c>
      <c r="AM7" s="724">
        <v>0</v>
      </c>
      <c r="AN7" s="724">
        <v>0</v>
      </c>
      <c r="AO7" s="724">
        <v>0</v>
      </c>
      <c r="AP7" s="724">
        <v>0</v>
      </c>
      <c r="AQ7" s="724">
        <v>7.1999999999999995E-2</v>
      </c>
      <c r="AR7" s="724">
        <v>0</v>
      </c>
      <c r="AS7" s="724">
        <v>0</v>
      </c>
      <c r="AT7" s="724">
        <v>0</v>
      </c>
      <c r="AU7" s="724">
        <v>0</v>
      </c>
      <c r="AV7" s="724">
        <v>0</v>
      </c>
      <c r="AW7" s="724">
        <v>0</v>
      </c>
      <c r="AX7" s="724">
        <v>0</v>
      </c>
      <c r="AY7" s="724">
        <v>0</v>
      </c>
      <c r="AZ7" s="724">
        <v>0</v>
      </c>
      <c r="BA7" s="719">
        <v>0</v>
      </c>
      <c r="BB7" s="724">
        <v>0</v>
      </c>
      <c r="BC7" s="724">
        <v>0</v>
      </c>
      <c r="BD7" s="724">
        <v>0</v>
      </c>
      <c r="BE7" s="724">
        <v>0</v>
      </c>
      <c r="BF7" s="724">
        <v>0</v>
      </c>
      <c r="BG7" s="724">
        <v>0</v>
      </c>
      <c r="BH7" s="724">
        <v>7.1999999999999995E-2</v>
      </c>
      <c r="BI7" s="724">
        <v>5646.8834999999999</v>
      </c>
      <c r="BJ7" s="725">
        <v>-7.1999999999999995E-2</v>
      </c>
      <c r="BK7" s="721">
        <f>BI7/$BI$6*100</f>
        <v>5.0095996759794703</v>
      </c>
    </row>
    <row r="8" spans="1:63" ht="17.25" customHeight="1" x14ac:dyDescent="0.25">
      <c r="A8" s="722"/>
      <c r="B8" s="723" t="s">
        <v>65</v>
      </c>
      <c r="C8" s="722" t="s">
        <v>8</v>
      </c>
      <c r="D8" s="724">
        <v>3227.7775999999999</v>
      </c>
      <c r="E8" s="724">
        <v>0</v>
      </c>
      <c r="F8" s="724">
        <v>0</v>
      </c>
      <c r="G8" s="724">
        <v>3227.7055999999998</v>
      </c>
      <c r="H8" s="724">
        <v>0</v>
      </c>
      <c r="I8" s="724">
        <v>0</v>
      </c>
      <c r="J8" s="724">
        <v>0</v>
      </c>
      <c r="K8" s="724">
        <v>0</v>
      </c>
      <c r="L8" s="724">
        <v>0</v>
      </c>
      <c r="M8" s="724">
        <v>0</v>
      </c>
      <c r="N8" s="724">
        <v>0</v>
      </c>
      <c r="O8" s="719">
        <v>0</v>
      </c>
      <c r="P8" s="724">
        <v>0</v>
      </c>
      <c r="Q8" s="724">
        <v>0</v>
      </c>
      <c r="R8" s="724">
        <v>7.1999999999999995E-2</v>
      </c>
      <c r="S8" s="724">
        <v>0</v>
      </c>
      <c r="T8" s="724">
        <v>0</v>
      </c>
      <c r="U8" s="724">
        <v>0</v>
      </c>
      <c r="V8" s="724">
        <v>0</v>
      </c>
      <c r="W8" s="724">
        <v>0</v>
      </c>
      <c r="X8" s="724">
        <v>0</v>
      </c>
      <c r="Y8" s="724">
        <v>0</v>
      </c>
      <c r="Z8" s="724">
        <v>0</v>
      </c>
      <c r="AA8" s="724">
        <v>0</v>
      </c>
      <c r="AB8" s="724">
        <v>0</v>
      </c>
      <c r="AC8" s="724">
        <v>0</v>
      </c>
      <c r="AD8" s="724">
        <v>0</v>
      </c>
      <c r="AE8" s="724">
        <v>0</v>
      </c>
      <c r="AF8" s="724">
        <v>0</v>
      </c>
      <c r="AG8" s="724">
        <v>0</v>
      </c>
      <c r="AH8" s="724">
        <v>0</v>
      </c>
      <c r="AI8" s="724">
        <v>0</v>
      </c>
      <c r="AJ8" s="724">
        <v>0</v>
      </c>
      <c r="AK8" s="724">
        <v>0</v>
      </c>
      <c r="AL8" s="724">
        <v>0</v>
      </c>
      <c r="AM8" s="724">
        <v>0</v>
      </c>
      <c r="AN8" s="724">
        <v>0</v>
      </c>
      <c r="AO8" s="724">
        <v>0</v>
      </c>
      <c r="AP8" s="724">
        <v>0</v>
      </c>
      <c r="AQ8" s="724">
        <v>7.1999999999999995E-2</v>
      </c>
      <c r="AR8" s="724">
        <v>0</v>
      </c>
      <c r="AS8" s="724">
        <v>0</v>
      </c>
      <c r="AT8" s="724">
        <v>0</v>
      </c>
      <c r="AU8" s="724">
        <v>0</v>
      </c>
      <c r="AV8" s="724">
        <v>0</v>
      </c>
      <c r="AW8" s="724">
        <v>0</v>
      </c>
      <c r="AX8" s="724">
        <v>0</v>
      </c>
      <c r="AY8" s="724">
        <v>0</v>
      </c>
      <c r="AZ8" s="724">
        <v>0</v>
      </c>
      <c r="BA8" s="719">
        <v>0</v>
      </c>
      <c r="BB8" s="724">
        <v>0</v>
      </c>
      <c r="BC8" s="724">
        <v>0</v>
      </c>
      <c r="BD8" s="724">
        <v>0</v>
      </c>
      <c r="BE8" s="724">
        <v>0</v>
      </c>
      <c r="BF8" s="724">
        <v>0</v>
      </c>
      <c r="BG8" s="724">
        <v>0</v>
      </c>
      <c r="BH8" s="724">
        <v>7.1999999999999995E-2</v>
      </c>
      <c r="BI8" s="724">
        <v>3227.7055999999998</v>
      </c>
      <c r="BJ8" s="725">
        <v>-7.1999999999999995E-2</v>
      </c>
      <c r="BK8" s="721">
        <f t="shared" ref="BK8:BK18" si="0">BI8/$BI$6*100</f>
        <v>2.8634401485203513</v>
      </c>
    </row>
    <row r="9" spans="1:63" ht="17.25" hidden="1" customHeight="1" x14ac:dyDescent="0.25">
      <c r="A9" s="722"/>
      <c r="B9" s="723" t="s">
        <v>67</v>
      </c>
      <c r="C9" s="722" t="s">
        <v>9</v>
      </c>
      <c r="D9" s="724">
        <v>2419.1779000000006</v>
      </c>
      <c r="E9" s="724">
        <v>0</v>
      </c>
      <c r="F9" s="724">
        <v>0</v>
      </c>
      <c r="G9" s="724">
        <v>0</v>
      </c>
      <c r="H9" s="724">
        <v>2419.1779000000006</v>
      </c>
      <c r="I9" s="724">
        <v>0</v>
      </c>
      <c r="J9" s="724">
        <v>0</v>
      </c>
      <c r="K9" s="724">
        <v>0</v>
      </c>
      <c r="L9" s="724">
        <v>0</v>
      </c>
      <c r="M9" s="724">
        <v>0</v>
      </c>
      <c r="N9" s="724">
        <v>0</v>
      </c>
      <c r="O9" s="719">
        <v>0</v>
      </c>
      <c r="P9" s="724">
        <v>0</v>
      </c>
      <c r="Q9" s="724">
        <v>0</v>
      </c>
      <c r="R9" s="724">
        <v>0</v>
      </c>
      <c r="S9" s="724">
        <v>0</v>
      </c>
      <c r="T9" s="724">
        <v>0</v>
      </c>
      <c r="U9" s="724">
        <v>0</v>
      </c>
      <c r="V9" s="724">
        <v>0</v>
      </c>
      <c r="W9" s="724">
        <v>0</v>
      </c>
      <c r="X9" s="724">
        <v>0</v>
      </c>
      <c r="Y9" s="724">
        <v>0</v>
      </c>
      <c r="Z9" s="724">
        <v>0</v>
      </c>
      <c r="AA9" s="724">
        <v>0</v>
      </c>
      <c r="AB9" s="724">
        <v>0</v>
      </c>
      <c r="AC9" s="724">
        <v>0</v>
      </c>
      <c r="AD9" s="724">
        <v>0</v>
      </c>
      <c r="AE9" s="724">
        <v>0</v>
      </c>
      <c r="AF9" s="724">
        <v>0</v>
      </c>
      <c r="AG9" s="724">
        <v>0</v>
      </c>
      <c r="AH9" s="724">
        <v>0</v>
      </c>
      <c r="AI9" s="724">
        <v>0</v>
      </c>
      <c r="AJ9" s="724">
        <v>0</v>
      </c>
      <c r="AK9" s="724">
        <v>0</v>
      </c>
      <c r="AL9" s="724">
        <v>0</v>
      </c>
      <c r="AM9" s="724">
        <v>0</v>
      </c>
      <c r="AN9" s="724">
        <v>0</v>
      </c>
      <c r="AO9" s="724">
        <v>0</v>
      </c>
      <c r="AP9" s="724">
        <v>0</v>
      </c>
      <c r="AQ9" s="724">
        <v>0</v>
      </c>
      <c r="AR9" s="724">
        <v>0</v>
      </c>
      <c r="AS9" s="724">
        <v>0</v>
      </c>
      <c r="AT9" s="724">
        <v>0</v>
      </c>
      <c r="AU9" s="724">
        <v>0</v>
      </c>
      <c r="AV9" s="724">
        <v>0</v>
      </c>
      <c r="AW9" s="724">
        <v>0</v>
      </c>
      <c r="AX9" s="724">
        <v>0</v>
      </c>
      <c r="AY9" s="724">
        <v>0</v>
      </c>
      <c r="AZ9" s="724">
        <v>0</v>
      </c>
      <c r="BA9" s="719">
        <v>0</v>
      </c>
      <c r="BB9" s="724">
        <v>0</v>
      </c>
      <c r="BC9" s="724">
        <v>0</v>
      </c>
      <c r="BD9" s="724">
        <v>0</v>
      </c>
      <c r="BE9" s="724">
        <v>0</v>
      </c>
      <c r="BF9" s="724">
        <v>0</v>
      </c>
      <c r="BG9" s="724">
        <v>0</v>
      </c>
      <c r="BH9" s="724">
        <v>0</v>
      </c>
      <c r="BI9" s="724">
        <v>2419.1779000000006</v>
      </c>
      <c r="BJ9" s="725">
        <v>0</v>
      </c>
      <c r="BK9" s="721">
        <f t="shared" si="0"/>
        <v>2.1461595274591194</v>
      </c>
    </row>
    <row r="10" spans="1:63" ht="17.25" hidden="1" customHeight="1" x14ac:dyDescent="0.25">
      <c r="A10" s="722"/>
      <c r="B10" s="723" t="s">
        <v>69</v>
      </c>
      <c r="C10" s="722" t="s">
        <v>10</v>
      </c>
      <c r="D10" s="724">
        <v>0</v>
      </c>
      <c r="E10" s="724">
        <v>0</v>
      </c>
      <c r="F10" s="724">
        <v>0</v>
      </c>
      <c r="G10" s="724">
        <v>0</v>
      </c>
      <c r="H10" s="724">
        <v>0</v>
      </c>
      <c r="I10" s="724">
        <v>0</v>
      </c>
      <c r="J10" s="724">
        <v>0</v>
      </c>
      <c r="K10" s="724">
        <v>0</v>
      </c>
      <c r="L10" s="724">
        <v>0</v>
      </c>
      <c r="M10" s="724">
        <v>0</v>
      </c>
      <c r="N10" s="724">
        <v>0</v>
      </c>
      <c r="O10" s="719">
        <v>0</v>
      </c>
      <c r="P10" s="724">
        <v>0</v>
      </c>
      <c r="Q10" s="724">
        <v>0</v>
      </c>
      <c r="R10" s="724">
        <v>0</v>
      </c>
      <c r="S10" s="724">
        <v>0</v>
      </c>
      <c r="T10" s="724">
        <v>0</v>
      </c>
      <c r="U10" s="724">
        <v>0</v>
      </c>
      <c r="V10" s="724">
        <v>0</v>
      </c>
      <c r="W10" s="724">
        <v>0</v>
      </c>
      <c r="X10" s="724">
        <v>0</v>
      </c>
      <c r="Y10" s="724">
        <v>0</v>
      </c>
      <c r="Z10" s="724">
        <v>0</v>
      </c>
      <c r="AA10" s="724">
        <v>0</v>
      </c>
      <c r="AB10" s="724">
        <v>0</v>
      </c>
      <c r="AC10" s="724">
        <v>0</v>
      </c>
      <c r="AD10" s="724">
        <v>0</v>
      </c>
      <c r="AE10" s="724">
        <v>0</v>
      </c>
      <c r="AF10" s="724">
        <v>0</v>
      </c>
      <c r="AG10" s="724">
        <v>0</v>
      </c>
      <c r="AH10" s="724">
        <v>0</v>
      </c>
      <c r="AI10" s="724">
        <v>0</v>
      </c>
      <c r="AJ10" s="724">
        <v>0</v>
      </c>
      <c r="AK10" s="724">
        <v>0</v>
      </c>
      <c r="AL10" s="724">
        <v>0</v>
      </c>
      <c r="AM10" s="724">
        <v>0</v>
      </c>
      <c r="AN10" s="724">
        <v>0</v>
      </c>
      <c r="AO10" s="724">
        <v>0</v>
      </c>
      <c r="AP10" s="724">
        <v>0</v>
      </c>
      <c r="AQ10" s="724">
        <v>0</v>
      </c>
      <c r="AR10" s="724">
        <v>0</v>
      </c>
      <c r="AS10" s="724">
        <v>0</v>
      </c>
      <c r="AT10" s="724">
        <v>0</v>
      </c>
      <c r="AU10" s="724">
        <v>0</v>
      </c>
      <c r="AV10" s="724">
        <v>0</v>
      </c>
      <c r="AW10" s="724">
        <v>0</v>
      </c>
      <c r="AX10" s="724">
        <v>0</v>
      </c>
      <c r="AY10" s="724">
        <v>0</v>
      </c>
      <c r="AZ10" s="724">
        <v>0</v>
      </c>
      <c r="BA10" s="719">
        <v>0</v>
      </c>
      <c r="BB10" s="724">
        <v>0</v>
      </c>
      <c r="BC10" s="724">
        <v>0</v>
      </c>
      <c r="BD10" s="724">
        <v>0</v>
      </c>
      <c r="BE10" s="724">
        <v>0</v>
      </c>
      <c r="BF10" s="724">
        <v>0</v>
      </c>
      <c r="BG10" s="724">
        <v>0</v>
      </c>
      <c r="BH10" s="724">
        <v>0</v>
      </c>
      <c r="BI10" s="724">
        <v>0</v>
      </c>
      <c r="BJ10" s="725">
        <v>0</v>
      </c>
      <c r="BK10" s="721">
        <f t="shared" si="0"/>
        <v>0</v>
      </c>
    </row>
    <row r="11" spans="1:63" ht="17.25" customHeight="1" x14ac:dyDescent="0.25">
      <c r="A11" s="722" t="s">
        <v>70</v>
      </c>
      <c r="B11" s="723" t="s">
        <v>71</v>
      </c>
      <c r="C11" s="722" t="s">
        <v>11</v>
      </c>
      <c r="D11" s="724">
        <v>25021.503499999995</v>
      </c>
      <c r="E11" s="724">
        <v>0</v>
      </c>
      <c r="F11" s="724">
        <v>0</v>
      </c>
      <c r="G11" s="724">
        <v>0</v>
      </c>
      <c r="H11" s="724">
        <v>0</v>
      </c>
      <c r="I11" s="724">
        <v>0</v>
      </c>
      <c r="J11" s="724">
        <v>25018.721199999996</v>
      </c>
      <c r="K11" s="724">
        <v>0</v>
      </c>
      <c r="L11" s="724">
        <v>0</v>
      </c>
      <c r="M11" s="724">
        <v>0</v>
      </c>
      <c r="N11" s="724">
        <v>0</v>
      </c>
      <c r="O11" s="719">
        <v>0</v>
      </c>
      <c r="P11" s="724">
        <v>0</v>
      </c>
      <c r="Q11" s="724">
        <v>0</v>
      </c>
      <c r="R11" s="724">
        <v>2.7823000000000002</v>
      </c>
      <c r="S11" s="724">
        <v>0</v>
      </c>
      <c r="T11" s="724">
        <v>0</v>
      </c>
      <c r="U11" s="724">
        <v>0</v>
      </c>
      <c r="V11" s="724">
        <v>0</v>
      </c>
      <c r="W11" s="724">
        <v>0</v>
      </c>
      <c r="X11" s="724">
        <v>0</v>
      </c>
      <c r="Y11" s="724">
        <v>0</v>
      </c>
      <c r="Z11" s="724">
        <v>0</v>
      </c>
      <c r="AA11" s="724">
        <v>2.1322999999999999</v>
      </c>
      <c r="AB11" s="724">
        <v>0</v>
      </c>
      <c r="AC11" s="724">
        <v>1.2378</v>
      </c>
      <c r="AD11" s="724">
        <v>0</v>
      </c>
      <c r="AE11" s="724">
        <v>0</v>
      </c>
      <c r="AF11" s="724">
        <v>0</v>
      </c>
      <c r="AG11" s="724">
        <v>0</v>
      </c>
      <c r="AH11" s="724">
        <v>0.89450000000000007</v>
      </c>
      <c r="AI11" s="724">
        <v>0</v>
      </c>
      <c r="AJ11" s="724">
        <v>0</v>
      </c>
      <c r="AK11" s="724">
        <v>0</v>
      </c>
      <c r="AL11" s="724">
        <v>0</v>
      </c>
      <c r="AM11" s="724">
        <v>0</v>
      </c>
      <c r="AN11" s="724">
        <v>0</v>
      </c>
      <c r="AO11" s="724">
        <v>0</v>
      </c>
      <c r="AP11" s="724">
        <v>0.65000000000000013</v>
      </c>
      <c r="AQ11" s="724">
        <v>0</v>
      </c>
      <c r="AR11" s="724">
        <v>0</v>
      </c>
      <c r="AS11" s="724">
        <v>0</v>
      </c>
      <c r="AT11" s="724">
        <v>0</v>
      </c>
      <c r="AU11" s="724">
        <v>0</v>
      </c>
      <c r="AV11" s="724">
        <v>0</v>
      </c>
      <c r="AW11" s="724">
        <v>0</v>
      </c>
      <c r="AX11" s="724">
        <v>0</v>
      </c>
      <c r="AY11" s="724">
        <v>0</v>
      </c>
      <c r="AZ11" s="724">
        <v>0</v>
      </c>
      <c r="BA11" s="719">
        <v>0</v>
      </c>
      <c r="BB11" s="724">
        <v>0</v>
      </c>
      <c r="BC11" s="724">
        <v>0</v>
      </c>
      <c r="BD11" s="724">
        <v>0</v>
      </c>
      <c r="BE11" s="724">
        <v>0</v>
      </c>
      <c r="BF11" s="724">
        <v>0</v>
      </c>
      <c r="BG11" s="724">
        <v>0</v>
      </c>
      <c r="BH11" s="724">
        <v>2.7823000000000002</v>
      </c>
      <c r="BI11" s="724">
        <v>25018.721199999996</v>
      </c>
      <c r="BJ11" s="725">
        <v>-2.7823000000000002</v>
      </c>
      <c r="BK11" s="721">
        <f t="shared" si="0"/>
        <v>22.195212211645714</v>
      </c>
    </row>
    <row r="12" spans="1:63" ht="17.25" customHeight="1" x14ac:dyDescent="0.25">
      <c r="A12" s="722" t="s">
        <v>72</v>
      </c>
      <c r="B12" s="723" t="s">
        <v>73</v>
      </c>
      <c r="C12" s="722" t="s">
        <v>12</v>
      </c>
      <c r="D12" s="724">
        <v>10346.802099999999</v>
      </c>
      <c r="E12" s="724">
        <v>0</v>
      </c>
      <c r="F12" s="724">
        <v>0</v>
      </c>
      <c r="G12" s="724">
        <v>0</v>
      </c>
      <c r="H12" s="724">
        <v>0</v>
      </c>
      <c r="I12" s="724">
        <v>0</v>
      </c>
      <c r="J12" s="724">
        <v>0</v>
      </c>
      <c r="K12" s="724">
        <v>10346.1621</v>
      </c>
      <c r="L12" s="724">
        <v>0</v>
      </c>
      <c r="M12" s="724">
        <v>0</v>
      </c>
      <c r="N12" s="724">
        <v>0</v>
      </c>
      <c r="O12" s="719">
        <v>0</v>
      </c>
      <c r="P12" s="724">
        <v>0</v>
      </c>
      <c r="Q12" s="724">
        <v>0</v>
      </c>
      <c r="R12" s="724">
        <v>0.6399999999999999</v>
      </c>
      <c r="S12" s="724">
        <v>0</v>
      </c>
      <c r="T12" s="724">
        <v>0</v>
      </c>
      <c r="U12" s="724">
        <v>0</v>
      </c>
      <c r="V12" s="724">
        <v>0</v>
      </c>
      <c r="W12" s="724">
        <v>0</v>
      </c>
      <c r="X12" s="724">
        <v>0</v>
      </c>
      <c r="Y12" s="724">
        <v>0</v>
      </c>
      <c r="Z12" s="724">
        <v>0</v>
      </c>
      <c r="AA12" s="724">
        <v>0</v>
      </c>
      <c r="AB12" s="724">
        <v>0</v>
      </c>
      <c r="AC12" s="724">
        <v>0</v>
      </c>
      <c r="AD12" s="724">
        <v>0</v>
      </c>
      <c r="AE12" s="724">
        <v>0</v>
      </c>
      <c r="AF12" s="724">
        <v>0</v>
      </c>
      <c r="AG12" s="724">
        <v>0</v>
      </c>
      <c r="AH12" s="724">
        <v>0</v>
      </c>
      <c r="AI12" s="724">
        <v>0</v>
      </c>
      <c r="AJ12" s="724">
        <v>0</v>
      </c>
      <c r="AK12" s="724">
        <v>0</v>
      </c>
      <c r="AL12" s="724">
        <v>0</v>
      </c>
      <c r="AM12" s="724">
        <v>0</v>
      </c>
      <c r="AN12" s="724">
        <v>0</v>
      </c>
      <c r="AO12" s="724">
        <v>0</v>
      </c>
      <c r="AP12" s="724">
        <v>0.06</v>
      </c>
      <c r="AQ12" s="724">
        <v>0</v>
      </c>
      <c r="AR12" s="724">
        <v>0</v>
      </c>
      <c r="AS12" s="724">
        <v>0</v>
      </c>
      <c r="AT12" s="724">
        <v>0</v>
      </c>
      <c r="AU12" s="724">
        <v>0.57999999999999996</v>
      </c>
      <c r="AV12" s="724">
        <v>0</v>
      </c>
      <c r="AW12" s="724">
        <v>0</v>
      </c>
      <c r="AX12" s="724">
        <v>0</v>
      </c>
      <c r="AY12" s="724">
        <v>0</v>
      </c>
      <c r="AZ12" s="724">
        <v>0</v>
      </c>
      <c r="BA12" s="719">
        <v>0</v>
      </c>
      <c r="BB12" s="724">
        <v>0</v>
      </c>
      <c r="BC12" s="724">
        <v>0</v>
      </c>
      <c r="BD12" s="724">
        <v>0</v>
      </c>
      <c r="BE12" s="724">
        <v>0</v>
      </c>
      <c r="BF12" s="724">
        <v>0</v>
      </c>
      <c r="BG12" s="724">
        <v>0</v>
      </c>
      <c r="BH12" s="724">
        <v>0.6399999999999999</v>
      </c>
      <c r="BI12" s="724">
        <v>10346.1621</v>
      </c>
      <c r="BJ12" s="725">
        <v>-0.6399999999999999</v>
      </c>
      <c r="BK12" s="721">
        <f t="shared" si="0"/>
        <v>9.1785372061936599</v>
      </c>
    </row>
    <row r="13" spans="1:63" ht="17.25" customHeight="1" x14ac:dyDescent="0.25">
      <c r="A13" s="722" t="s">
        <v>74</v>
      </c>
      <c r="B13" s="723" t="s">
        <v>75</v>
      </c>
      <c r="C13" s="722" t="s">
        <v>13</v>
      </c>
      <c r="D13" s="724">
        <v>14043.3815</v>
      </c>
      <c r="E13" s="724">
        <v>0</v>
      </c>
      <c r="F13" s="724">
        <v>0</v>
      </c>
      <c r="G13" s="724">
        <v>0</v>
      </c>
      <c r="H13" s="724">
        <v>0</v>
      </c>
      <c r="I13" s="724">
        <v>0</v>
      </c>
      <c r="J13" s="724">
        <v>0</v>
      </c>
      <c r="K13" s="724">
        <v>0</v>
      </c>
      <c r="L13" s="724">
        <v>14043.3815</v>
      </c>
      <c r="M13" s="724">
        <v>0</v>
      </c>
      <c r="N13" s="724">
        <v>0</v>
      </c>
      <c r="O13" s="719">
        <v>0</v>
      </c>
      <c r="P13" s="724">
        <v>0</v>
      </c>
      <c r="Q13" s="724">
        <v>0</v>
      </c>
      <c r="R13" s="724">
        <v>0</v>
      </c>
      <c r="S13" s="724">
        <v>0</v>
      </c>
      <c r="T13" s="724">
        <v>0</v>
      </c>
      <c r="U13" s="724">
        <v>0</v>
      </c>
      <c r="V13" s="724">
        <v>0</v>
      </c>
      <c r="W13" s="724">
        <v>0</v>
      </c>
      <c r="X13" s="724">
        <v>0</v>
      </c>
      <c r="Y13" s="724">
        <v>0</v>
      </c>
      <c r="Z13" s="724">
        <v>0</v>
      </c>
      <c r="AA13" s="724">
        <v>0</v>
      </c>
      <c r="AB13" s="724">
        <v>0</v>
      </c>
      <c r="AC13" s="724">
        <v>0</v>
      </c>
      <c r="AD13" s="724">
        <v>0</v>
      </c>
      <c r="AE13" s="724">
        <v>0</v>
      </c>
      <c r="AF13" s="724">
        <v>0</v>
      </c>
      <c r="AG13" s="724">
        <v>0</v>
      </c>
      <c r="AH13" s="724">
        <v>0</v>
      </c>
      <c r="AI13" s="724">
        <v>0</v>
      </c>
      <c r="AJ13" s="724">
        <v>0</v>
      </c>
      <c r="AK13" s="724">
        <v>0</v>
      </c>
      <c r="AL13" s="724">
        <v>0</v>
      </c>
      <c r="AM13" s="724">
        <v>0</v>
      </c>
      <c r="AN13" s="724">
        <v>0</v>
      </c>
      <c r="AO13" s="724">
        <v>0</v>
      </c>
      <c r="AP13" s="724">
        <v>0</v>
      </c>
      <c r="AQ13" s="724">
        <v>0</v>
      </c>
      <c r="AR13" s="724">
        <v>0</v>
      </c>
      <c r="AS13" s="724">
        <v>0</v>
      </c>
      <c r="AT13" s="724">
        <v>0</v>
      </c>
      <c r="AU13" s="724">
        <v>0</v>
      </c>
      <c r="AV13" s="724">
        <v>0</v>
      </c>
      <c r="AW13" s="724">
        <v>0</v>
      </c>
      <c r="AX13" s="724">
        <v>0</v>
      </c>
      <c r="AY13" s="724">
        <v>0</v>
      </c>
      <c r="AZ13" s="724">
        <v>0</v>
      </c>
      <c r="BA13" s="719">
        <v>0</v>
      </c>
      <c r="BB13" s="724">
        <v>0</v>
      </c>
      <c r="BC13" s="724">
        <v>0</v>
      </c>
      <c r="BD13" s="724">
        <v>0</v>
      </c>
      <c r="BE13" s="724">
        <v>0</v>
      </c>
      <c r="BF13" s="724">
        <v>0</v>
      </c>
      <c r="BG13" s="724">
        <v>0</v>
      </c>
      <c r="BH13" s="724">
        <v>0</v>
      </c>
      <c r="BI13" s="724">
        <v>14043.3815</v>
      </c>
      <c r="BJ13" s="725">
        <v>0</v>
      </c>
      <c r="BK13" s="721">
        <f t="shared" si="0"/>
        <v>12.458503776827712</v>
      </c>
    </row>
    <row r="14" spans="1:63" ht="17.25" customHeight="1" x14ac:dyDescent="0.25">
      <c r="A14" s="722" t="s">
        <v>76</v>
      </c>
      <c r="B14" s="723" t="s">
        <v>77</v>
      </c>
      <c r="C14" s="722" t="s">
        <v>14</v>
      </c>
      <c r="D14" s="724">
        <v>30098.690000000002</v>
      </c>
      <c r="E14" s="724">
        <v>0</v>
      </c>
      <c r="F14" s="724">
        <v>0</v>
      </c>
      <c r="G14" s="724">
        <v>0</v>
      </c>
      <c r="H14" s="724">
        <v>0</v>
      </c>
      <c r="I14" s="724">
        <v>0</v>
      </c>
      <c r="J14" s="724">
        <v>0</v>
      </c>
      <c r="K14" s="724">
        <v>0</v>
      </c>
      <c r="L14" s="724">
        <v>0</v>
      </c>
      <c r="M14" s="724">
        <v>30098.690000000002</v>
      </c>
      <c r="N14" s="724">
        <v>0</v>
      </c>
      <c r="O14" s="719">
        <v>0</v>
      </c>
      <c r="P14" s="724">
        <v>0</v>
      </c>
      <c r="Q14" s="724">
        <v>0</v>
      </c>
      <c r="R14" s="724">
        <v>0</v>
      </c>
      <c r="S14" s="724">
        <v>0</v>
      </c>
      <c r="T14" s="724">
        <v>0</v>
      </c>
      <c r="U14" s="724">
        <v>0</v>
      </c>
      <c r="V14" s="724">
        <v>0</v>
      </c>
      <c r="W14" s="724">
        <v>0</v>
      </c>
      <c r="X14" s="724">
        <v>0</v>
      </c>
      <c r="Y14" s="724">
        <v>0</v>
      </c>
      <c r="Z14" s="724">
        <v>0</v>
      </c>
      <c r="AA14" s="724">
        <v>0</v>
      </c>
      <c r="AB14" s="724">
        <v>0</v>
      </c>
      <c r="AC14" s="724">
        <v>0</v>
      </c>
      <c r="AD14" s="724">
        <v>0</v>
      </c>
      <c r="AE14" s="724">
        <v>0</v>
      </c>
      <c r="AF14" s="724">
        <v>0</v>
      </c>
      <c r="AG14" s="724">
        <v>0</v>
      </c>
      <c r="AH14" s="724">
        <v>0</v>
      </c>
      <c r="AI14" s="724">
        <v>0</v>
      </c>
      <c r="AJ14" s="724">
        <v>0</v>
      </c>
      <c r="AK14" s="724">
        <v>0</v>
      </c>
      <c r="AL14" s="724">
        <v>0</v>
      </c>
      <c r="AM14" s="724">
        <v>0</v>
      </c>
      <c r="AN14" s="724">
        <v>0</v>
      </c>
      <c r="AO14" s="724">
        <v>0</v>
      </c>
      <c r="AP14" s="724">
        <v>0</v>
      </c>
      <c r="AQ14" s="724">
        <v>0</v>
      </c>
      <c r="AR14" s="724">
        <v>0</v>
      </c>
      <c r="AS14" s="724">
        <v>0</v>
      </c>
      <c r="AT14" s="724">
        <v>0</v>
      </c>
      <c r="AU14" s="724">
        <v>0</v>
      </c>
      <c r="AV14" s="724">
        <v>0</v>
      </c>
      <c r="AW14" s="724">
        <v>0</v>
      </c>
      <c r="AX14" s="724">
        <v>0</v>
      </c>
      <c r="AY14" s="724">
        <v>0</v>
      </c>
      <c r="AZ14" s="724">
        <v>0</v>
      </c>
      <c r="BA14" s="719">
        <v>0</v>
      </c>
      <c r="BB14" s="724">
        <v>0</v>
      </c>
      <c r="BC14" s="724">
        <v>0</v>
      </c>
      <c r="BD14" s="724">
        <v>0</v>
      </c>
      <c r="BE14" s="724">
        <v>0</v>
      </c>
      <c r="BF14" s="724">
        <v>0</v>
      </c>
      <c r="BG14" s="724">
        <v>0</v>
      </c>
      <c r="BH14" s="724">
        <v>0</v>
      </c>
      <c r="BI14" s="724">
        <v>30098.690000000002</v>
      </c>
      <c r="BJ14" s="725">
        <v>0</v>
      </c>
      <c r="BK14" s="721">
        <f t="shared" si="0"/>
        <v>26.701876826643677</v>
      </c>
    </row>
    <row r="15" spans="1:63" ht="17.25" customHeight="1" x14ac:dyDescent="0.25">
      <c r="A15" s="722" t="s">
        <v>78</v>
      </c>
      <c r="B15" s="723" t="s">
        <v>79</v>
      </c>
      <c r="C15" s="722" t="s">
        <v>15</v>
      </c>
      <c r="D15" s="724">
        <v>27433.168000000001</v>
      </c>
      <c r="E15" s="724">
        <v>0</v>
      </c>
      <c r="F15" s="724">
        <v>0</v>
      </c>
      <c r="G15" s="724">
        <v>0</v>
      </c>
      <c r="H15" s="724">
        <v>0</v>
      </c>
      <c r="I15" s="724">
        <v>0</v>
      </c>
      <c r="J15" s="724">
        <v>0</v>
      </c>
      <c r="K15" s="724">
        <v>0</v>
      </c>
      <c r="L15" s="724">
        <v>0</v>
      </c>
      <c r="M15" s="724">
        <v>0</v>
      </c>
      <c r="N15" s="724">
        <v>27433.168000000001</v>
      </c>
      <c r="O15" s="719">
        <v>0</v>
      </c>
      <c r="P15" s="724">
        <v>0</v>
      </c>
      <c r="Q15" s="724">
        <v>0</v>
      </c>
      <c r="R15" s="724">
        <v>0</v>
      </c>
      <c r="S15" s="724">
        <v>0</v>
      </c>
      <c r="T15" s="724">
        <v>0</v>
      </c>
      <c r="U15" s="724">
        <v>0</v>
      </c>
      <c r="V15" s="724">
        <v>0</v>
      </c>
      <c r="W15" s="724">
        <v>0</v>
      </c>
      <c r="X15" s="724">
        <v>0</v>
      </c>
      <c r="Y15" s="724">
        <v>0</v>
      </c>
      <c r="Z15" s="724">
        <v>0</v>
      </c>
      <c r="AA15" s="724">
        <v>0</v>
      </c>
      <c r="AB15" s="724">
        <v>0</v>
      </c>
      <c r="AC15" s="724">
        <v>0</v>
      </c>
      <c r="AD15" s="724">
        <v>0</v>
      </c>
      <c r="AE15" s="724">
        <v>0</v>
      </c>
      <c r="AF15" s="724">
        <v>0</v>
      </c>
      <c r="AG15" s="724">
        <v>0</v>
      </c>
      <c r="AH15" s="724">
        <v>0</v>
      </c>
      <c r="AI15" s="724">
        <v>0</v>
      </c>
      <c r="AJ15" s="724">
        <v>0</v>
      </c>
      <c r="AK15" s="724">
        <v>0</v>
      </c>
      <c r="AL15" s="724">
        <v>0</v>
      </c>
      <c r="AM15" s="724">
        <v>0</v>
      </c>
      <c r="AN15" s="724">
        <v>0</v>
      </c>
      <c r="AO15" s="724">
        <v>0</v>
      </c>
      <c r="AP15" s="724">
        <v>0</v>
      </c>
      <c r="AQ15" s="724">
        <v>0</v>
      </c>
      <c r="AR15" s="724">
        <v>0</v>
      </c>
      <c r="AS15" s="724">
        <v>0</v>
      </c>
      <c r="AT15" s="724">
        <v>0</v>
      </c>
      <c r="AU15" s="724">
        <v>0</v>
      </c>
      <c r="AV15" s="724">
        <v>0</v>
      </c>
      <c r="AW15" s="724">
        <v>0</v>
      </c>
      <c r="AX15" s="724">
        <v>0</v>
      </c>
      <c r="AY15" s="724">
        <v>0</v>
      </c>
      <c r="AZ15" s="724">
        <v>0</v>
      </c>
      <c r="BA15" s="719">
        <v>0</v>
      </c>
      <c r="BB15" s="724">
        <v>0</v>
      </c>
      <c r="BC15" s="724">
        <v>0</v>
      </c>
      <c r="BD15" s="724">
        <v>0</v>
      </c>
      <c r="BE15" s="724">
        <v>0</v>
      </c>
      <c r="BF15" s="724">
        <v>0</v>
      </c>
      <c r="BG15" s="724">
        <v>0</v>
      </c>
      <c r="BH15" s="724">
        <v>0</v>
      </c>
      <c r="BI15" s="724">
        <v>27433.168000000001</v>
      </c>
      <c r="BJ15" s="725">
        <v>0</v>
      </c>
      <c r="BK15" s="721">
        <f t="shared" si="0"/>
        <v>24.337174571405694</v>
      </c>
    </row>
    <row r="16" spans="1:63" ht="17.25" customHeight="1" x14ac:dyDescent="0.25">
      <c r="A16" s="722" t="s">
        <v>80</v>
      </c>
      <c r="B16" s="723" t="s">
        <v>81</v>
      </c>
      <c r="C16" s="722" t="s">
        <v>16</v>
      </c>
      <c r="D16" s="724">
        <v>131.80680000000001</v>
      </c>
      <c r="E16" s="724">
        <v>0</v>
      </c>
      <c r="F16" s="724">
        <v>0</v>
      </c>
      <c r="G16" s="724">
        <v>0</v>
      </c>
      <c r="H16" s="724">
        <v>0</v>
      </c>
      <c r="I16" s="724">
        <v>0</v>
      </c>
      <c r="J16" s="724">
        <v>0</v>
      </c>
      <c r="K16" s="724">
        <v>0</v>
      </c>
      <c r="L16" s="724">
        <v>0</v>
      </c>
      <c r="M16" s="724">
        <v>0</v>
      </c>
      <c r="N16" s="724">
        <v>0</v>
      </c>
      <c r="O16" s="719">
        <v>131.80680000000001</v>
      </c>
      <c r="P16" s="724">
        <v>0</v>
      </c>
      <c r="Q16" s="724">
        <v>0</v>
      </c>
      <c r="R16" s="724">
        <v>0</v>
      </c>
      <c r="S16" s="724">
        <v>0</v>
      </c>
      <c r="T16" s="724">
        <v>0</v>
      </c>
      <c r="U16" s="724">
        <v>0</v>
      </c>
      <c r="V16" s="724">
        <v>0</v>
      </c>
      <c r="W16" s="724">
        <v>0</v>
      </c>
      <c r="X16" s="724">
        <v>0</v>
      </c>
      <c r="Y16" s="724">
        <v>0</v>
      </c>
      <c r="Z16" s="724">
        <v>0</v>
      </c>
      <c r="AA16" s="724">
        <v>0</v>
      </c>
      <c r="AB16" s="724">
        <v>0</v>
      </c>
      <c r="AC16" s="724">
        <v>0</v>
      </c>
      <c r="AD16" s="724">
        <v>0</v>
      </c>
      <c r="AE16" s="724">
        <v>0</v>
      </c>
      <c r="AF16" s="724">
        <v>0</v>
      </c>
      <c r="AG16" s="724">
        <v>0</v>
      </c>
      <c r="AH16" s="724">
        <v>0</v>
      </c>
      <c r="AI16" s="724">
        <v>0</v>
      </c>
      <c r="AJ16" s="724">
        <v>0</v>
      </c>
      <c r="AK16" s="724">
        <v>0</v>
      </c>
      <c r="AL16" s="724">
        <v>0</v>
      </c>
      <c r="AM16" s="724">
        <v>0</v>
      </c>
      <c r="AN16" s="724">
        <v>0</v>
      </c>
      <c r="AO16" s="724">
        <v>0</v>
      </c>
      <c r="AP16" s="724">
        <v>0</v>
      </c>
      <c r="AQ16" s="724">
        <v>0</v>
      </c>
      <c r="AR16" s="724">
        <v>0</v>
      </c>
      <c r="AS16" s="724">
        <v>0</v>
      </c>
      <c r="AT16" s="724">
        <v>0</v>
      </c>
      <c r="AU16" s="724">
        <v>0</v>
      </c>
      <c r="AV16" s="724">
        <v>0</v>
      </c>
      <c r="AW16" s="724">
        <v>0</v>
      </c>
      <c r="AX16" s="724">
        <v>0</v>
      </c>
      <c r="AY16" s="724">
        <v>0</v>
      </c>
      <c r="AZ16" s="724">
        <v>0</v>
      </c>
      <c r="BA16" s="719">
        <v>0</v>
      </c>
      <c r="BB16" s="724">
        <v>0</v>
      </c>
      <c r="BC16" s="724">
        <v>0</v>
      </c>
      <c r="BD16" s="724">
        <v>0</v>
      </c>
      <c r="BE16" s="724">
        <v>0</v>
      </c>
      <c r="BF16" s="724">
        <v>0</v>
      </c>
      <c r="BG16" s="724">
        <v>0</v>
      </c>
      <c r="BH16" s="724">
        <v>0</v>
      </c>
      <c r="BI16" s="724">
        <v>131.80680000000001</v>
      </c>
      <c r="BJ16" s="725">
        <v>0</v>
      </c>
      <c r="BK16" s="721">
        <f t="shared" si="0"/>
        <v>0.11693163185886354</v>
      </c>
    </row>
    <row r="17" spans="1:63" ht="17.25" customHeight="1" x14ac:dyDescent="0.25">
      <c r="A17" s="722" t="s">
        <v>82</v>
      </c>
      <c r="B17" s="723" t="s">
        <v>83</v>
      </c>
      <c r="C17" s="722" t="s">
        <v>17</v>
      </c>
      <c r="D17" s="724">
        <v>0</v>
      </c>
      <c r="E17" s="724">
        <v>0</v>
      </c>
      <c r="F17" s="724">
        <v>0</v>
      </c>
      <c r="G17" s="724">
        <v>0</v>
      </c>
      <c r="H17" s="724">
        <v>0</v>
      </c>
      <c r="I17" s="724">
        <v>0</v>
      </c>
      <c r="J17" s="724">
        <v>0</v>
      </c>
      <c r="K17" s="724">
        <v>0</v>
      </c>
      <c r="L17" s="724">
        <v>0</v>
      </c>
      <c r="M17" s="724">
        <v>0</v>
      </c>
      <c r="N17" s="724">
        <v>0</v>
      </c>
      <c r="O17" s="719">
        <v>0</v>
      </c>
      <c r="P17" s="724">
        <v>0</v>
      </c>
      <c r="Q17" s="724">
        <v>0</v>
      </c>
      <c r="R17" s="724">
        <v>0</v>
      </c>
      <c r="S17" s="724">
        <v>0</v>
      </c>
      <c r="T17" s="724">
        <v>0</v>
      </c>
      <c r="U17" s="724">
        <v>0</v>
      </c>
      <c r="V17" s="724">
        <v>0</v>
      </c>
      <c r="W17" s="724">
        <v>0</v>
      </c>
      <c r="X17" s="724">
        <v>0</v>
      </c>
      <c r="Y17" s="724">
        <v>0</v>
      </c>
      <c r="Z17" s="724">
        <v>0</v>
      </c>
      <c r="AA17" s="724">
        <v>0</v>
      </c>
      <c r="AB17" s="724">
        <v>0</v>
      </c>
      <c r="AC17" s="724">
        <v>0</v>
      </c>
      <c r="AD17" s="724">
        <v>0</v>
      </c>
      <c r="AE17" s="724">
        <v>0</v>
      </c>
      <c r="AF17" s="724">
        <v>0</v>
      </c>
      <c r="AG17" s="724">
        <v>0</v>
      </c>
      <c r="AH17" s="724">
        <v>0</v>
      </c>
      <c r="AI17" s="724">
        <v>0</v>
      </c>
      <c r="AJ17" s="724">
        <v>0</v>
      </c>
      <c r="AK17" s="724">
        <v>0</v>
      </c>
      <c r="AL17" s="724">
        <v>0</v>
      </c>
      <c r="AM17" s="724">
        <v>0</v>
      </c>
      <c r="AN17" s="724">
        <v>0</v>
      </c>
      <c r="AO17" s="724">
        <v>0</v>
      </c>
      <c r="AP17" s="724">
        <v>0</v>
      </c>
      <c r="AQ17" s="724">
        <v>0</v>
      </c>
      <c r="AR17" s="724">
        <v>0</v>
      </c>
      <c r="AS17" s="724">
        <v>0</v>
      </c>
      <c r="AT17" s="724">
        <v>0</v>
      </c>
      <c r="AU17" s="724">
        <v>0</v>
      </c>
      <c r="AV17" s="724">
        <v>0</v>
      </c>
      <c r="AW17" s="724">
        <v>0</v>
      </c>
      <c r="AX17" s="724">
        <v>0</v>
      </c>
      <c r="AY17" s="724">
        <v>0</v>
      </c>
      <c r="AZ17" s="724">
        <v>0</v>
      </c>
      <c r="BA17" s="719">
        <v>0</v>
      </c>
      <c r="BB17" s="724">
        <v>0</v>
      </c>
      <c r="BC17" s="724">
        <v>0</v>
      </c>
      <c r="BD17" s="724">
        <v>0</v>
      </c>
      <c r="BE17" s="724">
        <v>0</v>
      </c>
      <c r="BF17" s="724">
        <v>0</v>
      </c>
      <c r="BG17" s="724">
        <v>0</v>
      </c>
      <c r="BH17" s="724">
        <v>0</v>
      </c>
      <c r="BI17" s="724">
        <v>0</v>
      </c>
      <c r="BJ17" s="725">
        <v>0</v>
      </c>
      <c r="BK17" s="721">
        <f t="shared" si="0"/>
        <v>0</v>
      </c>
    </row>
    <row r="18" spans="1:63" ht="17.25" customHeight="1" x14ac:dyDescent="0.25">
      <c r="A18" s="722" t="s">
        <v>84</v>
      </c>
      <c r="B18" s="723" t="s">
        <v>85</v>
      </c>
      <c r="C18" s="722" t="s">
        <v>18</v>
      </c>
      <c r="D18" s="724">
        <v>2.4394</v>
      </c>
      <c r="E18" s="724">
        <v>0</v>
      </c>
      <c r="F18" s="724">
        <v>0</v>
      </c>
      <c r="G18" s="724">
        <v>0</v>
      </c>
      <c r="H18" s="724">
        <v>0</v>
      </c>
      <c r="I18" s="724">
        <v>0</v>
      </c>
      <c r="J18" s="724">
        <v>0</v>
      </c>
      <c r="K18" s="724">
        <v>0</v>
      </c>
      <c r="L18" s="724">
        <v>0</v>
      </c>
      <c r="M18" s="724">
        <v>0</v>
      </c>
      <c r="N18" s="724">
        <v>0</v>
      </c>
      <c r="O18" s="719">
        <v>0</v>
      </c>
      <c r="P18" s="724">
        <v>0</v>
      </c>
      <c r="Q18" s="724">
        <v>2.4394</v>
      </c>
      <c r="R18" s="724">
        <v>0</v>
      </c>
      <c r="S18" s="724">
        <v>0</v>
      </c>
      <c r="T18" s="724">
        <v>0</v>
      </c>
      <c r="U18" s="724">
        <v>0</v>
      </c>
      <c r="V18" s="724">
        <v>0</v>
      </c>
      <c r="W18" s="724">
        <v>0</v>
      </c>
      <c r="X18" s="724">
        <v>0</v>
      </c>
      <c r="Y18" s="724">
        <v>0</v>
      </c>
      <c r="Z18" s="724">
        <v>0</v>
      </c>
      <c r="AA18" s="724">
        <v>0</v>
      </c>
      <c r="AB18" s="724">
        <v>0</v>
      </c>
      <c r="AC18" s="724">
        <v>0</v>
      </c>
      <c r="AD18" s="724">
        <v>0</v>
      </c>
      <c r="AE18" s="724">
        <v>0</v>
      </c>
      <c r="AF18" s="724">
        <v>0</v>
      </c>
      <c r="AG18" s="724">
        <v>0</v>
      </c>
      <c r="AH18" s="724">
        <v>0</v>
      </c>
      <c r="AI18" s="724">
        <v>0</v>
      </c>
      <c r="AJ18" s="724">
        <v>0</v>
      </c>
      <c r="AK18" s="724">
        <v>0</v>
      </c>
      <c r="AL18" s="724">
        <v>0</v>
      </c>
      <c r="AM18" s="724">
        <v>0</v>
      </c>
      <c r="AN18" s="724">
        <v>0</v>
      </c>
      <c r="AO18" s="724">
        <v>0</v>
      </c>
      <c r="AP18" s="724">
        <v>0</v>
      </c>
      <c r="AQ18" s="724">
        <v>0</v>
      </c>
      <c r="AR18" s="724">
        <v>0</v>
      </c>
      <c r="AS18" s="724">
        <v>0</v>
      </c>
      <c r="AT18" s="724">
        <v>0</v>
      </c>
      <c r="AU18" s="724">
        <v>0</v>
      </c>
      <c r="AV18" s="724">
        <v>0</v>
      </c>
      <c r="AW18" s="724">
        <v>0</v>
      </c>
      <c r="AX18" s="724">
        <v>0</v>
      </c>
      <c r="AY18" s="724">
        <v>0</v>
      </c>
      <c r="AZ18" s="724">
        <v>0</v>
      </c>
      <c r="BA18" s="719">
        <v>0</v>
      </c>
      <c r="BB18" s="724">
        <v>0</v>
      </c>
      <c r="BC18" s="724">
        <v>0</v>
      </c>
      <c r="BD18" s="724">
        <v>0</v>
      </c>
      <c r="BE18" s="724">
        <v>0</v>
      </c>
      <c r="BF18" s="724">
        <v>0</v>
      </c>
      <c r="BG18" s="724">
        <v>0</v>
      </c>
      <c r="BH18" s="724">
        <v>0</v>
      </c>
      <c r="BI18" s="724">
        <v>2.4394</v>
      </c>
      <c r="BJ18" s="725">
        <v>0</v>
      </c>
      <c r="BK18" s="727">
        <f t="shared" si="0"/>
        <v>2.1640994452221864E-3</v>
      </c>
    </row>
    <row r="19" spans="1:63" s="712" customFormat="1" ht="15" customHeight="1" x14ac:dyDescent="0.25">
      <c r="A19" s="717">
        <v>2</v>
      </c>
      <c r="B19" s="718" t="s">
        <v>86</v>
      </c>
      <c r="C19" s="717" t="s">
        <v>19</v>
      </c>
      <c r="D19" s="719">
        <v>4236.7794000000004</v>
      </c>
      <c r="E19" s="719">
        <v>0</v>
      </c>
      <c r="F19" s="719">
        <v>0</v>
      </c>
      <c r="G19" s="719">
        <v>0</v>
      </c>
      <c r="H19" s="719">
        <v>0</v>
      </c>
      <c r="I19" s="719">
        <v>0</v>
      </c>
      <c r="J19" s="719">
        <v>0</v>
      </c>
      <c r="K19" s="719">
        <v>0</v>
      </c>
      <c r="L19" s="719">
        <v>0</v>
      </c>
      <c r="M19" s="719">
        <v>0</v>
      </c>
      <c r="N19" s="719">
        <v>0</v>
      </c>
      <c r="O19" s="719">
        <v>0</v>
      </c>
      <c r="P19" s="719">
        <v>0</v>
      </c>
      <c r="Q19" s="719">
        <v>0</v>
      </c>
      <c r="R19" s="719">
        <v>4236.7794000000004</v>
      </c>
      <c r="S19" s="719">
        <v>0</v>
      </c>
      <c r="T19" s="719">
        <v>0</v>
      </c>
      <c r="U19" s="719">
        <v>0</v>
      </c>
      <c r="V19" s="719">
        <v>0</v>
      </c>
      <c r="W19" s="719">
        <v>0</v>
      </c>
      <c r="X19" s="719">
        <v>0</v>
      </c>
      <c r="Y19" s="719">
        <v>0</v>
      </c>
      <c r="Z19" s="719">
        <v>0</v>
      </c>
      <c r="AA19" s="719">
        <v>0</v>
      </c>
      <c r="AB19" s="719">
        <v>0</v>
      </c>
      <c r="AC19" s="719">
        <v>0</v>
      </c>
      <c r="AD19" s="719">
        <v>0</v>
      </c>
      <c r="AE19" s="719">
        <v>0</v>
      </c>
      <c r="AF19" s="719">
        <v>0</v>
      </c>
      <c r="AG19" s="719">
        <v>0</v>
      </c>
      <c r="AH19" s="719">
        <v>0</v>
      </c>
      <c r="AI19" s="719">
        <v>0</v>
      </c>
      <c r="AJ19" s="719">
        <v>0</v>
      </c>
      <c r="AK19" s="719">
        <v>0</v>
      </c>
      <c r="AL19" s="719">
        <v>0</v>
      </c>
      <c r="AM19" s="719">
        <v>0</v>
      </c>
      <c r="AN19" s="719">
        <v>0</v>
      </c>
      <c r="AO19" s="719">
        <v>0</v>
      </c>
      <c r="AP19" s="719">
        <v>0</v>
      </c>
      <c r="AQ19" s="719">
        <v>0</v>
      </c>
      <c r="AR19" s="719">
        <v>0</v>
      </c>
      <c r="AS19" s="719">
        <v>0</v>
      </c>
      <c r="AT19" s="719">
        <v>0</v>
      </c>
      <c r="AU19" s="719">
        <v>0.05</v>
      </c>
      <c r="AV19" s="719">
        <v>0</v>
      </c>
      <c r="AW19" s="719">
        <v>0</v>
      </c>
      <c r="AX19" s="719">
        <v>0</v>
      </c>
      <c r="AY19" s="719">
        <v>0</v>
      </c>
      <c r="AZ19" s="719">
        <v>0</v>
      </c>
      <c r="BA19" s="719">
        <v>0</v>
      </c>
      <c r="BB19" s="719">
        <v>0</v>
      </c>
      <c r="BC19" s="719">
        <v>0</v>
      </c>
      <c r="BD19" s="719">
        <v>0</v>
      </c>
      <c r="BE19" s="719">
        <v>0</v>
      </c>
      <c r="BF19" s="719">
        <v>0</v>
      </c>
      <c r="BG19" s="719">
        <v>0</v>
      </c>
      <c r="BH19" s="719">
        <v>0</v>
      </c>
      <c r="BI19" s="719">
        <v>4240.2737000000006</v>
      </c>
      <c r="BJ19" s="720">
        <v>3.4943</v>
      </c>
      <c r="BK19" s="721">
        <f>BI19/$BI$5*100</f>
        <v>3.3734563678203835</v>
      </c>
    </row>
    <row r="20" spans="1:63" ht="15" customHeight="1" x14ac:dyDescent="0.25">
      <c r="A20" s="722" t="s">
        <v>87</v>
      </c>
      <c r="B20" s="723" t="s">
        <v>88</v>
      </c>
      <c r="C20" s="722" t="s">
        <v>20</v>
      </c>
      <c r="D20" s="724">
        <v>75.702100000000016</v>
      </c>
      <c r="E20" s="724">
        <v>0</v>
      </c>
      <c r="F20" s="724">
        <v>0</v>
      </c>
      <c r="G20" s="724">
        <v>0</v>
      </c>
      <c r="H20" s="724">
        <v>0</v>
      </c>
      <c r="I20" s="724">
        <v>0</v>
      </c>
      <c r="J20" s="724">
        <v>0</v>
      </c>
      <c r="K20" s="724">
        <v>0</v>
      </c>
      <c r="L20" s="724">
        <v>0</v>
      </c>
      <c r="M20" s="724">
        <v>0</v>
      </c>
      <c r="N20" s="724">
        <v>0</v>
      </c>
      <c r="O20" s="719">
        <v>0</v>
      </c>
      <c r="P20" s="724">
        <v>0</v>
      </c>
      <c r="Q20" s="724">
        <v>0</v>
      </c>
      <c r="R20" s="724">
        <v>0</v>
      </c>
      <c r="S20" s="724">
        <v>75.702100000000016</v>
      </c>
      <c r="T20" s="724">
        <v>0</v>
      </c>
      <c r="U20" s="724">
        <v>0</v>
      </c>
      <c r="V20" s="724">
        <v>0</v>
      </c>
      <c r="W20" s="724">
        <v>0</v>
      </c>
      <c r="X20" s="724">
        <v>0</v>
      </c>
      <c r="Y20" s="724">
        <v>0</v>
      </c>
      <c r="Z20" s="724">
        <v>0</v>
      </c>
      <c r="AA20" s="724">
        <v>0</v>
      </c>
      <c r="AB20" s="724">
        <v>0</v>
      </c>
      <c r="AC20" s="724">
        <v>0</v>
      </c>
      <c r="AD20" s="724">
        <v>0</v>
      </c>
      <c r="AE20" s="724">
        <v>0</v>
      </c>
      <c r="AF20" s="724">
        <v>0</v>
      </c>
      <c r="AG20" s="724">
        <v>0</v>
      </c>
      <c r="AH20" s="724">
        <v>0</v>
      </c>
      <c r="AI20" s="724">
        <v>0</v>
      </c>
      <c r="AJ20" s="724">
        <v>0</v>
      </c>
      <c r="AK20" s="724">
        <v>0</v>
      </c>
      <c r="AL20" s="724">
        <v>0</v>
      </c>
      <c r="AM20" s="724">
        <v>0</v>
      </c>
      <c r="AN20" s="724">
        <v>0</v>
      </c>
      <c r="AO20" s="724">
        <v>0</v>
      </c>
      <c r="AP20" s="724">
        <v>0</v>
      </c>
      <c r="AQ20" s="724">
        <v>0</v>
      </c>
      <c r="AR20" s="724">
        <v>0</v>
      </c>
      <c r="AS20" s="724">
        <v>0</v>
      </c>
      <c r="AT20" s="724">
        <v>0</v>
      </c>
      <c r="AU20" s="724">
        <v>0</v>
      </c>
      <c r="AV20" s="724">
        <v>0</v>
      </c>
      <c r="AW20" s="724">
        <v>0</v>
      </c>
      <c r="AX20" s="724">
        <v>0</v>
      </c>
      <c r="AY20" s="724">
        <v>0</v>
      </c>
      <c r="AZ20" s="724">
        <v>0</v>
      </c>
      <c r="BA20" s="719">
        <v>0</v>
      </c>
      <c r="BB20" s="724">
        <v>0</v>
      </c>
      <c r="BC20" s="724">
        <v>0</v>
      </c>
      <c r="BD20" s="724">
        <v>0</v>
      </c>
      <c r="BE20" s="724">
        <v>0</v>
      </c>
      <c r="BF20" s="724">
        <v>0</v>
      </c>
      <c r="BG20" s="724">
        <v>0</v>
      </c>
      <c r="BH20" s="724">
        <v>0</v>
      </c>
      <c r="BI20" s="724">
        <v>75.702100000000016</v>
      </c>
      <c r="BJ20" s="725">
        <v>0</v>
      </c>
      <c r="BK20" s="721">
        <f>BI20/$BI$19*100</f>
        <v>1.7853116415574779</v>
      </c>
    </row>
    <row r="21" spans="1:63" ht="15" customHeight="1" x14ac:dyDescent="0.25">
      <c r="A21" s="722" t="s">
        <v>89</v>
      </c>
      <c r="B21" s="723" t="s">
        <v>90</v>
      </c>
      <c r="C21" s="722" t="s">
        <v>21</v>
      </c>
      <c r="D21" s="724">
        <v>1.0659000000000001</v>
      </c>
      <c r="E21" s="724">
        <v>0</v>
      </c>
      <c r="F21" s="724">
        <v>0</v>
      </c>
      <c r="G21" s="724">
        <v>0</v>
      </c>
      <c r="H21" s="724">
        <v>0</v>
      </c>
      <c r="I21" s="724">
        <v>0</v>
      </c>
      <c r="J21" s="724">
        <v>0</v>
      </c>
      <c r="K21" s="724">
        <v>0</v>
      </c>
      <c r="L21" s="724">
        <v>0</v>
      </c>
      <c r="M21" s="724">
        <v>0</v>
      </c>
      <c r="N21" s="724">
        <v>0</v>
      </c>
      <c r="O21" s="719">
        <v>0</v>
      </c>
      <c r="P21" s="724">
        <v>0</v>
      </c>
      <c r="Q21" s="724">
        <v>0</v>
      </c>
      <c r="R21" s="724">
        <v>0</v>
      </c>
      <c r="S21" s="724">
        <v>0</v>
      </c>
      <c r="T21" s="724">
        <v>1.0659000000000001</v>
      </c>
      <c r="U21" s="724">
        <v>0</v>
      </c>
      <c r="V21" s="724">
        <v>0</v>
      </c>
      <c r="W21" s="724">
        <v>0</v>
      </c>
      <c r="X21" s="724">
        <v>0</v>
      </c>
      <c r="Y21" s="724">
        <v>0</v>
      </c>
      <c r="Z21" s="724">
        <v>0</v>
      </c>
      <c r="AA21" s="724">
        <v>0</v>
      </c>
      <c r="AB21" s="724">
        <v>0</v>
      </c>
      <c r="AC21" s="724">
        <v>0</v>
      </c>
      <c r="AD21" s="724">
        <v>0</v>
      </c>
      <c r="AE21" s="724">
        <v>0</v>
      </c>
      <c r="AF21" s="724">
        <v>0</v>
      </c>
      <c r="AG21" s="724">
        <v>0</v>
      </c>
      <c r="AH21" s="724">
        <v>0</v>
      </c>
      <c r="AI21" s="724">
        <v>0</v>
      </c>
      <c r="AJ21" s="724">
        <v>0</v>
      </c>
      <c r="AK21" s="724">
        <v>0</v>
      </c>
      <c r="AL21" s="724">
        <v>0</v>
      </c>
      <c r="AM21" s="724">
        <v>0</v>
      </c>
      <c r="AN21" s="724">
        <v>0</v>
      </c>
      <c r="AO21" s="724">
        <v>0</v>
      </c>
      <c r="AP21" s="724">
        <v>0</v>
      </c>
      <c r="AQ21" s="724">
        <v>0</v>
      </c>
      <c r="AR21" s="724">
        <v>0</v>
      </c>
      <c r="AS21" s="724">
        <v>0</v>
      </c>
      <c r="AT21" s="724">
        <v>0</v>
      </c>
      <c r="AU21" s="724">
        <v>0</v>
      </c>
      <c r="AV21" s="724">
        <v>0</v>
      </c>
      <c r="AW21" s="724">
        <v>0</v>
      </c>
      <c r="AX21" s="724">
        <v>0</v>
      </c>
      <c r="AY21" s="724">
        <v>0</v>
      </c>
      <c r="AZ21" s="724">
        <v>0</v>
      </c>
      <c r="BA21" s="719">
        <v>0</v>
      </c>
      <c r="BB21" s="724">
        <v>0</v>
      </c>
      <c r="BC21" s="724">
        <v>0</v>
      </c>
      <c r="BD21" s="724">
        <v>0</v>
      </c>
      <c r="BE21" s="724">
        <v>0</v>
      </c>
      <c r="BF21" s="724">
        <v>0</v>
      </c>
      <c r="BG21" s="724">
        <v>0</v>
      </c>
      <c r="BH21" s="724">
        <v>0</v>
      </c>
      <c r="BI21" s="724">
        <v>1.0659000000000001</v>
      </c>
      <c r="BJ21" s="725">
        <v>0</v>
      </c>
      <c r="BK21" s="721">
        <f t="shared" ref="BK21:BK28" si="1">BI21/$BI$19*100</f>
        <v>2.5137528268517194E-2</v>
      </c>
    </row>
    <row r="22" spans="1:63" ht="15" customHeight="1" x14ac:dyDescent="0.25">
      <c r="A22" s="722" t="s">
        <v>91</v>
      </c>
      <c r="B22" s="723" t="s">
        <v>92</v>
      </c>
      <c r="C22" s="722" t="s">
        <v>22</v>
      </c>
      <c r="D22" s="724">
        <v>0</v>
      </c>
      <c r="E22" s="724">
        <v>0</v>
      </c>
      <c r="F22" s="724">
        <v>0</v>
      </c>
      <c r="G22" s="724">
        <v>0</v>
      </c>
      <c r="H22" s="724">
        <v>0</v>
      </c>
      <c r="I22" s="724">
        <v>0</v>
      </c>
      <c r="J22" s="724">
        <v>0</v>
      </c>
      <c r="K22" s="724">
        <v>0</v>
      </c>
      <c r="L22" s="724">
        <v>0</v>
      </c>
      <c r="M22" s="724">
        <v>0</v>
      </c>
      <c r="N22" s="724">
        <v>0</v>
      </c>
      <c r="O22" s="719">
        <v>0</v>
      </c>
      <c r="P22" s="724">
        <v>0</v>
      </c>
      <c r="Q22" s="724">
        <v>0</v>
      </c>
      <c r="R22" s="724">
        <v>0</v>
      </c>
      <c r="S22" s="724">
        <v>0</v>
      </c>
      <c r="T22" s="724">
        <v>0</v>
      </c>
      <c r="U22" s="724">
        <v>0</v>
      </c>
      <c r="V22" s="724">
        <v>0</v>
      </c>
      <c r="W22" s="724">
        <v>0</v>
      </c>
      <c r="X22" s="724">
        <v>0</v>
      </c>
      <c r="Y22" s="724">
        <v>0</v>
      </c>
      <c r="Z22" s="724">
        <v>0</v>
      </c>
      <c r="AA22" s="724">
        <v>0</v>
      </c>
      <c r="AB22" s="724">
        <v>0</v>
      </c>
      <c r="AC22" s="724">
        <v>0</v>
      </c>
      <c r="AD22" s="724">
        <v>0</v>
      </c>
      <c r="AE22" s="724">
        <v>0</v>
      </c>
      <c r="AF22" s="724">
        <v>0</v>
      </c>
      <c r="AG22" s="724">
        <v>0</v>
      </c>
      <c r="AH22" s="724">
        <v>0</v>
      </c>
      <c r="AI22" s="724">
        <v>0</v>
      </c>
      <c r="AJ22" s="724">
        <v>0</v>
      </c>
      <c r="AK22" s="724">
        <v>0</v>
      </c>
      <c r="AL22" s="724">
        <v>0</v>
      </c>
      <c r="AM22" s="724">
        <v>0</v>
      </c>
      <c r="AN22" s="724">
        <v>0</v>
      </c>
      <c r="AO22" s="724">
        <v>0</v>
      </c>
      <c r="AP22" s="724">
        <v>0</v>
      </c>
      <c r="AQ22" s="724">
        <v>0</v>
      </c>
      <c r="AR22" s="724">
        <v>0</v>
      </c>
      <c r="AS22" s="724">
        <v>0</v>
      </c>
      <c r="AT22" s="724">
        <v>0</v>
      </c>
      <c r="AU22" s="724">
        <v>0</v>
      </c>
      <c r="AV22" s="724">
        <v>0</v>
      </c>
      <c r="AW22" s="724">
        <v>0</v>
      </c>
      <c r="AX22" s="724">
        <v>0</v>
      </c>
      <c r="AY22" s="724">
        <v>0</v>
      </c>
      <c r="AZ22" s="724">
        <v>0</v>
      </c>
      <c r="BA22" s="719">
        <v>0</v>
      </c>
      <c r="BB22" s="724">
        <v>0</v>
      </c>
      <c r="BC22" s="724">
        <v>0</v>
      </c>
      <c r="BD22" s="724">
        <v>0</v>
      </c>
      <c r="BE22" s="724">
        <v>0</v>
      </c>
      <c r="BF22" s="724">
        <v>0</v>
      </c>
      <c r="BG22" s="724">
        <v>0</v>
      </c>
      <c r="BH22" s="724">
        <v>0</v>
      </c>
      <c r="BI22" s="724">
        <v>0</v>
      </c>
      <c r="BJ22" s="725">
        <v>0</v>
      </c>
      <c r="BK22" s="721">
        <f t="shared" si="1"/>
        <v>0</v>
      </c>
    </row>
    <row r="23" spans="1:63" ht="15" customHeight="1" x14ac:dyDescent="0.25">
      <c r="A23" s="722" t="s">
        <v>93</v>
      </c>
      <c r="B23" s="723" t="s">
        <v>94</v>
      </c>
      <c r="C23" s="722" t="s">
        <v>23</v>
      </c>
      <c r="D23" s="724">
        <v>0</v>
      </c>
      <c r="E23" s="724">
        <v>0</v>
      </c>
      <c r="F23" s="724">
        <v>0</v>
      </c>
      <c r="G23" s="724">
        <v>0</v>
      </c>
      <c r="H23" s="724">
        <v>0</v>
      </c>
      <c r="I23" s="724">
        <v>0</v>
      </c>
      <c r="J23" s="724">
        <v>0</v>
      </c>
      <c r="K23" s="724">
        <v>0</v>
      </c>
      <c r="L23" s="724">
        <v>0</v>
      </c>
      <c r="M23" s="724">
        <v>0</v>
      </c>
      <c r="N23" s="724">
        <v>0</v>
      </c>
      <c r="O23" s="719">
        <v>0</v>
      </c>
      <c r="P23" s="724">
        <v>0</v>
      </c>
      <c r="Q23" s="724">
        <v>0</v>
      </c>
      <c r="R23" s="724">
        <v>0</v>
      </c>
      <c r="S23" s="724">
        <v>0</v>
      </c>
      <c r="T23" s="724">
        <v>0</v>
      </c>
      <c r="U23" s="724">
        <v>0</v>
      </c>
      <c r="V23" s="724">
        <v>0</v>
      </c>
      <c r="W23" s="724">
        <v>0</v>
      </c>
      <c r="X23" s="724">
        <v>0</v>
      </c>
      <c r="Y23" s="724">
        <v>0</v>
      </c>
      <c r="Z23" s="724">
        <v>0</v>
      </c>
      <c r="AA23" s="724">
        <v>0</v>
      </c>
      <c r="AB23" s="724">
        <v>0</v>
      </c>
      <c r="AC23" s="724">
        <v>0</v>
      </c>
      <c r="AD23" s="724">
        <v>0</v>
      </c>
      <c r="AE23" s="724">
        <v>0</v>
      </c>
      <c r="AF23" s="724">
        <v>0</v>
      </c>
      <c r="AG23" s="724">
        <v>0</v>
      </c>
      <c r="AH23" s="724">
        <v>0</v>
      </c>
      <c r="AI23" s="724">
        <v>0</v>
      </c>
      <c r="AJ23" s="724">
        <v>0</v>
      </c>
      <c r="AK23" s="724">
        <v>0</v>
      </c>
      <c r="AL23" s="724">
        <v>0</v>
      </c>
      <c r="AM23" s="724">
        <v>0</v>
      </c>
      <c r="AN23" s="724">
        <v>0</v>
      </c>
      <c r="AO23" s="724">
        <v>0</v>
      </c>
      <c r="AP23" s="724">
        <v>0</v>
      </c>
      <c r="AQ23" s="724">
        <v>0</v>
      </c>
      <c r="AR23" s="724">
        <v>0</v>
      </c>
      <c r="AS23" s="724">
        <v>0</v>
      </c>
      <c r="AT23" s="724">
        <v>0</v>
      </c>
      <c r="AU23" s="724">
        <v>0</v>
      </c>
      <c r="AV23" s="724">
        <v>0</v>
      </c>
      <c r="AW23" s="724">
        <v>0</v>
      </c>
      <c r="AX23" s="724">
        <v>0</v>
      </c>
      <c r="AY23" s="724">
        <v>0</v>
      </c>
      <c r="AZ23" s="724">
        <v>0</v>
      </c>
      <c r="BA23" s="719">
        <v>0</v>
      </c>
      <c r="BB23" s="724">
        <v>0</v>
      </c>
      <c r="BC23" s="724">
        <v>0</v>
      </c>
      <c r="BD23" s="724">
        <v>0</v>
      </c>
      <c r="BE23" s="724">
        <v>0</v>
      </c>
      <c r="BF23" s="724">
        <v>0</v>
      </c>
      <c r="BG23" s="724">
        <v>0</v>
      </c>
      <c r="BH23" s="724">
        <v>0</v>
      </c>
      <c r="BI23" s="724">
        <v>0</v>
      </c>
      <c r="BJ23" s="725">
        <v>0</v>
      </c>
      <c r="BK23" s="721">
        <f t="shared" si="1"/>
        <v>0</v>
      </c>
    </row>
    <row r="24" spans="1:63" ht="15" customHeight="1" x14ac:dyDescent="0.25">
      <c r="A24" s="722" t="s">
        <v>95</v>
      </c>
      <c r="B24" s="723" t="s">
        <v>96</v>
      </c>
      <c r="C24" s="722" t="s">
        <v>24</v>
      </c>
      <c r="D24" s="724">
        <v>0</v>
      </c>
      <c r="E24" s="724">
        <v>0</v>
      </c>
      <c r="F24" s="724">
        <v>0</v>
      </c>
      <c r="G24" s="724">
        <v>0</v>
      </c>
      <c r="H24" s="724">
        <v>0</v>
      </c>
      <c r="I24" s="724">
        <v>0</v>
      </c>
      <c r="J24" s="724">
        <v>0</v>
      </c>
      <c r="K24" s="724">
        <v>0</v>
      </c>
      <c r="L24" s="724">
        <v>0</v>
      </c>
      <c r="M24" s="724">
        <v>0</v>
      </c>
      <c r="N24" s="724">
        <v>0</v>
      </c>
      <c r="O24" s="719">
        <v>0</v>
      </c>
      <c r="P24" s="724">
        <v>0</v>
      </c>
      <c r="Q24" s="724">
        <v>0</v>
      </c>
      <c r="R24" s="724">
        <v>0</v>
      </c>
      <c r="S24" s="724">
        <v>0</v>
      </c>
      <c r="T24" s="724">
        <v>0</v>
      </c>
      <c r="U24" s="724">
        <v>0</v>
      </c>
      <c r="V24" s="724">
        <v>0</v>
      </c>
      <c r="W24" s="724">
        <v>0</v>
      </c>
      <c r="X24" s="724">
        <v>0</v>
      </c>
      <c r="Y24" s="724">
        <v>0</v>
      </c>
      <c r="Z24" s="724">
        <v>0</v>
      </c>
      <c r="AA24" s="724">
        <v>0</v>
      </c>
      <c r="AB24" s="724">
        <v>0</v>
      </c>
      <c r="AC24" s="724">
        <v>0</v>
      </c>
      <c r="AD24" s="724">
        <v>0</v>
      </c>
      <c r="AE24" s="724">
        <v>0</v>
      </c>
      <c r="AF24" s="724">
        <v>0</v>
      </c>
      <c r="AG24" s="724">
        <v>0</v>
      </c>
      <c r="AH24" s="724">
        <v>0</v>
      </c>
      <c r="AI24" s="724">
        <v>0</v>
      </c>
      <c r="AJ24" s="724">
        <v>0</v>
      </c>
      <c r="AK24" s="724">
        <v>0</v>
      </c>
      <c r="AL24" s="724">
        <v>0</v>
      </c>
      <c r="AM24" s="724">
        <v>0</v>
      </c>
      <c r="AN24" s="724">
        <v>0</v>
      </c>
      <c r="AO24" s="724">
        <v>0</v>
      </c>
      <c r="AP24" s="724">
        <v>0</v>
      </c>
      <c r="AQ24" s="724">
        <v>0</v>
      </c>
      <c r="AR24" s="724">
        <v>0</v>
      </c>
      <c r="AS24" s="724">
        <v>0</v>
      </c>
      <c r="AT24" s="724">
        <v>0</v>
      </c>
      <c r="AU24" s="724">
        <v>0</v>
      </c>
      <c r="AV24" s="724">
        <v>0</v>
      </c>
      <c r="AW24" s="724">
        <v>0</v>
      </c>
      <c r="AX24" s="724">
        <v>0</v>
      </c>
      <c r="AY24" s="724">
        <v>0</v>
      </c>
      <c r="AZ24" s="724">
        <v>0</v>
      </c>
      <c r="BA24" s="719">
        <v>0</v>
      </c>
      <c r="BB24" s="724">
        <v>0</v>
      </c>
      <c r="BC24" s="724">
        <v>0</v>
      </c>
      <c r="BD24" s="724">
        <v>0</v>
      </c>
      <c r="BE24" s="724">
        <v>0</v>
      </c>
      <c r="BF24" s="724">
        <v>0</v>
      </c>
      <c r="BG24" s="724">
        <v>0</v>
      </c>
      <c r="BH24" s="724">
        <v>0</v>
      </c>
      <c r="BI24" s="724">
        <v>0</v>
      </c>
      <c r="BJ24" s="725">
        <v>0</v>
      </c>
      <c r="BK24" s="721">
        <f t="shared" si="1"/>
        <v>0</v>
      </c>
    </row>
    <row r="25" spans="1:63" ht="15" customHeight="1" x14ac:dyDescent="0.25">
      <c r="A25" s="722" t="s">
        <v>97</v>
      </c>
      <c r="B25" s="723" t="s">
        <v>98</v>
      </c>
      <c r="C25" s="722" t="s">
        <v>25</v>
      </c>
      <c r="D25" s="724">
        <v>3.0149999999999997</v>
      </c>
      <c r="E25" s="724">
        <v>0</v>
      </c>
      <c r="F25" s="724">
        <v>0</v>
      </c>
      <c r="G25" s="724">
        <v>0</v>
      </c>
      <c r="H25" s="724">
        <v>0</v>
      </c>
      <c r="I25" s="724">
        <v>0</v>
      </c>
      <c r="J25" s="724">
        <v>0</v>
      </c>
      <c r="K25" s="724">
        <v>0</v>
      </c>
      <c r="L25" s="724">
        <v>0</v>
      </c>
      <c r="M25" s="724">
        <v>0</v>
      </c>
      <c r="N25" s="724">
        <v>0</v>
      </c>
      <c r="O25" s="719">
        <v>0</v>
      </c>
      <c r="P25" s="724">
        <v>0</v>
      </c>
      <c r="Q25" s="724">
        <v>0</v>
      </c>
      <c r="R25" s="724">
        <v>0</v>
      </c>
      <c r="S25" s="724">
        <v>0</v>
      </c>
      <c r="T25" s="724">
        <v>0</v>
      </c>
      <c r="U25" s="724">
        <v>0</v>
      </c>
      <c r="V25" s="724">
        <v>0</v>
      </c>
      <c r="W25" s="724">
        <v>0</v>
      </c>
      <c r="X25" s="724">
        <v>3.0149999999999997</v>
      </c>
      <c r="Y25" s="724">
        <v>0</v>
      </c>
      <c r="Z25" s="724">
        <v>0</v>
      </c>
      <c r="AA25" s="724">
        <v>0</v>
      </c>
      <c r="AB25" s="724">
        <v>0</v>
      </c>
      <c r="AC25" s="724">
        <v>0</v>
      </c>
      <c r="AD25" s="724">
        <v>0</v>
      </c>
      <c r="AE25" s="724">
        <v>0</v>
      </c>
      <c r="AF25" s="724">
        <v>0</v>
      </c>
      <c r="AG25" s="724">
        <v>0</v>
      </c>
      <c r="AH25" s="724">
        <v>0</v>
      </c>
      <c r="AI25" s="724">
        <v>0</v>
      </c>
      <c r="AJ25" s="724">
        <v>0</v>
      </c>
      <c r="AK25" s="724">
        <v>0</v>
      </c>
      <c r="AL25" s="724">
        <v>0</v>
      </c>
      <c r="AM25" s="724">
        <v>0</v>
      </c>
      <c r="AN25" s="724">
        <v>0</v>
      </c>
      <c r="AO25" s="724">
        <v>0</v>
      </c>
      <c r="AP25" s="724">
        <v>0</v>
      </c>
      <c r="AQ25" s="724">
        <v>0</v>
      </c>
      <c r="AR25" s="724">
        <v>0</v>
      </c>
      <c r="AS25" s="724">
        <v>0</v>
      </c>
      <c r="AT25" s="724">
        <v>0</v>
      </c>
      <c r="AU25" s="724">
        <v>0</v>
      </c>
      <c r="AV25" s="724">
        <v>0</v>
      </c>
      <c r="AW25" s="724">
        <v>0</v>
      </c>
      <c r="AX25" s="724">
        <v>0</v>
      </c>
      <c r="AY25" s="724">
        <v>0</v>
      </c>
      <c r="AZ25" s="724">
        <v>0</v>
      </c>
      <c r="BA25" s="719">
        <v>0</v>
      </c>
      <c r="BB25" s="724">
        <v>0</v>
      </c>
      <c r="BC25" s="724">
        <v>0</v>
      </c>
      <c r="BD25" s="724">
        <v>0</v>
      </c>
      <c r="BE25" s="724">
        <v>0</v>
      </c>
      <c r="BF25" s="724">
        <v>0</v>
      </c>
      <c r="BG25" s="724">
        <v>0</v>
      </c>
      <c r="BH25" s="724">
        <v>0</v>
      </c>
      <c r="BI25" s="724">
        <v>3.0149999999999997</v>
      </c>
      <c r="BJ25" s="725">
        <v>0</v>
      </c>
      <c r="BK25" s="721">
        <f t="shared" si="1"/>
        <v>7.1103900675090828E-2</v>
      </c>
    </row>
    <row r="26" spans="1:63" ht="15" customHeight="1" x14ac:dyDescent="0.25">
      <c r="A26" s="722" t="s">
        <v>99</v>
      </c>
      <c r="B26" s="723" t="s">
        <v>100</v>
      </c>
      <c r="C26" s="722" t="s">
        <v>26</v>
      </c>
      <c r="D26" s="724">
        <v>50.7547</v>
      </c>
      <c r="E26" s="724">
        <v>0</v>
      </c>
      <c r="F26" s="724">
        <v>0</v>
      </c>
      <c r="G26" s="724">
        <v>0</v>
      </c>
      <c r="H26" s="724">
        <v>0</v>
      </c>
      <c r="I26" s="724">
        <v>0</v>
      </c>
      <c r="J26" s="724">
        <v>0</v>
      </c>
      <c r="K26" s="724">
        <v>0</v>
      </c>
      <c r="L26" s="724">
        <v>0</v>
      </c>
      <c r="M26" s="724">
        <v>0</v>
      </c>
      <c r="N26" s="724">
        <v>0</v>
      </c>
      <c r="O26" s="719">
        <v>0</v>
      </c>
      <c r="P26" s="724">
        <v>0</v>
      </c>
      <c r="Q26" s="724">
        <v>0</v>
      </c>
      <c r="R26" s="724">
        <v>0</v>
      </c>
      <c r="S26" s="724">
        <v>0</v>
      </c>
      <c r="T26" s="724">
        <v>0</v>
      </c>
      <c r="U26" s="724">
        <v>0</v>
      </c>
      <c r="V26" s="724">
        <v>0</v>
      </c>
      <c r="W26" s="724">
        <v>0</v>
      </c>
      <c r="X26" s="724">
        <v>0</v>
      </c>
      <c r="Y26" s="724">
        <v>50.7547</v>
      </c>
      <c r="Z26" s="724">
        <v>0</v>
      </c>
      <c r="AA26" s="724">
        <v>0</v>
      </c>
      <c r="AB26" s="724">
        <v>0</v>
      </c>
      <c r="AC26" s="724">
        <v>0</v>
      </c>
      <c r="AD26" s="724">
        <v>0</v>
      </c>
      <c r="AE26" s="724">
        <v>0</v>
      </c>
      <c r="AF26" s="724">
        <v>0</v>
      </c>
      <c r="AG26" s="724">
        <v>0</v>
      </c>
      <c r="AH26" s="724">
        <v>0</v>
      </c>
      <c r="AI26" s="724">
        <v>0</v>
      </c>
      <c r="AJ26" s="724">
        <v>0</v>
      </c>
      <c r="AK26" s="724">
        <v>0</v>
      </c>
      <c r="AL26" s="724">
        <v>0</v>
      </c>
      <c r="AM26" s="724">
        <v>0</v>
      </c>
      <c r="AN26" s="724">
        <v>0</v>
      </c>
      <c r="AO26" s="724">
        <v>0</v>
      </c>
      <c r="AP26" s="724">
        <v>0</v>
      </c>
      <c r="AQ26" s="724">
        <v>0</v>
      </c>
      <c r="AR26" s="724">
        <v>0</v>
      </c>
      <c r="AS26" s="724">
        <v>0</v>
      </c>
      <c r="AT26" s="724">
        <v>0</v>
      </c>
      <c r="AU26" s="724">
        <v>0</v>
      </c>
      <c r="AV26" s="724">
        <v>0</v>
      </c>
      <c r="AW26" s="724">
        <v>0</v>
      </c>
      <c r="AX26" s="724">
        <v>0</v>
      </c>
      <c r="AY26" s="724">
        <v>0</v>
      </c>
      <c r="AZ26" s="724">
        <v>0</v>
      </c>
      <c r="BA26" s="719">
        <v>0</v>
      </c>
      <c r="BB26" s="724">
        <v>0</v>
      </c>
      <c r="BC26" s="724">
        <v>0</v>
      </c>
      <c r="BD26" s="724">
        <v>0</v>
      </c>
      <c r="BE26" s="724">
        <v>0</v>
      </c>
      <c r="BF26" s="724">
        <v>0</v>
      </c>
      <c r="BG26" s="724">
        <v>0</v>
      </c>
      <c r="BH26" s="724">
        <v>0</v>
      </c>
      <c r="BI26" s="724">
        <v>50.7547</v>
      </c>
      <c r="BJ26" s="725">
        <v>0</v>
      </c>
      <c r="BK26" s="721">
        <f>BI26/$BI$19*100</f>
        <v>1.196967544807308</v>
      </c>
    </row>
    <row r="27" spans="1:63" ht="17.25" customHeight="1" x14ac:dyDescent="0.25">
      <c r="A27" s="722" t="s">
        <v>101</v>
      </c>
      <c r="B27" s="723" t="s">
        <v>102</v>
      </c>
      <c r="C27" s="722" t="s">
        <v>27</v>
      </c>
      <c r="D27" s="724">
        <v>0</v>
      </c>
      <c r="E27" s="724">
        <v>0</v>
      </c>
      <c r="F27" s="724">
        <v>0</v>
      </c>
      <c r="G27" s="724">
        <v>0</v>
      </c>
      <c r="H27" s="724">
        <v>0</v>
      </c>
      <c r="I27" s="724">
        <v>0</v>
      </c>
      <c r="J27" s="724">
        <v>0</v>
      </c>
      <c r="K27" s="724">
        <v>0</v>
      </c>
      <c r="L27" s="724">
        <v>0</v>
      </c>
      <c r="M27" s="724">
        <v>0</v>
      </c>
      <c r="N27" s="724">
        <v>0</v>
      </c>
      <c r="O27" s="719">
        <v>0</v>
      </c>
      <c r="P27" s="724">
        <v>0</v>
      </c>
      <c r="Q27" s="724">
        <v>0</v>
      </c>
      <c r="R27" s="724">
        <v>0</v>
      </c>
      <c r="S27" s="724">
        <v>0</v>
      </c>
      <c r="T27" s="724">
        <v>0</v>
      </c>
      <c r="U27" s="724">
        <v>0</v>
      </c>
      <c r="V27" s="724">
        <v>0</v>
      </c>
      <c r="W27" s="724">
        <v>0</v>
      </c>
      <c r="X27" s="724">
        <v>0</v>
      </c>
      <c r="Y27" s="724">
        <v>0</v>
      </c>
      <c r="Z27" s="724">
        <v>0</v>
      </c>
      <c r="AA27" s="724">
        <v>0</v>
      </c>
      <c r="AB27" s="724">
        <v>0</v>
      </c>
      <c r="AC27" s="724">
        <v>0</v>
      </c>
      <c r="AD27" s="724">
        <v>0</v>
      </c>
      <c r="AE27" s="724">
        <v>0</v>
      </c>
      <c r="AF27" s="724">
        <v>0</v>
      </c>
      <c r="AG27" s="724">
        <v>0</v>
      </c>
      <c r="AH27" s="724">
        <v>0</v>
      </c>
      <c r="AI27" s="724">
        <v>0</v>
      </c>
      <c r="AJ27" s="724">
        <v>0</v>
      </c>
      <c r="AK27" s="724">
        <v>0</v>
      </c>
      <c r="AL27" s="724">
        <v>0</v>
      </c>
      <c r="AM27" s="724">
        <v>0</v>
      </c>
      <c r="AN27" s="724">
        <v>0</v>
      </c>
      <c r="AO27" s="724">
        <v>0</v>
      </c>
      <c r="AP27" s="724">
        <v>0</v>
      </c>
      <c r="AQ27" s="724">
        <v>0</v>
      </c>
      <c r="AR27" s="724">
        <v>0</v>
      </c>
      <c r="AS27" s="724">
        <v>0</v>
      </c>
      <c r="AT27" s="724">
        <v>0</v>
      </c>
      <c r="AU27" s="724">
        <v>0</v>
      </c>
      <c r="AV27" s="724">
        <v>0</v>
      </c>
      <c r="AW27" s="724">
        <v>0</v>
      </c>
      <c r="AX27" s="724">
        <v>0</v>
      </c>
      <c r="AY27" s="724">
        <v>0</v>
      </c>
      <c r="AZ27" s="724">
        <v>0</v>
      </c>
      <c r="BA27" s="719">
        <v>0</v>
      </c>
      <c r="BB27" s="724">
        <v>0</v>
      </c>
      <c r="BC27" s="724">
        <v>0</v>
      </c>
      <c r="BD27" s="724">
        <v>0</v>
      </c>
      <c r="BE27" s="724">
        <v>0</v>
      </c>
      <c r="BF27" s="724">
        <v>0</v>
      </c>
      <c r="BG27" s="724">
        <v>0</v>
      </c>
      <c r="BH27" s="724">
        <v>0</v>
      </c>
      <c r="BI27" s="724">
        <v>0</v>
      </c>
      <c r="BJ27" s="725">
        <v>0</v>
      </c>
      <c r="BK27" s="721">
        <f t="shared" si="1"/>
        <v>0</v>
      </c>
    </row>
    <row r="28" spans="1:63" ht="22.5" x14ac:dyDescent="0.25">
      <c r="A28" s="722" t="s">
        <v>103</v>
      </c>
      <c r="B28" s="723" t="s">
        <v>104</v>
      </c>
      <c r="C28" s="722" t="s">
        <v>28</v>
      </c>
      <c r="D28" s="724">
        <v>2001.9880000000003</v>
      </c>
      <c r="E28" s="724">
        <v>0</v>
      </c>
      <c r="F28" s="724">
        <v>0</v>
      </c>
      <c r="G28" s="724">
        <v>0</v>
      </c>
      <c r="H28" s="724">
        <v>0</v>
      </c>
      <c r="I28" s="724">
        <v>0</v>
      </c>
      <c r="J28" s="724">
        <v>0</v>
      </c>
      <c r="K28" s="724">
        <v>0</v>
      </c>
      <c r="L28" s="724">
        <v>0</v>
      </c>
      <c r="M28" s="724">
        <v>0</v>
      </c>
      <c r="N28" s="724">
        <v>0</v>
      </c>
      <c r="O28" s="719">
        <v>0</v>
      </c>
      <c r="P28" s="724">
        <v>0</v>
      </c>
      <c r="Q28" s="724">
        <v>0</v>
      </c>
      <c r="R28" s="724">
        <v>0</v>
      </c>
      <c r="S28" s="724">
        <v>0</v>
      </c>
      <c r="T28" s="724">
        <v>0</v>
      </c>
      <c r="U28" s="724">
        <v>0</v>
      </c>
      <c r="V28" s="724">
        <v>0</v>
      </c>
      <c r="W28" s="724">
        <v>0</v>
      </c>
      <c r="X28" s="724">
        <v>0</v>
      </c>
      <c r="Y28" s="724">
        <v>0</v>
      </c>
      <c r="Z28" s="724">
        <v>0</v>
      </c>
      <c r="AA28" s="724">
        <v>2001.9880000000003</v>
      </c>
      <c r="AB28" s="724">
        <v>0</v>
      </c>
      <c r="AC28" s="724">
        <v>0</v>
      </c>
      <c r="AD28" s="724">
        <v>0</v>
      </c>
      <c r="AE28" s="724">
        <v>0</v>
      </c>
      <c r="AF28" s="724">
        <v>0</v>
      </c>
      <c r="AG28" s="724">
        <v>0</v>
      </c>
      <c r="AH28" s="724">
        <v>0</v>
      </c>
      <c r="AI28" s="724">
        <v>0</v>
      </c>
      <c r="AJ28" s="724">
        <v>0</v>
      </c>
      <c r="AK28" s="724">
        <v>0</v>
      </c>
      <c r="AL28" s="724">
        <v>0</v>
      </c>
      <c r="AM28" s="724">
        <v>0</v>
      </c>
      <c r="AN28" s="724">
        <v>0</v>
      </c>
      <c r="AO28" s="724">
        <v>0</v>
      </c>
      <c r="AP28" s="724">
        <v>0</v>
      </c>
      <c r="AQ28" s="724">
        <v>0</v>
      </c>
      <c r="AR28" s="724">
        <v>0</v>
      </c>
      <c r="AS28" s="724">
        <v>0</v>
      </c>
      <c r="AT28" s="724">
        <v>0</v>
      </c>
      <c r="AU28" s="724">
        <v>0</v>
      </c>
      <c r="AV28" s="724">
        <v>0</v>
      </c>
      <c r="AW28" s="724">
        <v>0</v>
      </c>
      <c r="AX28" s="724">
        <v>0</v>
      </c>
      <c r="AY28" s="724">
        <v>0</v>
      </c>
      <c r="AZ28" s="724">
        <v>0</v>
      </c>
      <c r="BA28" s="719">
        <v>0</v>
      </c>
      <c r="BB28" s="724">
        <v>0</v>
      </c>
      <c r="BC28" s="724">
        <v>0</v>
      </c>
      <c r="BD28" s="724">
        <v>0</v>
      </c>
      <c r="BE28" s="724">
        <v>0</v>
      </c>
      <c r="BF28" s="724">
        <v>0</v>
      </c>
      <c r="BG28" s="724">
        <v>0</v>
      </c>
      <c r="BH28" s="724">
        <v>0</v>
      </c>
      <c r="BI28" s="724">
        <v>2004.1203000000003</v>
      </c>
      <c r="BJ28" s="725">
        <v>2.1322999999999999</v>
      </c>
      <c r="BK28" s="721">
        <f t="shared" si="1"/>
        <v>47.263937231221654</v>
      </c>
    </row>
    <row r="29" spans="1:63" s="732" customFormat="1" ht="18.75" hidden="1" customHeight="1" x14ac:dyDescent="0.25">
      <c r="A29" s="728"/>
      <c r="B29" s="729" t="s">
        <v>105</v>
      </c>
      <c r="C29" s="728" t="s">
        <v>29</v>
      </c>
      <c r="D29" s="730">
        <v>814.88750000000005</v>
      </c>
      <c r="E29" s="730">
        <v>0</v>
      </c>
      <c r="F29" s="730">
        <v>0</v>
      </c>
      <c r="G29" s="730">
        <v>0</v>
      </c>
      <c r="H29" s="730">
        <v>0</v>
      </c>
      <c r="I29" s="730">
        <v>0</v>
      </c>
      <c r="J29" s="730">
        <v>0</v>
      </c>
      <c r="K29" s="730">
        <v>0</v>
      </c>
      <c r="L29" s="730">
        <v>0</v>
      </c>
      <c r="M29" s="730">
        <v>0</v>
      </c>
      <c r="N29" s="730">
        <v>0</v>
      </c>
      <c r="O29" s="731">
        <v>0</v>
      </c>
      <c r="P29" s="730">
        <v>0</v>
      </c>
      <c r="Q29" s="730">
        <v>0</v>
      </c>
      <c r="R29" s="730">
        <v>0</v>
      </c>
      <c r="S29" s="730">
        <v>0</v>
      </c>
      <c r="T29" s="730">
        <v>0</v>
      </c>
      <c r="U29" s="730">
        <v>0</v>
      </c>
      <c r="V29" s="730">
        <v>0</v>
      </c>
      <c r="W29" s="730">
        <v>0</v>
      </c>
      <c r="X29" s="730">
        <v>0</v>
      </c>
      <c r="Y29" s="730">
        <v>0</v>
      </c>
      <c r="Z29" s="730">
        <v>0</v>
      </c>
      <c r="AA29" s="730">
        <v>0</v>
      </c>
      <c r="AB29" s="730">
        <v>814.88750000000005</v>
      </c>
      <c r="AC29" s="730">
        <v>0</v>
      </c>
      <c r="AD29" s="730">
        <v>0</v>
      </c>
      <c r="AE29" s="730">
        <v>0</v>
      </c>
      <c r="AF29" s="730">
        <v>0</v>
      </c>
      <c r="AG29" s="730">
        <v>0</v>
      </c>
      <c r="AH29" s="730">
        <v>0</v>
      </c>
      <c r="AI29" s="730">
        <v>0</v>
      </c>
      <c r="AJ29" s="730">
        <v>0</v>
      </c>
      <c r="AK29" s="730">
        <v>0</v>
      </c>
      <c r="AL29" s="730">
        <v>0</v>
      </c>
      <c r="AM29" s="730">
        <v>0</v>
      </c>
      <c r="AN29" s="730">
        <v>0</v>
      </c>
      <c r="AO29" s="730">
        <v>0</v>
      </c>
      <c r="AP29" s="730">
        <v>0</v>
      </c>
      <c r="AQ29" s="730">
        <v>0</v>
      </c>
      <c r="AR29" s="730">
        <v>0</v>
      </c>
      <c r="AS29" s="730">
        <v>0</v>
      </c>
      <c r="AT29" s="730">
        <v>0</v>
      </c>
      <c r="AU29" s="730">
        <v>0</v>
      </c>
      <c r="AV29" s="730">
        <v>0</v>
      </c>
      <c r="AW29" s="730">
        <v>0</v>
      </c>
      <c r="AX29" s="730">
        <v>0</v>
      </c>
      <c r="AY29" s="730">
        <v>0</v>
      </c>
      <c r="AZ29" s="730">
        <v>0</v>
      </c>
      <c r="BA29" s="731">
        <v>0</v>
      </c>
      <c r="BB29" s="730">
        <v>0</v>
      </c>
      <c r="BC29" s="730">
        <v>0</v>
      </c>
      <c r="BD29" s="730">
        <v>0</v>
      </c>
      <c r="BE29" s="730">
        <v>0</v>
      </c>
      <c r="BF29" s="730">
        <v>0</v>
      </c>
      <c r="BG29" s="730">
        <v>0</v>
      </c>
      <c r="BH29" s="730">
        <v>0</v>
      </c>
      <c r="BI29" s="730">
        <v>814.88750000000005</v>
      </c>
      <c r="BJ29" s="725">
        <v>0</v>
      </c>
      <c r="BK29" s="721">
        <f>BI29/$BI$28*100</f>
        <v>40.66060804832923</v>
      </c>
    </row>
    <row r="30" spans="1:63" s="732" customFormat="1" ht="18.75" hidden="1" customHeight="1" x14ac:dyDescent="0.25">
      <c r="A30" s="728"/>
      <c r="B30" s="729" t="s">
        <v>106</v>
      </c>
      <c r="C30" s="728" t="s">
        <v>30</v>
      </c>
      <c r="D30" s="730">
        <v>935.37680000000012</v>
      </c>
      <c r="E30" s="730">
        <v>0</v>
      </c>
      <c r="F30" s="730">
        <v>0</v>
      </c>
      <c r="G30" s="730">
        <v>0</v>
      </c>
      <c r="H30" s="730">
        <v>0</v>
      </c>
      <c r="I30" s="730">
        <v>0</v>
      </c>
      <c r="J30" s="730">
        <v>0</v>
      </c>
      <c r="K30" s="730">
        <v>0</v>
      </c>
      <c r="L30" s="730">
        <v>0</v>
      </c>
      <c r="M30" s="730">
        <v>0</v>
      </c>
      <c r="N30" s="730">
        <v>0</v>
      </c>
      <c r="O30" s="731">
        <v>0</v>
      </c>
      <c r="P30" s="730">
        <v>0</v>
      </c>
      <c r="Q30" s="730">
        <v>0</v>
      </c>
      <c r="R30" s="730">
        <v>0</v>
      </c>
      <c r="S30" s="730">
        <v>0</v>
      </c>
      <c r="T30" s="730">
        <v>0</v>
      </c>
      <c r="U30" s="730">
        <v>0</v>
      </c>
      <c r="V30" s="730">
        <v>0</v>
      </c>
      <c r="W30" s="730">
        <v>0</v>
      </c>
      <c r="X30" s="730">
        <v>0</v>
      </c>
      <c r="Y30" s="730">
        <v>0</v>
      </c>
      <c r="Z30" s="730">
        <v>0</v>
      </c>
      <c r="AA30" s="730">
        <v>0</v>
      </c>
      <c r="AB30" s="730">
        <v>0</v>
      </c>
      <c r="AC30" s="730">
        <v>935.37680000000012</v>
      </c>
      <c r="AD30" s="730">
        <v>0</v>
      </c>
      <c r="AE30" s="730">
        <v>0</v>
      </c>
      <c r="AF30" s="730">
        <v>0</v>
      </c>
      <c r="AG30" s="730">
        <v>0</v>
      </c>
      <c r="AH30" s="730">
        <v>0</v>
      </c>
      <c r="AI30" s="730">
        <v>0</v>
      </c>
      <c r="AJ30" s="730">
        <v>0</v>
      </c>
      <c r="AK30" s="730">
        <v>0</v>
      </c>
      <c r="AL30" s="730">
        <v>0</v>
      </c>
      <c r="AM30" s="730">
        <v>0</v>
      </c>
      <c r="AN30" s="730">
        <v>0</v>
      </c>
      <c r="AO30" s="730">
        <v>0</v>
      </c>
      <c r="AP30" s="730">
        <v>0</v>
      </c>
      <c r="AQ30" s="730">
        <v>0</v>
      </c>
      <c r="AR30" s="730">
        <v>0</v>
      </c>
      <c r="AS30" s="730">
        <v>0</v>
      </c>
      <c r="AT30" s="730">
        <v>0</v>
      </c>
      <c r="AU30" s="730">
        <v>0</v>
      </c>
      <c r="AV30" s="730">
        <v>0</v>
      </c>
      <c r="AW30" s="730">
        <v>0</v>
      </c>
      <c r="AX30" s="730">
        <v>0</v>
      </c>
      <c r="AY30" s="730">
        <v>0</v>
      </c>
      <c r="AZ30" s="730">
        <v>0</v>
      </c>
      <c r="BA30" s="731">
        <v>0</v>
      </c>
      <c r="BB30" s="730">
        <v>0</v>
      </c>
      <c r="BC30" s="730">
        <v>0</v>
      </c>
      <c r="BD30" s="730">
        <v>0</v>
      </c>
      <c r="BE30" s="730">
        <v>0</v>
      </c>
      <c r="BF30" s="730">
        <v>0</v>
      </c>
      <c r="BG30" s="730">
        <v>0</v>
      </c>
      <c r="BH30" s="730">
        <v>0</v>
      </c>
      <c r="BI30" s="730">
        <v>936.61460000000011</v>
      </c>
      <c r="BJ30" s="725">
        <v>1.2378</v>
      </c>
      <c r="BK30" s="721">
        <f t="shared" ref="BK30:BK39" si="2">BI30/$BI$28*100</f>
        <v>46.734450022785559</v>
      </c>
    </row>
    <row r="31" spans="1:63" s="732" customFormat="1" ht="56.25" hidden="1" customHeight="1" x14ac:dyDescent="0.25">
      <c r="A31" s="728"/>
      <c r="B31" s="729" t="s">
        <v>107</v>
      </c>
      <c r="C31" s="728" t="s">
        <v>31</v>
      </c>
      <c r="D31" s="730">
        <v>160.13200000000001</v>
      </c>
      <c r="E31" s="730">
        <v>0</v>
      </c>
      <c r="F31" s="730">
        <v>0</v>
      </c>
      <c r="G31" s="730">
        <v>0</v>
      </c>
      <c r="H31" s="730">
        <v>0</v>
      </c>
      <c r="I31" s="730">
        <v>0</v>
      </c>
      <c r="J31" s="730">
        <v>0</v>
      </c>
      <c r="K31" s="730">
        <v>0</v>
      </c>
      <c r="L31" s="730">
        <v>0</v>
      </c>
      <c r="M31" s="730">
        <v>0</v>
      </c>
      <c r="N31" s="730">
        <v>0</v>
      </c>
      <c r="O31" s="731">
        <v>0</v>
      </c>
      <c r="P31" s="730">
        <v>0</v>
      </c>
      <c r="Q31" s="730">
        <v>0</v>
      </c>
      <c r="R31" s="730">
        <v>0</v>
      </c>
      <c r="S31" s="730">
        <v>0</v>
      </c>
      <c r="T31" s="730">
        <v>0</v>
      </c>
      <c r="U31" s="730">
        <v>0</v>
      </c>
      <c r="V31" s="730">
        <v>0</v>
      </c>
      <c r="W31" s="730">
        <v>0</v>
      </c>
      <c r="X31" s="730">
        <v>0</v>
      </c>
      <c r="Y31" s="730">
        <v>0</v>
      </c>
      <c r="Z31" s="730">
        <v>0</v>
      </c>
      <c r="AA31" s="730">
        <v>0</v>
      </c>
      <c r="AB31" s="730">
        <v>0</v>
      </c>
      <c r="AC31" s="730">
        <v>0</v>
      </c>
      <c r="AD31" s="730">
        <v>160.13200000000001</v>
      </c>
      <c r="AE31" s="730">
        <v>0</v>
      </c>
      <c r="AF31" s="730">
        <v>0</v>
      </c>
      <c r="AG31" s="730">
        <v>0</v>
      </c>
      <c r="AH31" s="730">
        <v>0</v>
      </c>
      <c r="AI31" s="730">
        <v>0</v>
      </c>
      <c r="AJ31" s="730">
        <v>0</v>
      </c>
      <c r="AK31" s="730">
        <v>0</v>
      </c>
      <c r="AL31" s="730">
        <v>0</v>
      </c>
      <c r="AM31" s="730">
        <v>0</v>
      </c>
      <c r="AN31" s="730">
        <v>0</v>
      </c>
      <c r="AO31" s="730">
        <v>0</v>
      </c>
      <c r="AP31" s="730">
        <v>0</v>
      </c>
      <c r="AQ31" s="730">
        <v>0</v>
      </c>
      <c r="AR31" s="730">
        <v>0</v>
      </c>
      <c r="AS31" s="730">
        <v>0</v>
      </c>
      <c r="AT31" s="730">
        <v>0</v>
      </c>
      <c r="AU31" s="730">
        <v>0</v>
      </c>
      <c r="AV31" s="730">
        <v>0</v>
      </c>
      <c r="AW31" s="730">
        <v>0</v>
      </c>
      <c r="AX31" s="730">
        <v>0</v>
      </c>
      <c r="AY31" s="730">
        <v>0</v>
      </c>
      <c r="AZ31" s="730">
        <v>0</v>
      </c>
      <c r="BA31" s="731">
        <v>0</v>
      </c>
      <c r="BB31" s="730">
        <v>0</v>
      </c>
      <c r="BC31" s="730">
        <v>0</v>
      </c>
      <c r="BD31" s="730">
        <v>0</v>
      </c>
      <c r="BE31" s="730">
        <v>0</v>
      </c>
      <c r="BF31" s="730">
        <v>0</v>
      </c>
      <c r="BG31" s="730">
        <v>0</v>
      </c>
      <c r="BH31" s="730">
        <v>0</v>
      </c>
      <c r="BI31" s="730">
        <v>160.13200000000001</v>
      </c>
      <c r="BJ31" s="725">
        <v>0</v>
      </c>
      <c r="BK31" s="721">
        <f t="shared" si="2"/>
        <v>7.9901391149024326</v>
      </c>
    </row>
    <row r="32" spans="1:63" s="732" customFormat="1" ht="37.5" hidden="1" customHeight="1" x14ac:dyDescent="0.25">
      <c r="A32" s="728"/>
      <c r="B32" s="729" t="s">
        <v>108</v>
      </c>
      <c r="C32" s="728" t="s">
        <v>32</v>
      </c>
      <c r="D32" s="730">
        <v>0.7</v>
      </c>
      <c r="E32" s="730">
        <v>0</v>
      </c>
      <c r="F32" s="730">
        <v>0</v>
      </c>
      <c r="G32" s="730">
        <v>0</v>
      </c>
      <c r="H32" s="730">
        <v>0</v>
      </c>
      <c r="I32" s="730">
        <v>0</v>
      </c>
      <c r="J32" s="730">
        <v>0</v>
      </c>
      <c r="K32" s="730">
        <v>0</v>
      </c>
      <c r="L32" s="730">
        <v>0</v>
      </c>
      <c r="M32" s="730">
        <v>0</v>
      </c>
      <c r="N32" s="730">
        <v>0</v>
      </c>
      <c r="O32" s="731">
        <v>0</v>
      </c>
      <c r="P32" s="730">
        <v>0</v>
      </c>
      <c r="Q32" s="730">
        <v>0</v>
      </c>
      <c r="R32" s="730">
        <v>0</v>
      </c>
      <c r="S32" s="730">
        <v>0</v>
      </c>
      <c r="T32" s="730">
        <v>0</v>
      </c>
      <c r="U32" s="730">
        <v>0</v>
      </c>
      <c r="V32" s="730">
        <v>0</v>
      </c>
      <c r="W32" s="730">
        <v>0</v>
      </c>
      <c r="X32" s="730">
        <v>0</v>
      </c>
      <c r="Y32" s="730">
        <v>0</v>
      </c>
      <c r="Z32" s="730">
        <v>0</v>
      </c>
      <c r="AA32" s="730">
        <v>0</v>
      </c>
      <c r="AB32" s="730">
        <v>0</v>
      </c>
      <c r="AC32" s="730">
        <v>0</v>
      </c>
      <c r="AD32" s="730">
        <v>0</v>
      </c>
      <c r="AE32" s="730">
        <v>0.7</v>
      </c>
      <c r="AF32" s="730">
        <v>0</v>
      </c>
      <c r="AG32" s="730">
        <v>0</v>
      </c>
      <c r="AH32" s="730">
        <v>0</v>
      </c>
      <c r="AI32" s="730">
        <v>0</v>
      </c>
      <c r="AJ32" s="730">
        <v>0</v>
      </c>
      <c r="AK32" s="730">
        <v>0</v>
      </c>
      <c r="AL32" s="730">
        <v>0</v>
      </c>
      <c r="AM32" s="730">
        <v>0</v>
      </c>
      <c r="AN32" s="730">
        <v>0</v>
      </c>
      <c r="AO32" s="730">
        <v>0</v>
      </c>
      <c r="AP32" s="730">
        <v>0</v>
      </c>
      <c r="AQ32" s="730">
        <v>0</v>
      </c>
      <c r="AR32" s="730">
        <v>0</v>
      </c>
      <c r="AS32" s="730">
        <v>0</v>
      </c>
      <c r="AT32" s="730">
        <v>0</v>
      </c>
      <c r="AU32" s="730">
        <v>0</v>
      </c>
      <c r="AV32" s="730">
        <v>0</v>
      </c>
      <c r="AW32" s="730">
        <v>0</v>
      </c>
      <c r="AX32" s="730">
        <v>0</v>
      </c>
      <c r="AY32" s="730">
        <v>0</v>
      </c>
      <c r="AZ32" s="730">
        <v>0</v>
      </c>
      <c r="BA32" s="731">
        <v>0</v>
      </c>
      <c r="BB32" s="730">
        <v>0</v>
      </c>
      <c r="BC32" s="730">
        <v>0</v>
      </c>
      <c r="BD32" s="730">
        <v>0</v>
      </c>
      <c r="BE32" s="730">
        <v>0</v>
      </c>
      <c r="BF32" s="730">
        <v>0</v>
      </c>
      <c r="BG32" s="730">
        <v>0</v>
      </c>
      <c r="BH32" s="730">
        <v>0</v>
      </c>
      <c r="BI32" s="730">
        <v>0.7</v>
      </c>
      <c r="BJ32" s="725">
        <v>0</v>
      </c>
      <c r="BK32" s="721">
        <f t="shared" si="2"/>
        <v>3.4928042992229548E-2</v>
      </c>
    </row>
    <row r="33" spans="1:63" s="732" customFormat="1" ht="56.25" hidden="1" customHeight="1" x14ac:dyDescent="0.25">
      <c r="A33" s="728"/>
      <c r="B33" s="729" t="s">
        <v>109</v>
      </c>
      <c r="C33" s="728" t="s">
        <v>33</v>
      </c>
      <c r="D33" s="730">
        <v>0.67910000000000004</v>
      </c>
      <c r="E33" s="730">
        <v>0</v>
      </c>
      <c r="F33" s="730">
        <v>0</v>
      </c>
      <c r="G33" s="730">
        <v>0</v>
      </c>
      <c r="H33" s="730">
        <v>0</v>
      </c>
      <c r="I33" s="730">
        <v>0</v>
      </c>
      <c r="J33" s="730">
        <v>0</v>
      </c>
      <c r="K33" s="730">
        <v>0</v>
      </c>
      <c r="L33" s="730">
        <v>0</v>
      </c>
      <c r="M33" s="730">
        <v>0</v>
      </c>
      <c r="N33" s="730">
        <v>0</v>
      </c>
      <c r="O33" s="731">
        <v>0</v>
      </c>
      <c r="P33" s="730">
        <v>0</v>
      </c>
      <c r="Q33" s="730">
        <v>0</v>
      </c>
      <c r="R33" s="730">
        <v>0</v>
      </c>
      <c r="S33" s="730">
        <v>0</v>
      </c>
      <c r="T33" s="730">
        <v>0</v>
      </c>
      <c r="U33" s="730">
        <v>0</v>
      </c>
      <c r="V33" s="730">
        <v>0</v>
      </c>
      <c r="W33" s="730">
        <v>0</v>
      </c>
      <c r="X33" s="730">
        <v>0</v>
      </c>
      <c r="Y33" s="730">
        <v>0</v>
      </c>
      <c r="Z33" s="730">
        <v>0</v>
      </c>
      <c r="AA33" s="730">
        <v>0</v>
      </c>
      <c r="AB33" s="730">
        <v>0</v>
      </c>
      <c r="AC33" s="730">
        <v>0</v>
      </c>
      <c r="AD33" s="730">
        <v>0</v>
      </c>
      <c r="AE33" s="730">
        <v>0</v>
      </c>
      <c r="AF33" s="730">
        <v>0.67910000000000004</v>
      </c>
      <c r="AG33" s="730">
        <v>0</v>
      </c>
      <c r="AH33" s="730">
        <v>0</v>
      </c>
      <c r="AI33" s="730">
        <v>0</v>
      </c>
      <c r="AJ33" s="730">
        <v>0</v>
      </c>
      <c r="AK33" s="730">
        <v>0</v>
      </c>
      <c r="AL33" s="730">
        <v>0</v>
      </c>
      <c r="AM33" s="730">
        <v>0</v>
      </c>
      <c r="AN33" s="730">
        <v>0</v>
      </c>
      <c r="AO33" s="730">
        <v>0</v>
      </c>
      <c r="AP33" s="730">
        <v>0</v>
      </c>
      <c r="AQ33" s="730">
        <v>0</v>
      </c>
      <c r="AR33" s="730">
        <v>0</v>
      </c>
      <c r="AS33" s="730">
        <v>0</v>
      </c>
      <c r="AT33" s="730">
        <v>0</v>
      </c>
      <c r="AU33" s="730">
        <v>0</v>
      </c>
      <c r="AV33" s="730">
        <v>0</v>
      </c>
      <c r="AW33" s="730">
        <v>0</v>
      </c>
      <c r="AX33" s="730">
        <v>0</v>
      </c>
      <c r="AY33" s="730">
        <v>0</v>
      </c>
      <c r="AZ33" s="730">
        <v>0</v>
      </c>
      <c r="BA33" s="731">
        <v>0</v>
      </c>
      <c r="BB33" s="730">
        <v>0</v>
      </c>
      <c r="BC33" s="730">
        <v>0</v>
      </c>
      <c r="BD33" s="730">
        <v>0</v>
      </c>
      <c r="BE33" s="730">
        <v>0</v>
      </c>
      <c r="BF33" s="730">
        <v>0</v>
      </c>
      <c r="BG33" s="730">
        <v>0</v>
      </c>
      <c r="BH33" s="730">
        <v>0</v>
      </c>
      <c r="BI33" s="730">
        <v>0.67910000000000004</v>
      </c>
      <c r="BJ33" s="725">
        <v>0</v>
      </c>
      <c r="BK33" s="721">
        <f t="shared" si="2"/>
        <v>3.3885191422890128E-2</v>
      </c>
    </row>
    <row r="34" spans="1:63" s="732" customFormat="1" ht="56.25" hidden="1" customHeight="1" x14ac:dyDescent="0.25">
      <c r="A34" s="728"/>
      <c r="B34" s="729" t="s">
        <v>110</v>
      </c>
      <c r="C34" s="728" t="s">
        <v>34</v>
      </c>
      <c r="D34" s="730">
        <v>3.9375</v>
      </c>
      <c r="E34" s="730">
        <v>0</v>
      </c>
      <c r="F34" s="730">
        <v>0</v>
      </c>
      <c r="G34" s="730">
        <v>0</v>
      </c>
      <c r="H34" s="730">
        <v>0</v>
      </c>
      <c r="I34" s="730">
        <v>0</v>
      </c>
      <c r="J34" s="730">
        <v>0</v>
      </c>
      <c r="K34" s="730">
        <v>0</v>
      </c>
      <c r="L34" s="730">
        <v>0</v>
      </c>
      <c r="M34" s="730">
        <v>0</v>
      </c>
      <c r="N34" s="730">
        <v>0</v>
      </c>
      <c r="O34" s="731">
        <v>0</v>
      </c>
      <c r="P34" s="730">
        <v>0</v>
      </c>
      <c r="Q34" s="730">
        <v>0</v>
      </c>
      <c r="R34" s="730">
        <v>0</v>
      </c>
      <c r="S34" s="730">
        <v>0</v>
      </c>
      <c r="T34" s="730">
        <v>0</v>
      </c>
      <c r="U34" s="730">
        <v>0</v>
      </c>
      <c r="V34" s="730">
        <v>0</v>
      </c>
      <c r="W34" s="730">
        <v>0</v>
      </c>
      <c r="X34" s="730">
        <v>0</v>
      </c>
      <c r="Y34" s="730">
        <v>0</v>
      </c>
      <c r="Z34" s="730">
        <v>0</v>
      </c>
      <c r="AA34" s="730">
        <v>0</v>
      </c>
      <c r="AB34" s="730">
        <v>0</v>
      </c>
      <c r="AC34" s="730">
        <v>0</v>
      </c>
      <c r="AD34" s="730">
        <v>0</v>
      </c>
      <c r="AE34" s="730">
        <v>0</v>
      </c>
      <c r="AF34" s="730">
        <v>0</v>
      </c>
      <c r="AG34" s="730">
        <v>3.9375</v>
      </c>
      <c r="AH34" s="730">
        <v>0</v>
      </c>
      <c r="AI34" s="730">
        <v>0</v>
      </c>
      <c r="AJ34" s="730">
        <v>0</v>
      </c>
      <c r="AK34" s="730">
        <v>0</v>
      </c>
      <c r="AL34" s="730">
        <v>0</v>
      </c>
      <c r="AM34" s="730">
        <v>0</v>
      </c>
      <c r="AN34" s="730">
        <v>0</v>
      </c>
      <c r="AO34" s="730">
        <v>0</v>
      </c>
      <c r="AP34" s="730">
        <v>0</v>
      </c>
      <c r="AQ34" s="730">
        <v>0</v>
      </c>
      <c r="AR34" s="730">
        <v>0</v>
      </c>
      <c r="AS34" s="730">
        <v>0</v>
      </c>
      <c r="AT34" s="730">
        <v>0</v>
      </c>
      <c r="AU34" s="730">
        <v>0</v>
      </c>
      <c r="AV34" s="730">
        <v>0</v>
      </c>
      <c r="AW34" s="730">
        <v>0</v>
      </c>
      <c r="AX34" s="730">
        <v>0</v>
      </c>
      <c r="AY34" s="730">
        <v>0</v>
      </c>
      <c r="AZ34" s="730">
        <v>0</v>
      </c>
      <c r="BA34" s="731">
        <v>0</v>
      </c>
      <c r="BB34" s="730">
        <v>0</v>
      </c>
      <c r="BC34" s="730">
        <v>0</v>
      </c>
      <c r="BD34" s="730">
        <v>0</v>
      </c>
      <c r="BE34" s="730">
        <v>0</v>
      </c>
      <c r="BF34" s="730">
        <v>0</v>
      </c>
      <c r="BG34" s="730">
        <v>0</v>
      </c>
      <c r="BH34" s="730">
        <v>0</v>
      </c>
      <c r="BI34" s="730">
        <v>3.9375</v>
      </c>
      <c r="BJ34" s="725">
        <v>0</v>
      </c>
      <c r="BK34" s="721">
        <f t="shared" si="2"/>
        <v>0.19647024183129125</v>
      </c>
    </row>
    <row r="35" spans="1:63" s="732" customFormat="1" ht="56.25" hidden="1" customHeight="1" x14ac:dyDescent="0.25">
      <c r="A35" s="728"/>
      <c r="B35" s="729" t="s">
        <v>111</v>
      </c>
      <c r="C35" s="728" t="s">
        <v>35</v>
      </c>
      <c r="D35" s="730">
        <v>50.493099999999991</v>
      </c>
      <c r="E35" s="730">
        <v>0</v>
      </c>
      <c r="F35" s="730">
        <v>0</v>
      </c>
      <c r="G35" s="730">
        <v>0</v>
      </c>
      <c r="H35" s="730">
        <v>0</v>
      </c>
      <c r="I35" s="730">
        <v>0</v>
      </c>
      <c r="J35" s="730">
        <v>0</v>
      </c>
      <c r="K35" s="730">
        <v>0</v>
      </c>
      <c r="L35" s="730">
        <v>0</v>
      </c>
      <c r="M35" s="730">
        <v>0</v>
      </c>
      <c r="N35" s="730">
        <v>0</v>
      </c>
      <c r="O35" s="731">
        <v>0</v>
      </c>
      <c r="P35" s="730">
        <v>0</v>
      </c>
      <c r="Q35" s="730">
        <v>0</v>
      </c>
      <c r="R35" s="730">
        <v>0</v>
      </c>
      <c r="S35" s="730">
        <v>0</v>
      </c>
      <c r="T35" s="730">
        <v>0</v>
      </c>
      <c r="U35" s="730">
        <v>0</v>
      </c>
      <c r="V35" s="730">
        <v>0</v>
      </c>
      <c r="W35" s="730">
        <v>0</v>
      </c>
      <c r="X35" s="730">
        <v>0</v>
      </c>
      <c r="Y35" s="730">
        <v>0</v>
      </c>
      <c r="Z35" s="730">
        <v>0</v>
      </c>
      <c r="AA35" s="730">
        <v>0</v>
      </c>
      <c r="AB35" s="730">
        <v>0</v>
      </c>
      <c r="AC35" s="730">
        <v>0</v>
      </c>
      <c r="AD35" s="730">
        <v>0</v>
      </c>
      <c r="AE35" s="730">
        <v>0</v>
      </c>
      <c r="AF35" s="730">
        <v>0</v>
      </c>
      <c r="AG35" s="730">
        <v>0</v>
      </c>
      <c r="AH35" s="730">
        <v>50.493099999999991</v>
      </c>
      <c r="AI35" s="730">
        <v>0</v>
      </c>
      <c r="AJ35" s="730">
        <v>0</v>
      </c>
      <c r="AK35" s="730">
        <v>0</v>
      </c>
      <c r="AL35" s="730">
        <v>0</v>
      </c>
      <c r="AM35" s="730">
        <v>0</v>
      </c>
      <c r="AN35" s="730">
        <v>0</v>
      </c>
      <c r="AO35" s="730">
        <v>0</v>
      </c>
      <c r="AP35" s="730">
        <v>0</v>
      </c>
      <c r="AQ35" s="730">
        <v>0</v>
      </c>
      <c r="AR35" s="730">
        <v>0</v>
      </c>
      <c r="AS35" s="730">
        <v>0</v>
      </c>
      <c r="AT35" s="730">
        <v>0</v>
      </c>
      <c r="AU35" s="730">
        <v>0</v>
      </c>
      <c r="AV35" s="730">
        <v>0</v>
      </c>
      <c r="AW35" s="730">
        <v>0</v>
      </c>
      <c r="AX35" s="730">
        <v>0</v>
      </c>
      <c r="AY35" s="730">
        <v>0</v>
      </c>
      <c r="AZ35" s="730">
        <v>0</v>
      </c>
      <c r="BA35" s="731">
        <v>0</v>
      </c>
      <c r="BB35" s="730">
        <v>0</v>
      </c>
      <c r="BC35" s="730">
        <v>0</v>
      </c>
      <c r="BD35" s="730">
        <v>0</v>
      </c>
      <c r="BE35" s="730">
        <v>0</v>
      </c>
      <c r="BF35" s="730">
        <v>0</v>
      </c>
      <c r="BG35" s="730">
        <v>0</v>
      </c>
      <c r="BH35" s="730">
        <v>0</v>
      </c>
      <c r="BI35" s="730">
        <v>51.387599999999992</v>
      </c>
      <c r="BJ35" s="725">
        <v>0.89450000000000007</v>
      </c>
      <c r="BK35" s="721">
        <f t="shared" si="2"/>
        <v>2.5640975743821359</v>
      </c>
    </row>
    <row r="36" spans="1:63" s="732" customFormat="1" ht="37.5" hidden="1" customHeight="1" x14ac:dyDescent="0.25">
      <c r="A36" s="728"/>
      <c r="B36" s="729" t="s">
        <v>112</v>
      </c>
      <c r="C36" s="728" t="s">
        <v>36</v>
      </c>
      <c r="D36" s="730">
        <v>31.1906</v>
      </c>
      <c r="E36" s="730">
        <v>0</v>
      </c>
      <c r="F36" s="730">
        <v>0</v>
      </c>
      <c r="G36" s="730">
        <v>0</v>
      </c>
      <c r="H36" s="730">
        <v>0</v>
      </c>
      <c r="I36" s="730">
        <v>0</v>
      </c>
      <c r="J36" s="730">
        <v>0</v>
      </c>
      <c r="K36" s="730">
        <v>0</v>
      </c>
      <c r="L36" s="730">
        <v>0</v>
      </c>
      <c r="M36" s="730">
        <v>0</v>
      </c>
      <c r="N36" s="730">
        <v>0</v>
      </c>
      <c r="O36" s="731">
        <v>0</v>
      </c>
      <c r="P36" s="730">
        <v>0</v>
      </c>
      <c r="Q36" s="730">
        <v>0</v>
      </c>
      <c r="R36" s="730">
        <v>0</v>
      </c>
      <c r="S36" s="730">
        <v>0</v>
      </c>
      <c r="T36" s="730">
        <v>0</v>
      </c>
      <c r="U36" s="730">
        <v>0</v>
      </c>
      <c r="V36" s="730">
        <v>0</v>
      </c>
      <c r="W36" s="730">
        <v>0</v>
      </c>
      <c r="X36" s="730">
        <v>0</v>
      </c>
      <c r="Y36" s="730">
        <v>0</v>
      </c>
      <c r="Z36" s="730">
        <v>0</v>
      </c>
      <c r="AA36" s="730">
        <v>0</v>
      </c>
      <c r="AB36" s="730">
        <v>0</v>
      </c>
      <c r="AC36" s="730">
        <v>0</v>
      </c>
      <c r="AD36" s="730">
        <v>0</v>
      </c>
      <c r="AE36" s="730">
        <v>0</v>
      </c>
      <c r="AF36" s="730">
        <v>0</v>
      </c>
      <c r="AG36" s="730">
        <v>0</v>
      </c>
      <c r="AH36" s="730">
        <v>0</v>
      </c>
      <c r="AI36" s="730">
        <v>31.1906</v>
      </c>
      <c r="AJ36" s="730">
        <v>0</v>
      </c>
      <c r="AK36" s="730">
        <v>0</v>
      </c>
      <c r="AL36" s="730">
        <v>0</v>
      </c>
      <c r="AM36" s="730">
        <v>0</v>
      </c>
      <c r="AN36" s="730">
        <v>0</v>
      </c>
      <c r="AO36" s="730">
        <v>0</v>
      </c>
      <c r="AP36" s="730">
        <v>0</v>
      </c>
      <c r="AQ36" s="730">
        <v>0</v>
      </c>
      <c r="AR36" s="730">
        <v>0</v>
      </c>
      <c r="AS36" s="730">
        <v>0</v>
      </c>
      <c r="AT36" s="730">
        <v>0</v>
      </c>
      <c r="AU36" s="730">
        <v>0</v>
      </c>
      <c r="AV36" s="730">
        <v>0</v>
      </c>
      <c r="AW36" s="730">
        <v>0</v>
      </c>
      <c r="AX36" s="730">
        <v>0</v>
      </c>
      <c r="AY36" s="730">
        <v>0</v>
      </c>
      <c r="AZ36" s="730">
        <v>0</v>
      </c>
      <c r="BA36" s="731">
        <v>0</v>
      </c>
      <c r="BB36" s="730">
        <v>0</v>
      </c>
      <c r="BC36" s="730">
        <v>0</v>
      </c>
      <c r="BD36" s="730">
        <v>0</v>
      </c>
      <c r="BE36" s="730">
        <v>0</v>
      </c>
      <c r="BF36" s="730">
        <v>0</v>
      </c>
      <c r="BG36" s="730">
        <v>0</v>
      </c>
      <c r="BH36" s="730">
        <v>0</v>
      </c>
      <c r="BI36" s="730">
        <v>31.1906</v>
      </c>
      <c r="BJ36" s="725">
        <v>0</v>
      </c>
      <c r="BK36" s="721">
        <f t="shared" si="2"/>
        <v>1.5563237396477645</v>
      </c>
    </row>
    <row r="37" spans="1:63" s="732" customFormat="1" ht="56.25" hidden="1" customHeight="1" x14ac:dyDescent="0.25">
      <c r="A37" s="728"/>
      <c r="B37" s="729" t="s">
        <v>113</v>
      </c>
      <c r="C37" s="728" t="s">
        <v>37</v>
      </c>
      <c r="D37" s="730">
        <v>0</v>
      </c>
      <c r="E37" s="730">
        <v>0</v>
      </c>
      <c r="F37" s="730">
        <v>0</v>
      </c>
      <c r="G37" s="730">
        <v>0</v>
      </c>
      <c r="H37" s="730">
        <v>0</v>
      </c>
      <c r="I37" s="730">
        <v>0</v>
      </c>
      <c r="J37" s="730">
        <v>0</v>
      </c>
      <c r="K37" s="730">
        <v>0</v>
      </c>
      <c r="L37" s="730">
        <v>0</v>
      </c>
      <c r="M37" s="730">
        <v>0</v>
      </c>
      <c r="N37" s="730">
        <v>0</v>
      </c>
      <c r="O37" s="731">
        <v>0</v>
      </c>
      <c r="P37" s="730">
        <v>0</v>
      </c>
      <c r="Q37" s="730">
        <v>0</v>
      </c>
      <c r="R37" s="730">
        <v>0</v>
      </c>
      <c r="S37" s="730">
        <v>0</v>
      </c>
      <c r="T37" s="730">
        <v>0</v>
      </c>
      <c r="U37" s="730">
        <v>0</v>
      </c>
      <c r="V37" s="730">
        <v>0</v>
      </c>
      <c r="W37" s="730">
        <v>0</v>
      </c>
      <c r="X37" s="730">
        <v>0</v>
      </c>
      <c r="Y37" s="730">
        <v>0</v>
      </c>
      <c r="Z37" s="730">
        <v>0</v>
      </c>
      <c r="AA37" s="730">
        <v>0</v>
      </c>
      <c r="AB37" s="730">
        <v>0</v>
      </c>
      <c r="AC37" s="730">
        <v>0</v>
      </c>
      <c r="AD37" s="730">
        <v>0</v>
      </c>
      <c r="AE37" s="730">
        <v>0</v>
      </c>
      <c r="AF37" s="730">
        <v>0</v>
      </c>
      <c r="AG37" s="730">
        <v>0</v>
      </c>
      <c r="AH37" s="730">
        <v>0</v>
      </c>
      <c r="AI37" s="730">
        <v>0</v>
      </c>
      <c r="AJ37" s="730">
        <v>0</v>
      </c>
      <c r="AK37" s="730">
        <v>0</v>
      </c>
      <c r="AL37" s="730">
        <v>0</v>
      </c>
      <c r="AM37" s="730">
        <v>0</v>
      </c>
      <c r="AN37" s="730">
        <v>0</v>
      </c>
      <c r="AO37" s="730">
        <v>0</v>
      </c>
      <c r="AP37" s="730">
        <v>0</v>
      </c>
      <c r="AQ37" s="730">
        <v>0</v>
      </c>
      <c r="AR37" s="730">
        <v>0</v>
      </c>
      <c r="AS37" s="730">
        <v>0</v>
      </c>
      <c r="AT37" s="730">
        <v>0</v>
      </c>
      <c r="AU37" s="730">
        <v>0</v>
      </c>
      <c r="AV37" s="730">
        <v>0</v>
      </c>
      <c r="AW37" s="730">
        <v>0</v>
      </c>
      <c r="AX37" s="730">
        <v>0</v>
      </c>
      <c r="AY37" s="730">
        <v>0</v>
      </c>
      <c r="AZ37" s="730">
        <v>0</v>
      </c>
      <c r="BA37" s="731">
        <v>0</v>
      </c>
      <c r="BB37" s="730">
        <v>0</v>
      </c>
      <c r="BC37" s="730">
        <v>0</v>
      </c>
      <c r="BD37" s="730">
        <v>0</v>
      </c>
      <c r="BE37" s="730">
        <v>0</v>
      </c>
      <c r="BF37" s="730">
        <v>0</v>
      </c>
      <c r="BG37" s="730">
        <v>0</v>
      </c>
      <c r="BH37" s="730">
        <v>0</v>
      </c>
      <c r="BI37" s="730">
        <v>0</v>
      </c>
      <c r="BJ37" s="725">
        <v>0</v>
      </c>
      <c r="BK37" s="721">
        <f t="shared" si="2"/>
        <v>0</v>
      </c>
    </row>
    <row r="38" spans="1:63" s="732" customFormat="1" ht="37.5" hidden="1" customHeight="1" x14ac:dyDescent="0.25">
      <c r="A38" s="728"/>
      <c r="B38" s="729" t="s">
        <v>114</v>
      </c>
      <c r="C38" s="728" t="s">
        <v>38</v>
      </c>
      <c r="D38" s="730">
        <v>0</v>
      </c>
      <c r="E38" s="730">
        <v>0</v>
      </c>
      <c r="F38" s="730">
        <v>0</v>
      </c>
      <c r="G38" s="730">
        <v>0</v>
      </c>
      <c r="H38" s="730">
        <v>0</v>
      </c>
      <c r="I38" s="730">
        <v>0</v>
      </c>
      <c r="J38" s="730">
        <v>0</v>
      </c>
      <c r="K38" s="730">
        <v>0</v>
      </c>
      <c r="L38" s="730">
        <v>0</v>
      </c>
      <c r="M38" s="730">
        <v>0</v>
      </c>
      <c r="N38" s="730">
        <v>0</v>
      </c>
      <c r="O38" s="731">
        <v>0</v>
      </c>
      <c r="P38" s="730">
        <v>0</v>
      </c>
      <c r="Q38" s="730">
        <v>0</v>
      </c>
      <c r="R38" s="730">
        <v>0</v>
      </c>
      <c r="S38" s="730">
        <v>0</v>
      </c>
      <c r="T38" s="730">
        <v>0</v>
      </c>
      <c r="U38" s="730">
        <v>0</v>
      </c>
      <c r="V38" s="730">
        <v>0</v>
      </c>
      <c r="W38" s="730">
        <v>0</v>
      </c>
      <c r="X38" s="730">
        <v>0</v>
      </c>
      <c r="Y38" s="730">
        <v>0</v>
      </c>
      <c r="Z38" s="730">
        <v>0</v>
      </c>
      <c r="AA38" s="730">
        <v>0</v>
      </c>
      <c r="AB38" s="730">
        <v>0</v>
      </c>
      <c r="AC38" s="730">
        <v>0</v>
      </c>
      <c r="AD38" s="730">
        <v>0</v>
      </c>
      <c r="AE38" s="730">
        <v>0</v>
      </c>
      <c r="AF38" s="730">
        <v>0</v>
      </c>
      <c r="AG38" s="730">
        <v>0</v>
      </c>
      <c r="AH38" s="730">
        <v>0</v>
      </c>
      <c r="AI38" s="730">
        <v>0</v>
      </c>
      <c r="AJ38" s="730">
        <v>0</v>
      </c>
      <c r="AK38" s="730">
        <v>0</v>
      </c>
      <c r="AL38" s="730">
        <v>0</v>
      </c>
      <c r="AM38" s="730">
        <v>0</v>
      </c>
      <c r="AN38" s="730">
        <v>0</v>
      </c>
      <c r="AO38" s="730">
        <v>0</v>
      </c>
      <c r="AP38" s="730">
        <v>0</v>
      </c>
      <c r="AQ38" s="730">
        <v>0</v>
      </c>
      <c r="AR38" s="730">
        <v>0</v>
      </c>
      <c r="AS38" s="730">
        <v>0</v>
      </c>
      <c r="AT38" s="730">
        <v>0</v>
      </c>
      <c r="AU38" s="730">
        <v>0</v>
      </c>
      <c r="AV38" s="730">
        <v>0</v>
      </c>
      <c r="AW38" s="730">
        <v>0</v>
      </c>
      <c r="AX38" s="730">
        <v>0</v>
      </c>
      <c r="AY38" s="730">
        <v>0</v>
      </c>
      <c r="AZ38" s="730">
        <v>0</v>
      </c>
      <c r="BA38" s="731">
        <v>0</v>
      </c>
      <c r="BB38" s="730">
        <v>0</v>
      </c>
      <c r="BC38" s="730">
        <v>0</v>
      </c>
      <c r="BD38" s="730">
        <v>0</v>
      </c>
      <c r="BE38" s="730">
        <v>0</v>
      </c>
      <c r="BF38" s="730">
        <v>0</v>
      </c>
      <c r="BG38" s="730">
        <v>0</v>
      </c>
      <c r="BH38" s="730">
        <v>0</v>
      </c>
      <c r="BI38" s="730">
        <v>0</v>
      </c>
      <c r="BJ38" s="725">
        <v>0</v>
      </c>
      <c r="BK38" s="721">
        <f t="shared" si="2"/>
        <v>0</v>
      </c>
    </row>
    <row r="39" spans="1:63" s="732" customFormat="1" ht="56.25" hidden="1" customHeight="1" x14ac:dyDescent="0.25">
      <c r="A39" s="728"/>
      <c r="B39" s="729" t="s">
        <v>115</v>
      </c>
      <c r="C39" s="728" t="s">
        <v>39</v>
      </c>
      <c r="D39" s="730">
        <v>4.5914000000000001</v>
      </c>
      <c r="E39" s="730">
        <v>0</v>
      </c>
      <c r="F39" s="730">
        <v>0</v>
      </c>
      <c r="G39" s="730">
        <v>0</v>
      </c>
      <c r="H39" s="730">
        <v>0</v>
      </c>
      <c r="I39" s="730">
        <v>0</v>
      </c>
      <c r="J39" s="730">
        <v>0</v>
      </c>
      <c r="K39" s="730">
        <v>0</v>
      </c>
      <c r="L39" s="730">
        <v>0</v>
      </c>
      <c r="M39" s="730">
        <v>0</v>
      </c>
      <c r="N39" s="730">
        <v>0</v>
      </c>
      <c r="O39" s="731">
        <v>0</v>
      </c>
      <c r="P39" s="730">
        <v>0</v>
      </c>
      <c r="Q39" s="730">
        <v>0</v>
      </c>
      <c r="R39" s="730">
        <v>0</v>
      </c>
      <c r="S39" s="730">
        <v>0</v>
      </c>
      <c r="T39" s="730">
        <v>0</v>
      </c>
      <c r="U39" s="730">
        <v>0</v>
      </c>
      <c r="V39" s="730">
        <v>0</v>
      </c>
      <c r="W39" s="730">
        <v>0</v>
      </c>
      <c r="X39" s="730">
        <v>0</v>
      </c>
      <c r="Y39" s="730">
        <v>0</v>
      </c>
      <c r="Z39" s="730">
        <v>0</v>
      </c>
      <c r="AA39" s="730">
        <v>0</v>
      </c>
      <c r="AB39" s="730">
        <v>0</v>
      </c>
      <c r="AC39" s="730">
        <v>0</v>
      </c>
      <c r="AD39" s="730">
        <v>0</v>
      </c>
      <c r="AE39" s="730">
        <v>0</v>
      </c>
      <c r="AF39" s="730">
        <v>0</v>
      </c>
      <c r="AG39" s="730">
        <v>0</v>
      </c>
      <c r="AH39" s="730">
        <v>0</v>
      </c>
      <c r="AI39" s="730">
        <v>0</v>
      </c>
      <c r="AJ39" s="730">
        <v>0</v>
      </c>
      <c r="AK39" s="730">
        <v>0</v>
      </c>
      <c r="AL39" s="730">
        <v>4.5914000000000001</v>
      </c>
      <c r="AM39" s="730">
        <v>0</v>
      </c>
      <c r="AN39" s="730">
        <v>0</v>
      </c>
      <c r="AO39" s="730">
        <v>0</v>
      </c>
      <c r="AP39" s="730">
        <v>0</v>
      </c>
      <c r="AQ39" s="730">
        <v>0</v>
      </c>
      <c r="AR39" s="730">
        <v>0</v>
      </c>
      <c r="AS39" s="730">
        <v>0</v>
      </c>
      <c r="AT39" s="730">
        <v>0</v>
      </c>
      <c r="AU39" s="730">
        <v>0</v>
      </c>
      <c r="AV39" s="730">
        <v>0</v>
      </c>
      <c r="AW39" s="730">
        <v>0</v>
      </c>
      <c r="AX39" s="730">
        <v>0</v>
      </c>
      <c r="AY39" s="730">
        <v>0</v>
      </c>
      <c r="AZ39" s="730">
        <v>0</v>
      </c>
      <c r="BA39" s="731">
        <v>0</v>
      </c>
      <c r="BB39" s="730">
        <v>0</v>
      </c>
      <c r="BC39" s="730">
        <v>0</v>
      </c>
      <c r="BD39" s="730">
        <v>0</v>
      </c>
      <c r="BE39" s="730">
        <v>0</v>
      </c>
      <c r="BF39" s="730">
        <v>0</v>
      </c>
      <c r="BG39" s="730">
        <v>0</v>
      </c>
      <c r="BH39" s="730">
        <v>0</v>
      </c>
      <c r="BI39" s="730">
        <v>4.5914000000000001</v>
      </c>
      <c r="BJ39" s="725">
        <v>0</v>
      </c>
      <c r="BK39" s="721">
        <f t="shared" si="2"/>
        <v>0.22909802370646112</v>
      </c>
    </row>
    <row r="40" spans="1:63" ht="15" customHeight="1" x14ac:dyDescent="0.25">
      <c r="A40" s="722" t="s">
        <v>116</v>
      </c>
      <c r="B40" s="723" t="s">
        <v>117</v>
      </c>
      <c r="C40" s="722" t="s">
        <v>40</v>
      </c>
      <c r="D40" s="724">
        <v>10.7257</v>
      </c>
      <c r="E40" s="724">
        <v>0</v>
      </c>
      <c r="F40" s="724">
        <v>0</v>
      </c>
      <c r="G40" s="724">
        <v>0</v>
      </c>
      <c r="H40" s="724">
        <v>0</v>
      </c>
      <c r="I40" s="724">
        <v>0</v>
      </c>
      <c r="J40" s="724">
        <v>0</v>
      </c>
      <c r="K40" s="724">
        <v>0</v>
      </c>
      <c r="L40" s="724">
        <v>0</v>
      </c>
      <c r="M40" s="724">
        <v>0</v>
      </c>
      <c r="N40" s="724">
        <v>0</v>
      </c>
      <c r="O40" s="719">
        <v>0</v>
      </c>
      <c r="P40" s="724">
        <v>0</v>
      </c>
      <c r="Q40" s="724">
        <v>0</v>
      </c>
      <c r="R40" s="724">
        <v>0</v>
      </c>
      <c r="S40" s="724">
        <v>0</v>
      </c>
      <c r="T40" s="724">
        <v>0</v>
      </c>
      <c r="U40" s="724">
        <v>0</v>
      </c>
      <c r="V40" s="724">
        <v>0</v>
      </c>
      <c r="W40" s="724">
        <v>0</v>
      </c>
      <c r="X40" s="724">
        <v>0</v>
      </c>
      <c r="Y40" s="724">
        <v>0</v>
      </c>
      <c r="Z40" s="724">
        <v>0</v>
      </c>
      <c r="AA40" s="724">
        <v>0</v>
      </c>
      <c r="AB40" s="724">
        <v>0</v>
      </c>
      <c r="AC40" s="724">
        <v>0</v>
      </c>
      <c r="AD40" s="724">
        <v>0</v>
      </c>
      <c r="AE40" s="724">
        <v>0</v>
      </c>
      <c r="AF40" s="724">
        <v>0</v>
      </c>
      <c r="AG40" s="724">
        <v>0</v>
      </c>
      <c r="AH40" s="724">
        <v>0</v>
      </c>
      <c r="AI40" s="724">
        <v>0</v>
      </c>
      <c r="AJ40" s="724">
        <v>0</v>
      </c>
      <c r="AK40" s="724">
        <v>0</v>
      </c>
      <c r="AL40" s="724">
        <v>0</v>
      </c>
      <c r="AM40" s="724">
        <v>10.7257</v>
      </c>
      <c r="AN40" s="724">
        <v>0</v>
      </c>
      <c r="AO40" s="724">
        <v>0</v>
      </c>
      <c r="AP40" s="724">
        <v>0</v>
      </c>
      <c r="AQ40" s="724">
        <v>0</v>
      </c>
      <c r="AR40" s="724">
        <v>0</v>
      </c>
      <c r="AS40" s="724">
        <v>0</v>
      </c>
      <c r="AT40" s="724">
        <v>0</v>
      </c>
      <c r="AU40" s="724">
        <v>0</v>
      </c>
      <c r="AV40" s="724">
        <v>0</v>
      </c>
      <c r="AW40" s="724">
        <v>0</v>
      </c>
      <c r="AX40" s="724">
        <v>0</v>
      </c>
      <c r="AY40" s="724">
        <v>0</v>
      </c>
      <c r="AZ40" s="724">
        <v>0</v>
      </c>
      <c r="BA40" s="719">
        <v>0</v>
      </c>
      <c r="BB40" s="724">
        <v>0</v>
      </c>
      <c r="BC40" s="724">
        <v>0</v>
      </c>
      <c r="BD40" s="724">
        <v>0</v>
      </c>
      <c r="BE40" s="724">
        <v>0</v>
      </c>
      <c r="BF40" s="724">
        <v>0</v>
      </c>
      <c r="BG40" s="724">
        <v>0</v>
      </c>
      <c r="BH40" s="724">
        <v>0</v>
      </c>
      <c r="BI40" s="724">
        <v>10.7257</v>
      </c>
      <c r="BJ40" s="725">
        <v>0</v>
      </c>
      <c r="BK40" s="721">
        <f>BI40/$BI$19*100</f>
        <v>0.25294829435184801</v>
      </c>
    </row>
    <row r="41" spans="1:63" ht="15" customHeight="1" x14ac:dyDescent="0.25">
      <c r="A41" s="722" t="s">
        <v>118</v>
      </c>
      <c r="B41" s="723" t="s">
        <v>119</v>
      </c>
      <c r="C41" s="722" t="s">
        <v>41</v>
      </c>
      <c r="D41" s="724">
        <v>0</v>
      </c>
      <c r="E41" s="724">
        <v>0</v>
      </c>
      <c r="F41" s="724">
        <v>0</v>
      </c>
      <c r="G41" s="724">
        <v>0</v>
      </c>
      <c r="H41" s="724">
        <v>0</v>
      </c>
      <c r="I41" s="724">
        <v>0</v>
      </c>
      <c r="J41" s="724">
        <v>0</v>
      </c>
      <c r="K41" s="724">
        <v>0</v>
      </c>
      <c r="L41" s="724">
        <v>0</v>
      </c>
      <c r="M41" s="724">
        <v>0</v>
      </c>
      <c r="N41" s="724">
        <v>0</v>
      </c>
      <c r="O41" s="719">
        <v>0</v>
      </c>
      <c r="P41" s="724">
        <v>0</v>
      </c>
      <c r="Q41" s="724">
        <v>0</v>
      </c>
      <c r="R41" s="724">
        <v>0</v>
      </c>
      <c r="S41" s="724">
        <v>0</v>
      </c>
      <c r="T41" s="724">
        <v>0</v>
      </c>
      <c r="U41" s="724">
        <v>0</v>
      </c>
      <c r="V41" s="724">
        <v>0</v>
      </c>
      <c r="W41" s="724">
        <v>0</v>
      </c>
      <c r="X41" s="724">
        <v>0</v>
      </c>
      <c r="Y41" s="724">
        <v>0</v>
      </c>
      <c r="Z41" s="724">
        <v>0</v>
      </c>
      <c r="AA41" s="724">
        <v>0</v>
      </c>
      <c r="AB41" s="724">
        <v>0</v>
      </c>
      <c r="AC41" s="724">
        <v>0</v>
      </c>
      <c r="AD41" s="724">
        <v>0</v>
      </c>
      <c r="AE41" s="724">
        <v>0</v>
      </c>
      <c r="AF41" s="724">
        <v>0</v>
      </c>
      <c r="AG41" s="724">
        <v>0</v>
      </c>
      <c r="AH41" s="724">
        <v>0</v>
      </c>
      <c r="AI41" s="724">
        <v>0</v>
      </c>
      <c r="AJ41" s="724">
        <v>0</v>
      </c>
      <c r="AK41" s="724">
        <v>0</v>
      </c>
      <c r="AL41" s="724">
        <v>0</v>
      </c>
      <c r="AM41" s="724">
        <v>0</v>
      </c>
      <c r="AN41" s="724">
        <v>0</v>
      </c>
      <c r="AO41" s="724">
        <v>0</v>
      </c>
      <c r="AP41" s="724">
        <v>0</v>
      </c>
      <c r="AQ41" s="724">
        <v>0</v>
      </c>
      <c r="AR41" s="724">
        <v>0</v>
      </c>
      <c r="AS41" s="724">
        <v>0</v>
      </c>
      <c r="AT41" s="724">
        <v>0</v>
      </c>
      <c r="AU41" s="724">
        <v>0</v>
      </c>
      <c r="AV41" s="724">
        <v>0</v>
      </c>
      <c r="AW41" s="724">
        <v>0</v>
      </c>
      <c r="AX41" s="724">
        <v>0</v>
      </c>
      <c r="AY41" s="724">
        <v>0</v>
      </c>
      <c r="AZ41" s="724">
        <v>0</v>
      </c>
      <c r="BA41" s="719">
        <v>0</v>
      </c>
      <c r="BB41" s="724">
        <v>0</v>
      </c>
      <c r="BC41" s="724">
        <v>0</v>
      </c>
      <c r="BD41" s="724">
        <v>0</v>
      </c>
      <c r="BE41" s="724">
        <v>0</v>
      </c>
      <c r="BF41" s="724">
        <v>0</v>
      </c>
      <c r="BG41" s="724">
        <v>0</v>
      </c>
      <c r="BH41" s="724">
        <v>0</v>
      </c>
      <c r="BI41" s="724">
        <v>0</v>
      </c>
      <c r="BJ41" s="725">
        <v>0</v>
      </c>
      <c r="BK41" s="721">
        <f t="shared" ref="BK41:BK55" si="3">BI41/$BI$19*100</f>
        <v>0</v>
      </c>
    </row>
    <row r="42" spans="1:63" ht="15" customHeight="1" x14ac:dyDescent="0.25">
      <c r="A42" s="722" t="s">
        <v>120</v>
      </c>
      <c r="B42" s="723" t="s">
        <v>121</v>
      </c>
      <c r="C42" s="722" t="s">
        <v>42</v>
      </c>
      <c r="D42" s="724">
        <v>10.235299999999997</v>
      </c>
      <c r="E42" s="724">
        <v>0</v>
      </c>
      <c r="F42" s="724">
        <v>0</v>
      </c>
      <c r="G42" s="724">
        <v>0</v>
      </c>
      <c r="H42" s="724">
        <v>0</v>
      </c>
      <c r="I42" s="724">
        <v>0</v>
      </c>
      <c r="J42" s="724">
        <v>0</v>
      </c>
      <c r="K42" s="724">
        <v>0</v>
      </c>
      <c r="L42" s="724">
        <v>0</v>
      </c>
      <c r="M42" s="724">
        <v>0</v>
      </c>
      <c r="N42" s="724">
        <v>0</v>
      </c>
      <c r="O42" s="719">
        <v>0</v>
      </c>
      <c r="P42" s="724">
        <v>0</v>
      </c>
      <c r="Q42" s="724">
        <v>0</v>
      </c>
      <c r="R42" s="724">
        <v>0</v>
      </c>
      <c r="S42" s="724">
        <v>0</v>
      </c>
      <c r="T42" s="724">
        <v>0</v>
      </c>
      <c r="U42" s="724">
        <v>0</v>
      </c>
      <c r="V42" s="724">
        <v>0</v>
      </c>
      <c r="W42" s="724">
        <v>0</v>
      </c>
      <c r="X42" s="724">
        <v>0</v>
      </c>
      <c r="Y42" s="724">
        <v>0</v>
      </c>
      <c r="Z42" s="724">
        <v>0</v>
      </c>
      <c r="AA42" s="724">
        <v>0</v>
      </c>
      <c r="AB42" s="724">
        <v>0</v>
      </c>
      <c r="AC42" s="724">
        <v>0</v>
      </c>
      <c r="AD42" s="724">
        <v>0</v>
      </c>
      <c r="AE42" s="724">
        <v>0</v>
      </c>
      <c r="AF42" s="724">
        <v>0</v>
      </c>
      <c r="AG42" s="724">
        <v>0</v>
      </c>
      <c r="AH42" s="724">
        <v>0</v>
      </c>
      <c r="AI42" s="724">
        <v>0</v>
      </c>
      <c r="AJ42" s="724">
        <v>0</v>
      </c>
      <c r="AK42" s="724">
        <v>0</v>
      </c>
      <c r="AL42" s="724">
        <v>0</v>
      </c>
      <c r="AM42" s="724">
        <v>0</v>
      </c>
      <c r="AN42" s="724">
        <v>0</v>
      </c>
      <c r="AO42" s="724">
        <v>10.235299999999997</v>
      </c>
      <c r="AP42" s="724">
        <v>0</v>
      </c>
      <c r="AQ42" s="724">
        <v>0</v>
      </c>
      <c r="AR42" s="724">
        <v>0</v>
      </c>
      <c r="AS42" s="724">
        <v>0</v>
      </c>
      <c r="AT42" s="724">
        <v>0</v>
      </c>
      <c r="AU42" s="724">
        <v>0</v>
      </c>
      <c r="AV42" s="724">
        <v>0</v>
      </c>
      <c r="AW42" s="724">
        <v>0</v>
      </c>
      <c r="AX42" s="724">
        <v>0</v>
      </c>
      <c r="AY42" s="724">
        <v>0</v>
      </c>
      <c r="AZ42" s="724">
        <v>0</v>
      </c>
      <c r="BA42" s="719">
        <v>0</v>
      </c>
      <c r="BB42" s="724">
        <v>0</v>
      </c>
      <c r="BC42" s="724">
        <v>0</v>
      </c>
      <c r="BD42" s="724">
        <v>0</v>
      </c>
      <c r="BE42" s="724">
        <v>0</v>
      </c>
      <c r="BF42" s="724">
        <v>0</v>
      </c>
      <c r="BG42" s="724">
        <v>0</v>
      </c>
      <c r="BH42" s="724">
        <v>0</v>
      </c>
      <c r="BI42" s="724">
        <v>10.235299999999997</v>
      </c>
      <c r="BJ42" s="725">
        <v>0</v>
      </c>
      <c r="BK42" s="721">
        <f t="shared" si="3"/>
        <v>0.24138300317736555</v>
      </c>
    </row>
    <row r="43" spans="1:63" ht="15" customHeight="1" x14ac:dyDescent="0.25">
      <c r="A43" s="722" t="s">
        <v>122</v>
      </c>
      <c r="B43" s="723" t="s">
        <v>123</v>
      </c>
      <c r="C43" s="722" t="s">
        <v>43</v>
      </c>
      <c r="D43" s="724">
        <v>625.40659999999991</v>
      </c>
      <c r="E43" s="724">
        <v>0</v>
      </c>
      <c r="F43" s="724">
        <v>0</v>
      </c>
      <c r="G43" s="724">
        <v>0</v>
      </c>
      <c r="H43" s="724">
        <v>0</v>
      </c>
      <c r="I43" s="724">
        <v>0</v>
      </c>
      <c r="J43" s="724">
        <v>0</v>
      </c>
      <c r="K43" s="724">
        <v>0</v>
      </c>
      <c r="L43" s="724">
        <v>0</v>
      </c>
      <c r="M43" s="724">
        <v>0</v>
      </c>
      <c r="N43" s="724">
        <v>0</v>
      </c>
      <c r="O43" s="719">
        <v>0</v>
      </c>
      <c r="P43" s="724">
        <v>0</v>
      </c>
      <c r="Q43" s="724">
        <v>0</v>
      </c>
      <c r="R43" s="724">
        <v>0.05</v>
      </c>
      <c r="S43" s="724">
        <v>0</v>
      </c>
      <c r="T43" s="724">
        <v>0</v>
      </c>
      <c r="U43" s="724">
        <v>0</v>
      </c>
      <c r="V43" s="724">
        <v>0</v>
      </c>
      <c r="W43" s="724">
        <v>0</v>
      </c>
      <c r="X43" s="724">
        <v>0</v>
      </c>
      <c r="Y43" s="724">
        <v>0</v>
      </c>
      <c r="Z43" s="724">
        <v>0</v>
      </c>
      <c r="AA43" s="724">
        <v>0</v>
      </c>
      <c r="AB43" s="724">
        <v>0</v>
      </c>
      <c r="AC43" s="724">
        <v>0</v>
      </c>
      <c r="AD43" s="724">
        <v>0</v>
      </c>
      <c r="AE43" s="724">
        <v>0</v>
      </c>
      <c r="AF43" s="724">
        <v>0</v>
      </c>
      <c r="AG43" s="724">
        <v>0</v>
      </c>
      <c r="AH43" s="724">
        <v>0</v>
      </c>
      <c r="AI43" s="724">
        <v>0</v>
      </c>
      <c r="AJ43" s="724">
        <v>0</v>
      </c>
      <c r="AK43" s="724">
        <v>0</v>
      </c>
      <c r="AL43" s="724">
        <v>0</v>
      </c>
      <c r="AM43" s="724">
        <v>0</v>
      </c>
      <c r="AN43" s="724">
        <v>0</v>
      </c>
      <c r="AO43" s="724">
        <v>0</v>
      </c>
      <c r="AP43" s="724">
        <v>625.35659999999996</v>
      </c>
      <c r="AQ43" s="724">
        <v>0</v>
      </c>
      <c r="AR43" s="724">
        <v>0</v>
      </c>
      <c r="AS43" s="724">
        <v>0</v>
      </c>
      <c r="AT43" s="724">
        <v>0</v>
      </c>
      <c r="AU43" s="724">
        <v>0.05</v>
      </c>
      <c r="AV43" s="724">
        <v>0</v>
      </c>
      <c r="AW43" s="724">
        <v>0</v>
      </c>
      <c r="AX43" s="724">
        <v>0</v>
      </c>
      <c r="AY43" s="724">
        <v>0</v>
      </c>
      <c r="AZ43" s="724">
        <v>0</v>
      </c>
      <c r="BA43" s="719">
        <v>0</v>
      </c>
      <c r="BB43" s="724">
        <v>0</v>
      </c>
      <c r="BC43" s="724">
        <v>0</v>
      </c>
      <c r="BD43" s="724">
        <v>0</v>
      </c>
      <c r="BE43" s="724">
        <v>0</v>
      </c>
      <c r="BF43" s="724">
        <v>0</v>
      </c>
      <c r="BG43" s="724">
        <v>0</v>
      </c>
      <c r="BH43" s="724">
        <v>0.05</v>
      </c>
      <c r="BI43" s="724">
        <v>626.06659999999988</v>
      </c>
      <c r="BJ43" s="725">
        <v>0.66000000000000014</v>
      </c>
      <c r="BK43" s="721">
        <f t="shared" si="3"/>
        <v>14.764768604441732</v>
      </c>
    </row>
    <row r="44" spans="1:63" ht="15" customHeight="1" x14ac:dyDescent="0.25">
      <c r="A44" s="722" t="s">
        <v>124</v>
      </c>
      <c r="B44" s="723" t="s">
        <v>125</v>
      </c>
      <c r="C44" s="722" t="s">
        <v>44</v>
      </c>
      <c r="D44" s="724">
        <v>43.667900000000003</v>
      </c>
      <c r="E44" s="724">
        <v>0</v>
      </c>
      <c r="F44" s="724">
        <v>0</v>
      </c>
      <c r="G44" s="724">
        <v>0</v>
      </c>
      <c r="H44" s="724">
        <v>0</v>
      </c>
      <c r="I44" s="724">
        <v>0</v>
      </c>
      <c r="J44" s="724">
        <v>0</v>
      </c>
      <c r="K44" s="724">
        <v>0</v>
      </c>
      <c r="L44" s="724">
        <v>0</v>
      </c>
      <c r="M44" s="724">
        <v>0</v>
      </c>
      <c r="N44" s="724">
        <v>0</v>
      </c>
      <c r="O44" s="719">
        <v>0</v>
      </c>
      <c r="P44" s="724">
        <v>0</v>
      </c>
      <c r="Q44" s="724">
        <v>0</v>
      </c>
      <c r="R44" s="724">
        <v>0</v>
      </c>
      <c r="S44" s="724">
        <v>0</v>
      </c>
      <c r="T44" s="724">
        <v>0</v>
      </c>
      <c r="U44" s="724">
        <v>0</v>
      </c>
      <c r="V44" s="724">
        <v>0</v>
      </c>
      <c r="W44" s="724">
        <v>0</v>
      </c>
      <c r="X44" s="724">
        <v>0</v>
      </c>
      <c r="Y44" s="724">
        <v>0</v>
      </c>
      <c r="Z44" s="724">
        <v>0</v>
      </c>
      <c r="AA44" s="724">
        <v>0</v>
      </c>
      <c r="AB44" s="724">
        <v>0</v>
      </c>
      <c r="AC44" s="724">
        <v>0</v>
      </c>
      <c r="AD44" s="724">
        <v>0</v>
      </c>
      <c r="AE44" s="724">
        <v>0</v>
      </c>
      <c r="AF44" s="724">
        <v>0</v>
      </c>
      <c r="AG44" s="724">
        <v>0</v>
      </c>
      <c r="AH44" s="724">
        <v>0</v>
      </c>
      <c r="AI44" s="724">
        <v>0</v>
      </c>
      <c r="AJ44" s="724">
        <v>0</v>
      </c>
      <c r="AK44" s="724">
        <v>0</v>
      </c>
      <c r="AL44" s="724">
        <v>0</v>
      </c>
      <c r="AM44" s="724">
        <v>0</v>
      </c>
      <c r="AN44" s="724">
        <v>0</v>
      </c>
      <c r="AO44" s="724">
        <v>0</v>
      </c>
      <c r="AP44" s="724">
        <v>0</v>
      </c>
      <c r="AQ44" s="724">
        <v>43.667900000000003</v>
      </c>
      <c r="AR44" s="724">
        <v>0</v>
      </c>
      <c r="AS44" s="724">
        <v>0</v>
      </c>
      <c r="AT44" s="724">
        <v>0</v>
      </c>
      <c r="AU44" s="724">
        <v>0</v>
      </c>
      <c r="AV44" s="724">
        <v>0</v>
      </c>
      <c r="AW44" s="724">
        <v>0</v>
      </c>
      <c r="AX44" s="724">
        <v>0</v>
      </c>
      <c r="AY44" s="724">
        <v>0</v>
      </c>
      <c r="AZ44" s="724">
        <v>0</v>
      </c>
      <c r="BA44" s="719">
        <v>0</v>
      </c>
      <c r="BB44" s="724">
        <v>0</v>
      </c>
      <c r="BC44" s="724">
        <v>0</v>
      </c>
      <c r="BD44" s="724">
        <v>0</v>
      </c>
      <c r="BE44" s="724">
        <v>0</v>
      </c>
      <c r="BF44" s="724">
        <v>0</v>
      </c>
      <c r="BG44" s="724">
        <v>0</v>
      </c>
      <c r="BH44" s="724">
        <v>0</v>
      </c>
      <c r="BI44" s="724">
        <v>43.739900000000006</v>
      </c>
      <c r="BJ44" s="725">
        <v>7.1999999999999995E-2</v>
      </c>
      <c r="BK44" s="721">
        <f t="shared" si="3"/>
        <v>1.0315348275749274</v>
      </c>
    </row>
    <row r="45" spans="1:63" ht="15" customHeight="1" x14ac:dyDescent="0.25">
      <c r="A45" s="722" t="s">
        <v>126</v>
      </c>
      <c r="B45" s="723" t="s">
        <v>127</v>
      </c>
      <c r="C45" s="722" t="s">
        <v>45</v>
      </c>
      <c r="D45" s="724">
        <v>14.7216</v>
      </c>
      <c r="E45" s="724">
        <v>0</v>
      </c>
      <c r="F45" s="724">
        <v>0</v>
      </c>
      <c r="G45" s="724">
        <v>0</v>
      </c>
      <c r="H45" s="724">
        <v>0</v>
      </c>
      <c r="I45" s="724">
        <v>0</v>
      </c>
      <c r="J45" s="724">
        <v>0</v>
      </c>
      <c r="K45" s="724">
        <v>0</v>
      </c>
      <c r="L45" s="724">
        <v>0</v>
      </c>
      <c r="M45" s="724">
        <v>0</v>
      </c>
      <c r="N45" s="724">
        <v>0</v>
      </c>
      <c r="O45" s="719">
        <v>0</v>
      </c>
      <c r="P45" s="724">
        <v>0</v>
      </c>
      <c r="Q45" s="724">
        <v>0</v>
      </c>
      <c r="R45" s="724">
        <v>0</v>
      </c>
      <c r="S45" s="724">
        <v>0</v>
      </c>
      <c r="T45" s="724">
        <v>0</v>
      </c>
      <c r="U45" s="724">
        <v>0</v>
      </c>
      <c r="V45" s="724">
        <v>0</v>
      </c>
      <c r="W45" s="724">
        <v>0</v>
      </c>
      <c r="X45" s="724">
        <v>0</v>
      </c>
      <c r="Y45" s="724">
        <v>0</v>
      </c>
      <c r="Z45" s="724">
        <v>0</v>
      </c>
      <c r="AA45" s="724">
        <v>0</v>
      </c>
      <c r="AB45" s="724">
        <v>0</v>
      </c>
      <c r="AC45" s="724">
        <v>0</v>
      </c>
      <c r="AD45" s="724">
        <v>0</v>
      </c>
      <c r="AE45" s="724">
        <v>0</v>
      </c>
      <c r="AF45" s="724">
        <v>0</v>
      </c>
      <c r="AG45" s="724">
        <v>0</v>
      </c>
      <c r="AH45" s="724">
        <v>0</v>
      </c>
      <c r="AI45" s="724">
        <v>0</v>
      </c>
      <c r="AJ45" s="724">
        <v>0</v>
      </c>
      <c r="AK45" s="724">
        <v>0</v>
      </c>
      <c r="AL45" s="724">
        <v>0</v>
      </c>
      <c r="AM45" s="724">
        <v>0</v>
      </c>
      <c r="AN45" s="724">
        <v>0</v>
      </c>
      <c r="AO45" s="724">
        <v>0</v>
      </c>
      <c r="AP45" s="724">
        <v>0</v>
      </c>
      <c r="AQ45" s="724">
        <v>0</v>
      </c>
      <c r="AR45" s="724">
        <v>14.7216</v>
      </c>
      <c r="AS45" s="724">
        <v>0</v>
      </c>
      <c r="AT45" s="724">
        <v>0</v>
      </c>
      <c r="AU45" s="724">
        <v>0</v>
      </c>
      <c r="AV45" s="724">
        <v>0</v>
      </c>
      <c r="AW45" s="724">
        <v>0</v>
      </c>
      <c r="AX45" s="724">
        <v>0</v>
      </c>
      <c r="AY45" s="724">
        <v>0</v>
      </c>
      <c r="AZ45" s="724">
        <v>0</v>
      </c>
      <c r="BA45" s="719">
        <v>0</v>
      </c>
      <c r="BB45" s="724">
        <v>0</v>
      </c>
      <c r="BC45" s="724">
        <v>0</v>
      </c>
      <c r="BD45" s="724">
        <v>0</v>
      </c>
      <c r="BE45" s="724">
        <v>0</v>
      </c>
      <c r="BF45" s="724">
        <v>0</v>
      </c>
      <c r="BG45" s="724">
        <v>0</v>
      </c>
      <c r="BH45" s="724">
        <v>0</v>
      </c>
      <c r="BI45" s="724">
        <v>14.7216</v>
      </c>
      <c r="BJ45" s="725">
        <v>0</v>
      </c>
      <c r="BK45" s="721">
        <f t="shared" si="3"/>
        <v>0.34718513571423465</v>
      </c>
    </row>
    <row r="46" spans="1:63" ht="15" customHeight="1" x14ac:dyDescent="0.25">
      <c r="A46" s="722" t="s">
        <v>128</v>
      </c>
      <c r="B46" s="723" t="s">
        <v>129</v>
      </c>
      <c r="C46" s="722" t="s">
        <v>46</v>
      </c>
      <c r="D46" s="724">
        <v>0.23760000000000001</v>
      </c>
      <c r="E46" s="724">
        <v>0</v>
      </c>
      <c r="F46" s="724">
        <v>0</v>
      </c>
      <c r="G46" s="724">
        <v>0</v>
      </c>
      <c r="H46" s="724">
        <v>0</v>
      </c>
      <c r="I46" s="724">
        <v>0</v>
      </c>
      <c r="J46" s="724">
        <v>0</v>
      </c>
      <c r="K46" s="724">
        <v>0</v>
      </c>
      <c r="L46" s="724">
        <v>0</v>
      </c>
      <c r="M46" s="724">
        <v>0</v>
      </c>
      <c r="N46" s="724">
        <v>0</v>
      </c>
      <c r="O46" s="719">
        <v>0</v>
      </c>
      <c r="P46" s="724">
        <v>0</v>
      </c>
      <c r="Q46" s="724">
        <v>0</v>
      </c>
      <c r="R46" s="724">
        <v>0</v>
      </c>
      <c r="S46" s="724">
        <v>0</v>
      </c>
      <c r="T46" s="724">
        <v>0</v>
      </c>
      <c r="U46" s="724">
        <v>0</v>
      </c>
      <c r="V46" s="724">
        <v>0</v>
      </c>
      <c r="W46" s="724">
        <v>0</v>
      </c>
      <c r="X46" s="724">
        <v>0</v>
      </c>
      <c r="Y46" s="724">
        <v>0</v>
      </c>
      <c r="Z46" s="724">
        <v>0</v>
      </c>
      <c r="AA46" s="724">
        <v>0</v>
      </c>
      <c r="AB46" s="724">
        <v>0</v>
      </c>
      <c r="AC46" s="724">
        <v>0</v>
      </c>
      <c r="AD46" s="724">
        <v>0</v>
      </c>
      <c r="AE46" s="724">
        <v>0</v>
      </c>
      <c r="AF46" s="724">
        <v>0</v>
      </c>
      <c r="AG46" s="724">
        <v>0</v>
      </c>
      <c r="AH46" s="724">
        <v>0</v>
      </c>
      <c r="AI46" s="724">
        <v>0</v>
      </c>
      <c r="AJ46" s="724">
        <v>0</v>
      </c>
      <c r="AK46" s="724">
        <v>0</v>
      </c>
      <c r="AL46" s="724">
        <v>0</v>
      </c>
      <c r="AM46" s="724">
        <v>0</v>
      </c>
      <c r="AN46" s="724">
        <v>0</v>
      </c>
      <c r="AO46" s="724">
        <v>0</v>
      </c>
      <c r="AP46" s="724">
        <v>0</v>
      </c>
      <c r="AQ46" s="724">
        <v>0</v>
      </c>
      <c r="AR46" s="724">
        <v>0</v>
      </c>
      <c r="AS46" s="724">
        <v>0.23760000000000001</v>
      </c>
      <c r="AT46" s="724">
        <v>0</v>
      </c>
      <c r="AU46" s="724">
        <v>0</v>
      </c>
      <c r="AV46" s="724">
        <v>0</v>
      </c>
      <c r="AW46" s="724">
        <v>0</v>
      </c>
      <c r="AX46" s="724">
        <v>0</v>
      </c>
      <c r="AY46" s="724">
        <v>0</v>
      </c>
      <c r="AZ46" s="724">
        <v>0</v>
      </c>
      <c r="BA46" s="719">
        <v>0</v>
      </c>
      <c r="BB46" s="724">
        <v>0</v>
      </c>
      <c r="BC46" s="724">
        <v>0</v>
      </c>
      <c r="BD46" s="724">
        <v>0</v>
      </c>
      <c r="BE46" s="724">
        <v>0</v>
      </c>
      <c r="BF46" s="724">
        <v>0</v>
      </c>
      <c r="BG46" s="724">
        <v>0</v>
      </c>
      <c r="BH46" s="724">
        <v>0</v>
      </c>
      <c r="BI46" s="724">
        <v>0.23760000000000001</v>
      </c>
      <c r="BJ46" s="725">
        <v>0</v>
      </c>
      <c r="BK46" s="721">
        <f t="shared" si="3"/>
        <v>5.6034118740967117E-3</v>
      </c>
    </row>
    <row r="47" spans="1:63" ht="15" customHeight="1" x14ac:dyDescent="0.25">
      <c r="A47" s="722" t="s">
        <v>130</v>
      </c>
      <c r="B47" s="723" t="s">
        <v>131</v>
      </c>
      <c r="C47" s="722" t="s">
        <v>47</v>
      </c>
      <c r="D47" s="724">
        <v>0</v>
      </c>
      <c r="E47" s="724">
        <v>0</v>
      </c>
      <c r="F47" s="724">
        <v>0</v>
      </c>
      <c r="G47" s="724">
        <v>0</v>
      </c>
      <c r="H47" s="724">
        <v>0</v>
      </c>
      <c r="I47" s="724">
        <v>0</v>
      </c>
      <c r="J47" s="724">
        <v>0</v>
      </c>
      <c r="K47" s="724">
        <v>0</v>
      </c>
      <c r="L47" s="724">
        <v>0</v>
      </c>
      <c r="M47" s="724">
        <v>0</v>
      </c>
      <c r="N47" s="724">
        <v>0</v>
      </c>
      <c r="O47" s="719">
        <v>0</v>
      </c>
      <c r="P47" s="724">
        <v>0</v>
      </c>
      <c r="Q47" s="724">
        <v>0</v>
      </c>
      <c r="R47" s="724">
        <v>0</v>
      </c>
      <c r="S47" s="724">
        <v>0</v>
      </c>
      <c r="T47" s="724">
        <v>0</v>
      </c>
      <c r="U47" s="724">
        <v>0</v>
      </c>
      <c r="V47" s="724">
        <v>0</v>
      </c>
      <c r="W47" s="724">
        <v>0</v>
      </c>
      <c r="X47" s="724">
        <v>0</v>
      </c>
      <c r="Y47" s="724">
        <v>0</v>
      </c>
      <c r="Z47" s="724">
        <v>0</v>
      </c>
      <c r="AA47" s="724">
        <v>0</v>
      </c>
      <c r="AB47" s="724">
        <v>0</v>
      </c>
      <c r="AC47" s="724">
        <v>0</v>
      </c>
      <c r="AD47" s="724">
        <v>0</v>
      </c>
      <c r="AE47" s="724">
        <v>0</v>
      </c>
      <c r="AF47" s="724">
        <v>0</v>
      </c>
      <c r="AG47" s="724">
        <v>0</v>
      </c>
      <c r="AH47" s="724">
        <v>0</v>
      </c>
      <c r="AI47" s="724">
        <v>0</v>
      </c>
      <c r="AJ47" s="724">
        <v>0</v>
      </c>
      <c r="AK47" s="724">
        <v>0</v>
      </c>
      <c r="AL47" s="724">
        <v>0</v>
      </c>
      <c r="AM47" s="724">
        <v>0</v>
      </c>
      <c r="AN47" s="724">
        <v>0</v>
      </c>
      <c r="AO47" s="724">
        <v>0</v>
      </c>
      <c r="AP47" s="724">
        <v>0</v>
      </c>
      <c r="AQ47" s="724">
        <v>0</v>
      </c>
      <c r="AR47" s="724">
        <v>0</v>
      </c>
      <c r="AS47" s="724">
        <v>0</v>
      </c>
      <c r="AT47" s="724">
        <v>0</v>
      </c>
      <c r="AU47" s="724">
        <v>0</v>
      </c>
      <c r="AV47" s="724">
        <v>0</v>
      </c>
      <c r="AW47" s="724">
        <v>0</v>
      </c>
      <c r="AX47" s="724">
        <v>0</v>
      </c>
      <c r="AY47" s="724">
        <v>0</v>
      </c>
      <c r="AZ47" s="724">
        <v>0</v>
      </c>
      <c r="BA47" s="719">
        <v>0</v>
      </c>
      <c r="BB47" s="724">
        <v>0</v>
      </c>
      <c r="BC47" s="724">
        <v>0</v>
      </c>
      <c r="BD47" s="724">
        <v>0</v>
      </c>
      <c r="BE47" s="724">
        <v>0</v>
      </c>
      <c r="BF47" s="724">
        <v>0</v>
      </c>
      <c r="BG47" s="724">
        <v>0</v>
      </c>
      <c r="BH47" s="724">
        <v>0</v>
      </c>
      <c r="BI47" s="724">
        <v>0</v>
      </c>
      <c r="BJ47" s="725">
        <v>0</v>
      </c>
      <c r="BK47" s="721">
        <f t="shared" si="3"/>
        <v>0</v>
      </c>
    </row>
    <row r="48" spans="1:63" ht="15" customHeight="1" x14ac:dyDescent="0.25">
      <c r="A48" s="722" t="s">
        <v>132</v>
      </c>
      <c r="B48" s="723" t="s">
        <v>133</v>
      </c>
      <c r="C48" s="722" t="s">
        <v>48</v>
      </c>
      <c r="D48" s="724">
        <v>3.2603999999999993</v>
      </c>
      <c r="E48" s="724">
        <v>0</v>
      </c>
      <c r="F48" s="724">
        <v>0</v>
      </c>
      <c r="G48" s="724">
        <v>0</v>
      </c>
      <c r="H48" s="724">
        <v>0</v>
      </c>
      <c r="I48" s="724">
        <v>0</v>
      </c>
      <c r="J48" s="724">
        <v>0</v>
      </c>
      <c r="K48" s="724">
        <v>0</v>
      </c>
      <c r="L48" s="724">
        <v>0</v>
      </c>
      <c r="M48" s="724">
        <v>0</v>
      </c>
      <c r="N48" s="724">
        <v>0</v>
      </c>
      <c r="O48" s="719">
        <v>0</v>
      </c>
      <c r="P48" s="724">
        <v>0</v>
      </c>
      <c r="Q48" s="724">
        <v>0</v>
      </c>
      <c r="R48" s="724">
        <v>0</v>
      </c>
      <c r="S48" s="724">
        <v>0</v>
      </c>
      <c r="T48" s="724">
        <v>0</v>
      </c>
      <c r="U48" s="724">
        <v>0</v>
      </c>
      <c r="V48" s="724">
        <v>0</v>
      </c>
      <c r="W48" s="724">
        <v>0</v>
      </c>
      <c r="X48" s="724">
        <v>0</v>
      </c>
      <c r="Y48" s="724">
        <v>0</v>
      </c>
      <c r="Z48" s="724">
        <v>0</v>
      </c>
      <c r="AA48" s="724">
        <v>0</v>
      </c>
      <c r="AB48" s="724">
        <v>0</v>
      </c>
      <c r="AC48" s="724">
        <v>0</v>
      </c>
      <c r="AD48" s="724">
        <v>0</v>
      </c>
      <c r="AE48" s="724">
        <v>0</v>
      </c>
      <c r="AF48" s="724">
        <v>0</v>
      </c>
      <c r="AG48" s="724">
        <v>0</v>
      </c>
      <c r="AH48" s="724">
        <v>0</v>
      </c>
      <c r="AI48" s="724">
        <v>0</v>
      </c>
      <c r="AJ48" s="724">
        <v>0</v>
      </c>
      <c r="AK48" s="724">
        <v>0</v>
      </c>
      <c r="AL48" s="724">
        <v>0</v>
      </c>
      <c r="AM48" s="724">
        <v>0</v>
      </c>
      <c r="AN48" s="724">
        <v>0</v>
      </c>
      <c r="AO48" s="724">
        <v>0</v>
      </c>
      <c r="AP48" s="724">
        <v>0</v>
      </c>
      <c r="AQ48" s="724">
        <v>0</v>
      </c>
      <c r="AR48" s="724">
        <v>0</v>
      </c>
      <c r="AS48" s="724">
        <v>0</v>
      </c>
      <c r="AT48" s="724">
        <v>0</v>
      </c>
      <c r="AU48" s="724">
        <v>3.2603999999999993</v>
      </c>
      <c r="AV48" s="724">
        <v>0</v>
      </c>
      <c r="AW48" s="724">
        <v>0</v>
      </c>
      <c r="AX48" s="724">
        <v>0</v>
      </c>
      <c r="AY48" s="724">
        <v>0</v>
      </c>
      <c r="AZ48" s="724">
        <v>0</v>
      </c>
      <c r="BA48" s="719">
        <v>0</v>
      </c>
      <c r="BB48" s="724">
        <v>0</v>
      </c>
      <c r="BC48" s="724">
        <v>0</v>
      </c>
      <c r="BD48" s="724">
        <v>0</v>
      </c>
      <c r="BE48" s="724">
        <v>0</v>
      </c>
      <c r="BF48" s="724">
        <v>0</v>
      </c>
      <c r="BG48" s="724">
        <v>0</v>
      </c>
      <c r="BH48" s="724">
        <v>0</v>
      </c>
      <c r="BI48" s="724">
        <v>3.8903999999999992</v>
      </c>
      <c r="BJ48" s="725">
        <v>0.63</v>
      </c>
      <c r="BK48" s="721">
        <f t="shared" si="3"/>
        <v>9.1748794423341079E-2</v>
      </c>
    </row>
    <row r="49" spans="1:63" ht="22.5" x14ac:dyDescent="0.25">
      <c r="A49" s="722" t="s">
        <v>134</v>
      </c>
      <c r="B49" s="723" t="s">
        <v>135</v>
      </c>
      <c r="C49" s="722" t="s">
        <v>49</v>
      </c>
      <c r="D49" s="724">
        <v>114.544</v>
      </c>
      <c r="E49" s="724">
        <v>0</v>
      </c>
      <c r="F49" s="724">
        <v>0</v>
      </c>
      <c r="G49" s="724">
        <v>0</v>
      </c>
      <c r="H49" s="724">
        <v>0</v>
      </c>
      <c r="I49" s="724">
        <v>0</v>
      </c>
      <c r="J49" s="724">
        <v>0</v>
      </c>
      <c r="K49" s="724">
        <v>0</v>
      </c>
      <c r="L49" s="724">
        <v>0</v>
      </c>
      <c r="M49" s="724">
        <v>0</v>
      </c>
      <c r="N49" s="724">
        <v>0</v>
      </c>
      <c r="O49" s="719">
        <v>0</v>
      </c>
      <c r="P49" s="724">
        <v>0</v>
      </c>
      <c r="Q49" s="724">
        <v>0</v>
      </c>
      <c r="R49" s="724">
        <v>0</v>
      </c>
      <c r="S49" s="724">
        <v>0</v>
      </c>
      <c r="T49" s="724">
        <v>0</v>
      </c>
      <c r="U49" s="724">
        <v>0</v>
      </c>
      <c r="V49" s="724">
        <v>0</v>
      </c>
      <c r="W49" s="724">
        <v>0</v>
      </c>
      <c r="X49" s="724">
        <v>0</v>
      </c>
      <c r="Y49" s="724">
        <v>0</v>
      </c>
      <c r="Z49" s="724">
        <v>0</v>
      </c>
      <c r="AA49" s="724">
        <v>0</v>
      </c>
      <c r="AB49" s="724">
        <v>0</v>
      </c>
      <c r="AC49" s="724">
        <v>0</v>
      </c>
      <c r="AD49" s="724">
        <v>0</v>
      </c>
      <c r="AE49" s="724">
        <v>0</v>
      </c>
      <c r="AF49" s="724">
        <v>0</v>
      </c>
      <c r="AG49" s="724">
        <v>0</v>
      </c>
      <c r="AH49" s="724">
        <v>0</v>
      </c>
      <c r="AI49" s="724">
        <v>0</v>
      </c>
      <c r="AJ49" s="724">
        <v>0</v>
      </c>
      <c r="AK49" s="724">
        <v>0</v>
      </c>
      <c r="AL49" s="724">
        <v>0</v>
      </c>
      <c r="AM49" s="724">
        <v>0</v>
      </c>
      <c r="AN49" s="724">
        <v>0</v>
      </c>
      <c r="AO49" s="724">
        <v>0</v>
      </c>
      <c r="AP49" s="724">
        <v>0</v>
      </c>
      <c r="AQ49" s="724">
        <v>0</v>
      </c>
      <c r="AR49" s="724">
        <v>0</v>
      </c>
      <c r="AS49" s="724">
        <v>0</v>
      </c>
      <c r="AT49" s="724">
        <v>0</v>
      </c>
      <c r="AU49" s="724">
        <v>0</v>
      </c>
      <c r="AV49" s="724">
        <v>114.544</v>
      </c>
      <c r="AW49" s="724">
        <v>0</v>
      </c>
      <c r="AX49" s="724">
        <v>0</v>
      </c>
      <c r="AY49" s="724">
        <v>0</v>
      </c>
      <c r="AZ49" s="724">
        <v>0</v>
      </c>
      <c r="BA49" s="719">
        <v>0</v>
      </c>
      <c r="BB49" s="724">
        <v>0</v>
      </c>
      <c r="BC49" s="724">
        <v>0</v>
      </c>
      <c r="BD49" s="724">
        <v>0</v>
      </c>
      <c r="BE49" s="724">
        <v>0</v>
      </c>
      <c r="BF49" s="724">
        <v>0</v>
      </c>
      <c r="BG49" s="724">
        <v>0</v>
      </c>
      <c r="BH49" s="724">
        <v>0</v>
      </c>
      <c r="BI49" s="724">
        <v>114.544</v>
      </c>
      <c r="BJ49" s="725">
        <v>0</v>
      </c>
      <c r="BK49" s="721">
        <f t="shared" si="3"/>
        <v>2.7013350576874315</v>
      </c>
    </row>
    <row r="50" spans="1:63" ht="15" customHeight="1" x14ac:dyDescent="0.25">
      <c r="A50" s="722" t="s">
        <v>136</v>
      </c>
      <c r="B50" s="723" t="s">
        <v>137</v>
      </c>
      <c r="C50" s="722" t="s">
        <v>50</v>
      </c>
      <c r="D50" s="724">
        <v>15.263900000000001</v>
      </c>
      <c r="E50" s="724">
        <v>0</v>
      </c>
      <c r="F50" s="724">
        <v>0</v>
      </c>
      <c r="G50" s="724">
        <v>0</v>
      </c>
      <c r="H50" s="724">
        <v>0</v>
      </c>
      <c r="I50" s="724">
        <v>0</v>
      </c>
      <c r="J50" s="724">
        <v>0</v>
      </c>
      <c r="K50" s="724">
        <v>0</v>
      </c>
      <c r="L50" s="724">
        <v>0</v>
      </c>
      <c r="M50" s="724">
        <v>0</v>
      </c>
      <c r="N50" s="724">
        <v>0</v>
      </c>
      <c r="O50" s="719">
        <v>0</v>
      </c>
      <c r="P50" s="724">
        <v>0</v>
      </c>
      <c r="Q50" s="724">
        <v>0</v>
      </c>
      <c r="R50" s="724">
        <v>0</v>
      </c>
      <c r="S50" s="724">
        <v>0</v>
      </c>
      <c r="T50" s="724">
        <v>0</v>
      </c>
      <c r="U50" s="724">
        <v>0</v>
      </c>
      <c r="V50" s="724">
        <v>0</v>
      </c>
      <c r="W50" s="724">
        <v>0</v>
      </c>
      <c r="X50" s="724">
        <v>0</v>
      </c>
      <c r="Y50" s="724">
        <v>0</v>
      </c>
      <c r="Z50" s="724">
        <v>0</v>
      </c>
      <c r="AA50" s="724">
        <v>0</v>
      </c>
      <c r="AB50" s="724">
        <v>0</v>
      </c>
      <c r="AC50" s="724">
        <v>0</v>
      </c>
      <c r="AD50" s="724">
        <v>0</v>
      </c>
      <c r="AE50" s="724">
        <v>0</v>
      </c>
      <c r="AF50" s="724">
        <v>0</v>
      </c>
      <c r="AG50" s="724">
        <v>0</v>
      </c>
      <c r="AH50" s="724">
        <v>0</v>
      </c>
      <c r="AI50" s="724">
        <v>0</v>
      </c>
      <c r="AJ50" s="724">
        <v>0</v>
      </c>
      <c r="AK50" s="724">
        <v>0</v>
      </c>
      <c r="AL50" s="724">
        <v>0</v>
      </c>
      <c r="AM50" s="724">
        <v>0</v>
      </c>
      <c r="AN50" s="724">
        <v>0</v>
      </c>
      <c r="AO50" s="724">
        <v>0</v>
      </c>
      <c r="AP50" s="724">
        <v>0</v>
      </c>
      <c r="AQ50" s="724">
        <v>0</v>
      </c>
      <c r="AR50" s="724">
        <v>0</v>
      </c>
      <c r="AS50" s="724">
        <v>0</v>
      </c>
      <c r="AT50" s="724">
        <v>0</v>
      </c>
      <c r="AU50" s="724">
        <v>0</v>
      </c>
      <c r="AV50" s="724">
        <v>0</v>
      </c>
      <c r="AW50" s="724">
        <v>15.263900000000001</v>
      </c>
      <c r="AX50" s="724">
        <v>0</v>
      </c>
      <c r="AY50" s="724">
        <v>0</v>
      </c>
      <c r="AZ50" s="724">
        <v>0</v>
      </c>
      <c r="BA50" s="719">
        <v>0</v>
      </c>
      <c r="BB50" s="724">
        <v>0</v>
      </c>
      <c r="BC50" s="724">
        <v>0</v>
      </c>
      <c r="BD50" s="724">
        <v>0</v>
      </c>
      <c r="BE50" s="724">
        <v>0</v>
      </c>
      <c r="BF50" s="724">
        <v>0</v>
      </c>
      <c r="BG50" s="724">
        <v>0</v>
      </c>
      <c r="BH50" s="724">
        <v>0</v>
      </c>
      <c r="BI50" s="724">
        <v>15.263900000000001</v>
      </c>
      <c r="BJ50" s="725">
        <v>0</v>
      </c>
      <c r="BK50" s="721">
        <f t="shared" si="3"/>
        <v>0.35997440448242762</v>
      </c>
    </row>
    <row r="51" spans="1:63" ht="15" customHeight="1" x14ac:dyDescent="0.25">
      <c r="A51" s="722" t="s">
        <v>138</v>
      </c>
      <c r="B51" s="723" t="s">
        <v>139</v>
      </c>
      <c r="C51" s="722" t="s">
        <v>51</v>
      </c>
      <c r="D51" s="724">
        <v>7.9974999999999996</v>
      </c>
      <c r="E51" s="724">
        <v>0</v>
      </c>
      <c r="F51" s="724">
        <v>0</v>
      </c>
      <c r="G51" s="724">
        <v>0</v>
      </c>
      <c r="H51" s="724">
        <v>0</v>
      </c>
      <c r="I51" s="724">
        <v>0</v>
      </c>
      <c r="J51" s="724">
        <v>0</v>
      </c>
      <c r="K51" s="724">
        <v>0</v>
      </c>
      <c r="L51" s="724">
        <v>0</v>
      </c>
      <c r="M51" s="724">
        <v>0</v>
      </c>
      <c r="N51" s="724">
        <v>0</v>
      </c>
      <c r="O51" s="719">
        <v>0</v>
      </c>
      <c r="P51" s="724">
        <v>0</v>
      </c>
      <c r="Q51" s="724">
        <v>0</v>
      </c>
      <c r="R51" s="724">
        <v>0</v>
      </c>
      <c r="S51" s="724">
        <v>0</v>
      </c>
      <c r="T51" s="724">
        <v>0</v>
      </c>
      <c r="U51" s="724">
        <v>0</v>
      </c>
      <c r="V51" s="724">
        <v>0</v>
      </c>
      <c r="W51" s="724">
        <v>0</v>
      </c>
      <c r="X51" s="724">
        <v>0</v>
      </c>
      <c r="Y51" s="724">
        <v>0</v>
      </c>
      <c r="Z51" s="724">
        <v>0</v>
      </c>
      <c r="AA51" s="724">
        <v>0</v>
      </c>
      <c r="AB51" s="724">
        <v>0</v>
      </c>
      <c r="AC51" s="724">
        <v>0</v>
      </c>
      <c r="AD51" s="724">
        <v>0</v>
      </c>
      <c r="AE51" s="724">
        <v>0</v>
      </c>
      <c r="AF51" s="724">
        <v>0</v>
      </c>
      <c r="AG51" s="724">
        <v>0</v>
      </c>
      <c r="AH51" s="724">
        <v>0</v>
      </c>
      <c r="AI51" s="724">
        <v>0</v>
      </c>
      <c r="AJ51" s="724">
        <v>0</v>
      </c>
      <c r="AK51" s="724">
        <v>0</v>
      </c>
      <c r="AL51" s="724">
        <v>0</v>
      </c>
      <c r="AM51" s="724">
        <v>0</v>
      </c>
      <c r="AN51" s="724">
        <v>0</v>
      </c>
      <c r="AO51" s="724">
        <v>0</v>
      </c>
      <c r="AP51" s="724">
        <v>0</v>
      </c>
      <c r="AQ51" s="724">
        <v>0</v>
      </c>
      <c r="AR51" s="724">
        <v>0</v>
      </c>
      <c r="AS51" s="724">
        <v>0</v>
      </c>
      <c r="AT51" s="724">
        <v>0</v>
      </c>
      <c r="AU51" s="724">
        <v>0</v>
      </c>
      <c r="AV51" s="724">
        <v>0</v>
      </c>
      <c r="AW51" s="724">
        <v>0</v>
      </c>
      <c r="AX51" s="724">
        <v>7.9974999999999996</v>
      </c>
      <c r="AY51" s="724">
        <v>0</v>
      </c>
      <c r="AZ51" s="724">
        <v>0</v>
      </c>
      <c r="BA51" s="719">
        <v>0</v>
      </c>
      <c r="BB51" s="724">
        <v>0</v>
      </c>
      <c r="BC51" s="724">
        <v>0</v>
      </c>
      <c r="BD51" s="724">
        <v>0</v>
      </c>
      <c r="BE51" s="724">
        <v>0</v>
      </c>
      <c r="BF51" s="724">
        <v>0</v>
      </c>
      <c r="BG51" s="724">
        <v>0</v>
      </c>
      <c r="BH51" s="724">
        <v>0</v>
      </c>
      <c r="BI51" s="724">
        <v>7.9974999999999996</v>
      </c>
      <c r="BJ51" s="725">
        <v>0</v>
      </c>
      <c r="BK51" s="721">
        <f t="shared" si="3"/>
        <v>0.18860810800963151</v>
      </c>
    </row>
    <row r="52" spans="1:63" ht="15" customHeight="1" x14ac:dyDescent="0.25">
      <c r="A52" s="722" t="s">
        <v>140</v>
      </c>
      <c r="B52" s="723" t="s">
        <v>141</v>
      </c>
      <c r="C52" s="722" t="s">
        <v>52</v>
      </c>
      <c r="D52" s="724">
        <v>0.75990000000000002</v>
      </c>
      <c r="E52" s="724">
        <v>0</v>
      </c>
      <c r="F52" s="724">
        <v>0</v>
      </c>
      <c r="G52" s="724">
        <v>0</v>
      </c>
      <c r="H52" s="724">
        <v>0</v>
      </c>
      <c r="I52" s="724">
        <v>0</v>
      </c>
      <c r="J52" s="724">
        <v>0</v>
      </c>
      <c r="K52" s="724">
        <v>0</v>
      </c>
      <c r="L52" s="724">
        <v>0</v>
      </c>
      <c r="M52" s="724">
        <v>0</v>
      </c>
      <c r="N52" s="724">
        <v>0</v>
      </c>
      <c r="O52" s="719">
        <v>0</v>
      </c>
      <c r="P52" s="724">
        <v>0</v>
      </c>
      <c r="Q52" s="724">
        <v>0</v>
      </c>
      <c r="R52" s="724">
        <v>0</v>
      </c>
      <c r="S52" s="724">
        <v>0</v>
      </c>
      <c r="T52" s="724">
        <v>0</v>
      </c>
      <c r="U52" s="724">
        <v>0</v>
      </c>
      <c r="V52" s="724">
        <v>0</v>
      </c>
      <c r="W52" s="724">
        <v>0</v>
      </c>
      <c r="X52" s="724">
        <v>0</v>
      </c>
      <c r="Y52" s="724">
        <v>0</v>
      </c>
      <c r="Z52" s="724">
        <v>0</v>
      </c>
      <c r="AA52" s="724">
        <v>0</v>
      </c>
      <c r="AB52" s="724">
        <v>0</v>
      </c>
      <c r="AC52" s="724">
        <v>0</v>
      </c>
      <c r="AD52" s="724">
        <v>0</v>
      </c>
      <c r="AE52" s="724">
        <v>0</v>
      </c>
      <c r="AF52" s="724">
        <v>0</v>
      </c>
      <c r="AG52" s="724">
        <v>0</v>
      </c>
      <c r="AH52" s="724">
        <v>0</v>
      </c>
      <c r="AI52" s="724">
        <v>0</v>
      </c>
      <c r="AJ52" s="724">
        <v>0</v>
      </c>
      <c r="AK52" s="724">
        <v>0</v>
      </c>
      <c r="AL52" s="724">
        <v>0</v>
      </c>
      <c r="AM52" s="724">
        <v>0</v>
      </c>
      <c r="AN52" s="724">
        <v>0</v>
      </c>
      <c r="AO52" s="724">
        <v>0</v>
      </c>
      <c r="AP52" s="724">
        <v>0</v>
      </c>
      <c r="AQ52" s="724">
        <v>0</v>
      </c>
      <c r="AR52" s="724">
        <v>0</v>
      </c>
      <c r="AS52" s="724">
        <v>0</v>
      </c>
      <c r="AT52" s="724">
        <v>0</v>
      </c>
      <c r="AU52" s="724">
        <v>0</v>
      </c>
      <c r="AV52" s="724">
        <v>0</v>
      </c>
      <c r="AW52" s="724">
        <v>0</v>
      </c>
      <c r="AX52" s="724">
        <v>0</v>
      </c>
      <c r="AY52" s="724">
        <v>0.75990000000000002</v>
      </c>
      <c r="AZ52" s="724">
        <v>0</v>
      </c>
      <c r="BA52" s="719">
        <v>0</v>
      </c>
      <c r="BB52" s="724">
        <v>0</v>
      </c>
      <c r="BC52" s="724">
        <v>0</v>
      </c>
      <c r="BD52" s="724">
        <v>0</v>
      </c>
      <c r="BE52" s="724">
        <v>0</v>
      </c>
      <c r="BF52" s="724">
        <v>0</v>
      </c>
      <c r="BG52" s="724">
        <v>0</v>
      </c>
      <c r="BH52" s="724">
        <v>0</v>
      </c>
      <c r="BI52" s="724">
        <v>0.75990000000000002</v>
      </c>
      <c r="BJ52" s="725">
        <v>0</v>
      </c>
      <c r="BK52" s="721">
        <f t="shared" si="3"/>
        <v>1.7921012976119911E-2</v>
      </c>
    </row>
    <row r="53" spans="1:63" ht="15" customHeight="1" x14ac:dyDescent="0.25">
      <c r="A53" s="722" t="s">
        <v>142</v>
      </c>
      <c r="B53" s="723" t="s">
        <v>143</v>
      </c>
      <c r="C53" s="722" t="s">
        <v>53</v>
      </c>
      <c r="D53" s="724">
        <v>0</v>
      </c>
      <c r="E53" s="724">
        <v>0</v>
      </c>
      <c r="F53" s="724">
        <v>0</v>
      </c>
      <c r="G53" s="724">
        <v>0</v>
      </c>
      <c r="H53" s="724">
        <v>0</v>
      </c>
      <c r="I53" s="724">
        <v>0</v>
      </c>
      <c r="J53" s="724">
        <v>0</v>
      </c>
      <c r="K53" s="724">
        <v>0</v>
      </c>
      <c r="L53" s="724">
        <v>0</v>
      </c>
      <c r="M53" s="724">
        <v>0</v>
      </c>
      <c r="N53" s="724">
        <v>0</v>
      </c>
      <c r="O53" s="719">
        <v>0</v>
      </c>
      <c r="P53" s="724">
        <v>0</v>
      </c>
      <c r="Q53" s="724">
        <v>0</v>
      </c>
      <c r="R53" s="724">
        <v>0</v>
      </c>
      <c r="S53" s="724">
        <v>0</v>
      </c>
      <c r="T53" s="724">
        <v>0</v>
      </c>
      <c r="U53" s="724">
        <v>0</v>
      </c>
      <c r="V53" s="724">
        <v>0</v>
      </c>
      <c r="W53" s="724">
        <v>0</v>
      </c>
      <c r="X53" s="724">
        <v>0</v>
      </c>
      <c r="Y53" s="724">
        <v>0</v>
      </c>
      <c r="Z53" s="724">
        <v>0</v>
      </c>
      <c r="AA53" s="724">
        <v>0</v>
      </c>
      <c r="AB53" s="724">
        <v>0</v>
      </c>
      <c r="AC53" s="724">
        <v>0</v>
      </c>
      <c r="AD53" s="724">
        <v>0</v>
      </c>
      <c r="AE53" s="724">
        <v>0</v>
      </c>
      <c r="AF53" s="724">
        <v>0</v>
      </c>
      <c r="AG53" s="724">
        <v>0</v>
      </c>
      <c r="AH53" s="724">
        <v>0</v>
      </c>
      <c r="AI53" s="724">
        <v>0</v>
      </c>
      <c r="AJ53" s="724">
        <v>0</v>
      </c>
      <c r="AK53" s="724">
        <v>0</v>
      </c>
      <c r="AL53" s="724">
        <v>0</v>
      </c>
      <c r="AM53" s="724">
        <v>0</v>
      </c>
      <c r="AN53" s="724">
        <v>0</v>
      </c>
      <c r="AO53" s="724">
        <v>0</v>
      </c>
      <c r="AP53" s="724">
        <v>0</v>
      </c>
      <c r="AQ53" s="724">
        <v>0</v>
      </c>
      <c r="AR53" s="724">
        <v>0</v>
      </c>
      <c r="AS53" s="724">
        <v>0</v>
      </c>
      <c r="AT53" s="724">
        <v>0</v>
      </c>
      <c r="AU53" s="724">
        <v>0</v>
      </c>
      <c r="AV53" s="724">
        <v>0</v>
      </c>
      <c r="AW53" s="724">
        <v>0</v>
      </c>
      <c r="AX53" s="724">
        <v>0</v>
      </c>
      <c r="AY53" s="724">
        <v>0</v>
      </c>
      <c r="AZ53" s="724">
        <v>0</v>
      </c>
      <c r="BA53" s="719">
        <v>0</v>
      </c>
      <c r="BB53" s="724">
        <v>0</v>
      </c>
      <c r="BC53" s="724">
        <v>0</v>
      </c>
      <c r="BD53" s="724">
        <v>0</v>
      </c>
      <c r="BE53" s="724">
        <v>0</v>
      </c>
      <c r="BF53" s="724">
        <v>0</v>
      </c>
      <c r="BG53" s="724">
        <v>0</v>
      </c>
      <c r="BH53" s="724">
        <v>0</v>
      </c>
      <c r="BI53" s="724">
        <v>0</v>
      </c>
      <c r="BJ53" s="725">
        <v>0</v>
      </c>
      <c r="BK53" s="721">
        <f t="shared" si="3"/>
        <v>0</v>
      </c>
    </row>
    <row r="54" spans="1:63" ht="15" customHeight="1" x14ac:dyDescent="0.25">
      <c r="A54" s="722" t="s">
        <v>144</v>
      </c>
      <c r="B54" s="723" t="s">
        <v>145</v>
      </c>
      <c r="C54" s="722" t="s">
        <v>54</v>
      </c>
      <c r="D54" s="724">
        <v>1127.5491999999999</v>
      </c>
      <c r="E54" s="724">
        <v>0</v>
      </c>
      <c r="F54" s="724">
        <v>0</v>
      </c>
      <c r="G54" s="724">
        <v>0</v>
      </c>
      <c r="H54" s="724">
        <v>0</v>
      </c>
      <c r="I54" s="724">
        <v>0</v>
      </c>
      <c r="J54" s="724">
        <v>0</v>
      </c>
      <c r="K54" s="724">
        <v>0</v>
      </c>
      <c r="L54" s="724">
        <v>0</v>
      </c>
      <c r="M54" s="724">
        <v>0</v>
      </c>
      <c r="N54" s="724">
        <v>0</v>
      </c>
      <c r="O54" s="719">
        <v>0</v>
      </c>
      <c r="P54" s="724">
        <v>0</v>
      </c>
      <c r="Q54" s="724">
        <v>0</v>
      </c>
      <c r="R54" s="724">
        <v>0</v>
      </c>
      <c r="S54" s="724">
        <v>0</v>
      </c>
      <c r="T54" s="724">
        <v>0</v>
      </c>
      <c r="U54" s="724">
        <v>0</v>
      </c>
      <c r="V54" s="724">
        <v>0</v>
      </c>
      <c r="W54" s="724">
        <v>0</v>
      </c>
      <c r="X54" s="724">
        <v>0</v>
      </c>
      <c r="Y54" s="724">
        <v>0</v>
      </c>
      <c r="Z54" s="724">
        <v>0</v>
      </c>
      <c r="AA54" s="724">
        <v>0</v>
      </c>
      <c r="AB54" s="724">
        <v>0</v>
      </c>
      <c r="AC54" s="724">
        <v>0</v>
      </c>
      <c r="AD54" s="724">
        <v>0</v>
      </c>
      <c r="AE54" s="724">
        <v>0</v>
      </c>
      <c r="AF54" s="724">
        <v>0</v>
      </c>
      <c r="AG54" s="724">
        <v>0</v>
      </c>
      <c r="AH54" s="724">
        <v>0</v>
      </c>
      <c r="AI54" s="724">
        <v>0</v>
      </c>
      <c r="AJ54" s="724">
        <v>0</v>
      </c>
      <c r="AK54" s="724">
        <v>0</v>
      </c>
      <c r="AL54" s="724">
        <v>0</v>
      </c>
      <c r="AM54" s="724">
        <v>0</v>
      </c>
      <c r="AN54" s="724">
        <v>0</v>
      </c>
      <c r="AO54" s="724">
        <v>0</v>
      </c>
      <c r="AP54" s="724">
        <v>0</v>
      </c>
      <c r="AQ54" s="724">
        <v>0</v>
      </c>
      <c r="AR54" s="724">
        <v>0</v>
      </c>
      <c r="AS54" s="724">
        <v>0</v>
      </c>
      <c r="AT54" s="724">
        <v>0</v>
      </c>
      <c r="AU54" s="724">
        <v>0</v>
      </c>
      <c r="AV54" s="724">
        <v>0</v>
      </c>
      <c r="AW54" s="724">
        <v>0</v>
      </c>
      <c r="AX54" s="724">
        <v>0</v>
      </c>
      <c r="AY54" s="724">
        <v>0</v>
      </c>
      <c r="AZ54" s="724">
        <v>0</v>
      </c>
      <c r="BA54" s="719">
        <v>1127.5491999999999</v>
      </c>
      <c r="BB54" s="724">
        <v>0</v>
      </c>
      <c r="BC54" s="724">
        <v>0</v>
      </c>
      <c r="BD54" s="724">
        <v>0</v>
      </c>
      <c r="BE54" s="724">
        <v>0</v>
      </c>
      <c r="BF54" s="724">
        <v>0</v>
      </c>
      <c r="BG54" s="724">
        <v>0</v>
      </c>
      <c r="BH54" s="724">
        <v>0</v>
      </c>
      <c r="BI54" s="724">
        <v>1127.5491999999999</v>
      </c>
      <c r="BJ54" s="725">
        <v>0</v>
      </c>
      <c r="BK54" s="721">
        <f t="shared" si="3"/>
        <v>26.591424982778815</v>
      </c>
    </row>
    <row r="55" spans="1:63" ht="15" customHeight="1" x14ac:dyDescent="0.25">
      <c r="A55" s="722" t="s">
        <v>146</v>
      </c>
      <c r="B55" s="723" t="s">
        <v>147</v>
      </c>
      <c r="C55" s="722" t="s">
        <v>55</v>
      </c>
      <c r="D55" s="724">
        <v>129.88410000000002</v>
      </c>
      <c r="E55" s="724">
        <v>0</v>
      </c>
      <c r="F55" s="724">
        <v>0</v>
      </c>
      <c r="G55" s="724">
        <v>0</v>
      </c>
      <c r="H55" s="724">
        <v>0</v>
      </c>
      <c r="I55" s="724">
        <v>0</v>
      </c>
      <c r="J55" s="724">
        <v>0</v>
      </c>
      <c r="K55" s="724">
        <v>0</v>
      </c>
      <c r="L55" s="724">
        <v>0</v>
      </c>
      <c r="M55" s="724">
        <v>0</v>
      </c>
      <c r="N55" s="724">
        <v>0</v>
      </c>
      <c r="O55" s="719">
        <v>0</v>
      </c>
      <c r="P55" s="724">
        <v>0</v>
      </c>
      <c r="Q55" s="724">
        <v>0</v>
      </c>
      <c r="R55" s="724">
        <v>0</v>
      </c>
      <c r="S55" s="724">
        <v>0</v>
      </c>
      <c r="T55" s="724">
        <v>0</v>
      </c>
      <c r="U55" s="724">
        <v>0</v>
      </c>
      <c r="V55" s="724">
        <v>0</v>
      </c>
      <c r="W55" s="724">
        <v>0</v>
      </c>
      <c r="X55" s="724">
        <v>0</v>
      </c>
      <c r="Y55" s="724">
        <v>0</v>
      </c>
      <c r="Z55" s="724">
        <v>0</v>
      </c>
      <c r="AA55" s="724">
        <v>0</v>
      </c>
      <c r="AB55" s="724">
        <v>0</v>
      </c>
      <c r="AC55" s="724">
        <v>0</v>
      </c>
      <c r="AD55" s="724">
        <v>0</v>
      </c>
      <c r="AE55" s="724">
        <v>0</v>
      </c>
      <c r="AF55" s="724">
        <v>0</v>
      </c>
      <c r="AG55" s="724">
        <v>0</v>
      </c>
      <c r="AH55" s="724">
        <v>0</v>
      </c>
      <c r="AI55" s="724">
        <v>0</v>
      </c>
      <c r="AJ55" s="724">
        <v>0</v>
      </c>
      <c r="AK55" s="724">
        <v>0</v>
      </c>
      <c r="AL55" s="724">
        <v>0</v>
      </c>
      <c r="AM55" s="724">
        <v>0</v>
      </c>
      <c r="AN55" s="724">
        <v>0</v>
      </c>
      <c r="AO55" s="724">
        <v>0</v>
      </c>
      <c r="AP55" s="724">
        <v>0</v>
      </c>
      <c r="AQ55" s="724">
        <v>0</v>
      </c>
      <c r="AR55" s="724">
        <v>0</v>
      </c>
      <c r="AS55" s="724">
        <v>0</v>
      </c>
      <c r="AT55" s="724">
        <v>0</v>
      </c>
      <c r="AU55" s="724">
        <v>0</v>
      </c>
      <c r="AV55" s="724">
        <v>0</v>
      </c>
      <c r="AW55" s="724">
        <v>0</v>
      </c>
      <c r="AX55" s="724">
        <v>0</v>
      </c>
      <c r="AY55" s="724">
        <v>0</v>
      </c>
      <c r="AZ55" s="724">
        <v>0</v>
      </c>
      <c r="BA55" s="719">
        <v>0</v>
      </c>
      <c r="BB55" s="724">
        <v>129.88410000000002</v>
      </c>
      <c r="BC55" s="724">
        <v>0</v>
      </c>
      <c r="BD55" s="724">
        <v>0</v>
      </c>
      <c r="BE55" s="724">
        <v>0</v>
      </c>
      <c r="BF55" s="724">
        <v>0</v>
      </c>
      <c r="BG55" s="724">
        <v>0</v>
      </c>
      <c r="BH55" s="724">
        <v>0</v>
      </c>
      <c r="BI55" s="724">
        <v>129.88410000000002</v>
      </c>
      <c r="BJ55" s="725">
        <v>0</v>
      </c>
      <c r="BK55" s="721">
        <f t="shared" si="3"/>
        <v>3.063106515977966</v>
      </c>
    </row>
    <row r="56" spans="1:63" ht="15" customHeight="1" x14ac:dyDescent="0.25">
      <c r="A56" s="722" t="s">
        <v>148</v>
      </c>
      <c r="B56" s="723" t="s">
        <v>149</v>
      </c>
      <c r="C56" s="722" t="s">
        <v>56</v>
      </c>
      <c r="D56" s="724">
        <v>0</v>
      </c>
      <c r="E56" s="724">
        <v>0</v>
      </c>
      <c r="F56" s="724">
        <v>0</v>
      </c>
      <c r="G56" s="724">
        <v>0</v>
      </c>
      <c r="H56" s="724">
        <v>0</v>
      </c>
      <c r="I56" s="724">
        <v>0</v>
      </c>
      <c r="J56" s="724">
        <v>0</v>
      </c>
      <c r="K56" s="724">
        <v>0</v>
      </c>
      <c r="L56" s="724">
        <v>0</v>
      </c>
      <c r="M56" s="724">
        <v>0</v>
      </c>
      <c r="N56" s="724">
        <v>0</v>
      </c>
      <c r="O56" s="719">
        <v>0</v>
      </c>
      <c r="P56" s="724">
        <v>0</v>
      </c>
      <c r="Q56" s="724">
        <v>0</v>
      </c>
      <c r="R56" s="724">
        <v>0</v>
      </c>
      <c r="S56" s="724">
        <v>0</v>
      </c>
      <c r="T56" s="724">
        <v>0</v>
      </c>
      <c r="U56" s="724">
        <v>0</v>
      </c>
      <c r="V56" s="724">
        <v>0</v>
      </c>
      <c r="W56" s="724">
        <v>0</v>
      </c>
      <c r="X56" s="724">
        <v>0</v>
      </c>
      <c r="Y56" s="724">
        <v>0</v>
      </c>
      <c r="Z56" s="724">
        <v>0</v>
      </c>
      <c r="AA56" s="724">
        <v>0</v>
      </c>
      <c r="AB56" s="724">
        <v>0</v>
      </c>
      <c r="AC56" s="724">
        <v>0</v>
      </c>
      <c r="AD56" s="724">
        <v>0</v>
      </c>
      <c r="AE56" s="724">
        <v>0</v>
      </c>
      <c r="AF56" s="724">
        <v>0</v>
      </c>
      <c r="AG56" s="724">
        <v>0</v>
      </c>
      <c r="AH56" s="724">
        <v>0</v>
      </c>
      <c r="AI56" s="724">
        <v>0</v>
      </c>
      <c r="AJ56" s="724">
        <v>0</v>
      </c>
      <c r="AK56" s="724">
        <v>0</v>
      </c>
      <c r="AL56" s="724">
        <v>0</v>
      </c>
      <c r="AM56" s="724">
        <v>0</v>
      </c>
      <c r="AN56" s="724">
        <v>0</v>
      </c>
      <c r="AO56" s="724">
        <v>0</v>
      </c>
      <c r="AP56" s="724">
        <v>0</v>
      </c>
      <c r="AQ56" s="724">
        <v>0</v>
      </c>
      <c r="AR56" s="724">
        <v>0</v>
      </c>
      <c r="AS56" s="724">
        <v>0</v>
      </c>
      <c r="AT56" s="724">
        <v>0</v>
      </c>
      <c r="AU56" s="724">
        <v>0</v>
      </c>
      <c r="AV56" s="724">
        <v>0</v>
      </c>
      <c r="AW56" s="724">
        <v>0</v>
      </c>
      <c r="AX56" s="724">
        <v>0</v>
      </c>
      <c r="AY56" s="724">
        <v>0</v>
      </c>
      <c r="AZ56" s="724">
        <v>0</v>
      </c>
      <c r="BA56" s="719">
        <v>0</v>
      </c>
      <c r="BB56" s="724">
        <v>0</v>
      </c>
      <c r="BC56" s="724">
        <v>0</v>
      </c>
      <c r="BD56" s="724">
        <v>0</v>
      </c>
      <c r="BE56" s="724">
        <v>0</v>
      </c>
      <c r="BF56" s="724">
        <v>0</v>
      </c>
      <c r="BG56" s="724">
        <v>0</v>
      </c>
      <c r="BH56" s="724">
        <v>0</v>
      </c>
      <c r="BI56" s="724">
        <v>0</v>
      </c>
      <c r="BJ56" s="725">
        <v>0</v>
      </c>
      <c r="BK56" s="721">
        <f>BI56/$BI$5*100</f>
        <v>0</v>
      </c>
    </row>
    <row r="57" spans="1:63" s="712" customFormat="1" ht="15" customHeight="1" x14ac:dyDescent="0.25">
      <c r="A57" s="717">
        <v>3</v>
      </c>
      <c r="B57" s="718" t="s">
        <v>150</v>
      </c>
      <c r="C57" s="717" t="s">
        <v>57</v>
      </c>
      <c r="D57" s="719">
        <v>8733.7026000000005</v>
      </c>
      <c r="E57" s="719">
        <v>0</v>
      </c>
      <c r="F57" s="719">
        <v>0</v>
      </c>
      <c r="G57" s="719">
        <v>0</v>
      </c>
      <c r="H57" s="719">
        <v>0</v>
      </c>
      <c r="I57" s="719">
        <v>0</v>
      </c>
      <c r="J57" s="719">
        <v>0</v>
      </c>
      <c r="K57" s="719">
        <v>0</v>
      </c>
      <c r="L57" s="719">
        <v>0</v>
      </c>
      <c r="M57" s="719">
        <v>0</v>
      </c>
      <c r="N57" s="719">
        <v>0</v>
      </c>
      <c r="O57" s="719">
        <v>0</v>
      </c>
      <c r="P57" s="719">
        <v>0</v>
      </c>
      <c r="Q57" s="719">
        <v>0</v>
      </c>
      <c r="R57" s="719">
        <v>0</v>
      </c>
      <c r="S57" s="719">
        <v>0</v>
      </c>
      <c r="T57" s="719">
        <v>0</v>
      </c>
      <c r="U57" s="719">
        <v>0</v>
      </c>
      <c r="V57" s="719">
        <v>0</v>
      </c>
      <c r="W57" s="719">
        <v>0</v>
      </c>
      <c r="X57" s="719">
        <v>0</v>
      </c>
      <c r="Y57" s="719">
        <v>0</v>
      </c>
      <c r="Z57" s="719">
        <v>0</v>
      </c>
      <c r="AA57" s="719">
        <v>0</v>
      </c>
      <c r="AB57" s="719">
        <v>0</v>
      </c>
      <c r="AC57" s="719">
        <v>0</v>
      </c>
      <c r="AD57" s="719">
        <v>0</v>
      </c>
      <c r="AE57" s="719">
        <v>0</v>
      </c>
      <c r="AF57" s="719">
        <v>0</v>
      </c>
      <c r="AG57" s="719">
        <v>0</v>
      </c>
      <c r="AH57" s="719">
        <v>0</v>
      </c>
      <c r="AI57" s="719">
        <v>0</v>
      </c>
      <c r="AJ57" s="719">
        <v>0</v>
      </c>
      <c r="AK57" s="719">
        <v>0</v>
      </c>
      <c r="AL57" s="719">
        <v>0</v>
      </c>
      <c r="AM57" s="719">
        <v>0</v>
      </c>
      <c r="AN57" s="719">
        <v>0</v>
      </c>
      <c r="AO57" s="719">
        <v>0</v>
      </c>
      <c r="AP57" s="719">
        <v>0</v>
      </c>
      <c r="AQ57" s="719">
        <v>0</v>
      </c>
      <c r="AR57" s="719">
        <v>0</v>
      </c>
      <c r="AS57" s="719">
        <v>0</v>
      </c>
      <c r="AT57" s="719">
        <v>0</v>
      </c>
      <c r="AU57" s="719">
        <v>0</v>
      </c>
      <c r="AV57" s="719">
        <v>0</v>
      </c>
      <c r="AW57" s="719">
        <v>0</v>
      </c>
      <c r="AX57" s="719">
        <v>0</v>
      </c>
      <c r="AY57" s="719">
        <v>0</v>
      </c>
      <c r="AZ57" s="719">
        <v>0</v>
      </c>
      <c r="BA57" s="719">
        <v>0</v>
      </c>
      <c r="BB57" s="719">
        <v>0</v>
      </c>
      <c r="BC57" s="719">
        <v>0</v>
      </c>
      <c r="BD57" s="719">
        <v>8733.7026000000005</v>
      </c>
      <c r="BE57" s="719">
        <v>0</v>
      </c>
      <c r="BF57" s="719">
        <v>0</v>
      </c>
      <c r="BG57" s="719">
        <v>0</v>
      </c>
      <c r="BH57" s="719">
        <v>0</v>
      </c>
      <c r="BI57" s="719">
        <v>8733.7026000000005</v>
      </c>
      <c r="BJ57" s="720">
        <v>0</v>
      </c>
      <c r="BK57" s="721">
        <f>BI57/$BI$5*100</f>
        <v>6.9483167208332421</v>
      </c>
    </row>
    <row r="58" spans="1:63" ht="15" customHeight="1" x14ac:dyDescent="0.25">
      <c r="A58" s="722"/>
      <c r="B58" s="723" t="s">
        <v>152</v>
      </c>
      <c r="C58" s="722" t="s">
        <v>58</v>
      </c>
      <c r="D58" s="724">
        <v>140.07490000000001</v>
      </c>
      <c r="E58" s="724">
        <v>0</v>
      </c>
      <c r="F58" s="724">
        <v>0</v>
      </c>
      <c r="G58" s="724">
        <v>0</v>
      </c>
      <c r="H58" s="724">
        <v>0</v>
      </c>
      <c r="I58" s="724">
        <v>0</v>
      </c>
      <c r="J58" s="724">
        <v>0</v>
      </c>
      <c r="K58" s="724">
        <v>0</v>
      </c>
      <c r="L58" s="724">
        <v>0</v>
      </c>
      <c r="M58" s="724">
        <v>0</v>
      </c>
      <c r="N58" s="724">
        <v>0</v>
      </c>
      <c r="O58" s="719">
        <v>0</v>
      </c>
      <c r="P58" s="724">
        <v>0</v>
      </c>
      <c r="Q58" s="724">
        <v>0</v>
      </c>
      <c r="R58" s="724">
        <v>0</v>
      </c>
      <c r="S58" s="724">
        <v>0</v>
      </c>
      <c r="T58" s="724">
        <v>0</v>
      </c>
      <c r="U58" s="724">
        <v>0</v>
      </c>
      <c r="V58" s="724">
        <v>0</v>
      </c>
      <c r="W58" s="724">
        <v>0</v>
      </c>
      <c r="X58" s="724">
        <v>0</v>
      </c>
      <c r="Y58" s="724">
        <v>0</v>
      </c>
      <c r="Z58" s="724">
        <v>0</v>
      </c>
      <c r="AA58" s="724">
        <v>0</v>
      </c>
      <c r="AB58" s="724">
        <v>0</v>
      </c>
      <c r="AC58" s="724">
        <v>0</v>
      </c>
      <c r="AD58" s="724">
        <v>0</v>
      </c>
      <c r="AE58" s="724">
        <v>0</v>
      </c>
      <c r="AF58" s="724">
        <v>0</v>
      </c>
      <c r="AG58" s="724">
        <v>0</v>
      </c>
      <c r="AH58" s="724">
        <v>0</v>
      </c>
      <c r="AI58" s="724">
        <v>0</v>
      </c>
      <c r="AJ58" s="724">
        <v>0</v>
      </c>
      <c r="AK58" s="724">
        <v>0</v>
      </c>
      <c r="AL58" s="724">
        <v>0</v>
      </c>
      <c r="AM58" s="724">
        <v>0</v>
      </c>
      <c r="AN58" s="724">
        <v>0</v>
      </c>
      <c r="AO58" s="724">
        <v>0</v>
      </c>
      <c r="AP58" s="724">
        <v>0</v>
      </c>
      <c r="AQ58" s="724">
        <v>0</v>
      </c>
      <c r="AR58" s="724">
        <v>0</v>
      </c>
      <c r="AS58" s="724">
        <v>0</v>
      </c>
      <c r="AT58" s="724">
        <v>0</v>
      </c>
      <c r="AU58" s="724">
        <v>0</v>
      </c>
      <c r="AV58" s="724">
        <v>0</v>
      </c>
      <c r="AW58" s="724">
        <v>0</v>
      </c>
      <c r="AX58" s="724">
        <v>0</v>
      </c>
      <c r="AY58" s="724">
        <v>0</v>
      </c>
      <c r="AZ58" s="724">
        <v>0</v>
      </c>
      <c r="BA58" s="719">
        <v>0</v>
      </c>
      <c r="BB58" s="724">
        <v>0</v>
      </c>
      <c r="BC58" s="724">
        <v>0</v>
      </c>
      <c r="BD58" s="724">
        <v>0</v>
      </c>
      <c r="BE58" s="724">
        <v>140.07490000000001</v>
      </c>
      <c r="BF58" s="724">
        <v>0</v>
      </c>
      <c r="BG58" s="724">
        <v>0</v>
      </c>
      <c r="BH58" s="724">
        <v>0</v>
      </c>
      <c r="BI58" s="724">
        <v>140.07490000000001</v>
      </c>
      <c r="BJ58" s="720">
        <v>0</v>
      </c>
      <c r="BK58" s="721">
        <f>BI58/$BI$57*100</f>
        <v>1.6038432542917136</v>
      </c>
    </row>
    <row r="59" spans="1:63" ht="15" customHeight="1" x14ac:dyDescent="0.25">
      <c r="A59" s="722"/>
      <c r="B59" s="723" t="s">
        <v>154</v>
      </c>
      <c r="C59" s="722" t="s">
        <v>59</v>
      </c>
      <c r="D59" s="724">
        <v>8593.6276999999991</v>
      </c>
      <c r="E59" s="724">
        <v>0</v>
      </c>
      <c r="F59" s="724">
        <v>0</v>
      </c>
      <c r="G59" s="724">
        <v>0</v>
      </c>
      <c r="H59" s="724">
        <v>0</v>
      </c>
      <c r="I59" s="724">
        <v>0</v>
      </c>
      <c r="J59" s="724">
        <v>0</v>
      </c>
      <c r="K59" s="724">
        <v>0</v>
      </c>
      <c r="L59" s="724">
        <v>0</v>
      </c>
      <c r="M59" s="724">
        <v>0</v>
      </c>
      <c r="N59" s="724">
        <v>0</v>
      </c>
      <c r="O59" s="719">
        <v>0</v>
      </c>
      <c r="P59" s="724">
        <v>0</v>
      </c>
      <c r="Q59" s="724">
        <v>0</v>
      </c>
      <c r="R59" s="724">
        <v>0</v>
      </c>
      <c r="S59" s="724">
        <v>0</v>
      </c>
      <c r="T59" s="724">
        <v>0</v>
      </c>
      <c r="U59" s="724">
        <v>0</v>
      </c>
      <c r="V59" s="724">
        <v>0</v>
      </c>
      <c r="W59" s="724">
        <v>0</v>
      </c>
      <c r="X59" s="724">
        <v>0</v>
      </c>
      <c r="Y59" s="724">
        <v>0</v>
      </c>
      <c r="Z59" s="724">
        <v>0</v>
      </c>
      <c r="AA59" s="724">
        <v>0</v>
      </c>
      <c r="AB59" s="724">
        <v>0</v>
      </c>
      <c r="AC59" s="724">
        <v>0</v>
      </c>
      <c r="AD59" s="724">
        <v>0</v>
      </c>
      <c r="AE59" s="724">
        <v>0</v>
      </c>
      <c r="AF59" s="724">
        <v>0</v>
      </c>
      <c r="AG59" s="724">
        <v>0</v>
      </c>
      <c r="AH59" s="724">
        <v>0</v>
      </c>
      <c r="AI59" s="724">
        <v>0</v>
      </c>
      <c r="AJ59" s="724">
        <v>0</v>
      </c>
      <c r="AK59" s="724">
        <v>0</v>
      </c>
      <c r="AL59" s="724">
        <v>0</v>
      </c>
      <c r="AM59" s="724">
        <v>0</v>
      </c>
      <c r="AN59" s="724">
        <v>0</v>
      </c>
      <c r="AO59" s="724">
        <v>0</v>
      </c>
      <c r="AP59" s="724">
        <v>0</v>
      </c>
      <c r="AQ59" s="724">
        <v>0</v>
      </c>
      <c r="AR59" s="724">
        <v>0</v>
      </c>
      <c r="AS59" s="724">
        <v>0</v>
      </c>
      <c r="AT59" s="724">
        <v>0</v>
      </c>
      <c r="AU59" s="724">
        <v>0</v>
      </c>
      <c r="AV59" s="724">
        <v>0</v>
      </c>
      <c r="AW59" s="724">
        <v>0</v>
      </c>
      <c r="AX59" s="724">
        <v>0</v>
      </c>
      <c r="AY59" s="724">
        <v>0</v>
      </c>
      <c r="AZ59" s="724">
        <v>0</v>
      </c>
      <c r="BA59" s="719">
        <v>0</v>
      </c>
      <c r="BB59" s="724">
        <v>0</v>
      </c>
      <c r="BC59" s="724">
        <v>0</v>
      </c>
      <c r="BD59" s="724">
        <v>0</v>
      </c>
      <c r="BE59" s="724">
        <v>0</v>
      </c>
      <c r="BF59" s="724">
        <v>8593.6276999999991</v>
      </c>
      <c r="BG59" s="724">
        <v>0</v>
      </c>
      <c r="BH59" s="724">
        <v>0</v>
      </c>
      <c r="BI59" s="724">
        <v>8593.6276999999991</v>
      </c>
      <c r="BJ59" s="720">
        <v>0</v>
      </c>
      <c r="BK59" s="721">
        <f>BI59/$BI$57*100</f>
        <v>98.396156745708268</v>
      </c>
    </row>
    <row r="60" spans="1:63" ht="15" customHeight="1" x14ac:dyDescent="0.25">
      <c r="A60" s="722"/>
      <c r="B60" s="723" t="s">
        <v>156</v>
      </c>
      <c r="C60" s="722" t="s">
        <v>60</v>
      </c>
      <c r="D60" s="724">
        <v>0</v>
      </c>
      <c r="E60" s="724">
        <v>0</v>
      </c>
      <c r="F60" s="724">
        <v>0</v>
      </c>
      <c r="G60" s="724">
        <v>0</v>
      </c>
      <c r="H60" s="724">
        <v>0</v>
      </c>
      <c r="I60" s="724">
        <v>0</v>
      </c>
      <c r="J60" s="724">
        <v>0</v>
      </c>
      <c r="K60" s="724">
        <v>0</v>
      </c>
      <c r="L60" s="724">
        <v>0</v>
      </c>
      <c r="M60" s="724">
        <v>0</v>
      </c>
      <c r="N60" s="724">
        <v>0</v>
      </c>
      <c r="O60" s="719">
        <v>0</v>
      </c>
      <c r="P60" s="724">
        <v>0</v>
      </c>
      <c r="Q60" s="724">
        <v>0</v>
      </c>
      <c r="R60" s="724">
        <v>0</v>
      </c>
      <c r="S60" s="724">
        <v>0</v>
      </c>
      <c r="T60" s="724">
        <v>0</v>
      </c>
      <c r="U60" s="724">
        <v>0</v>
      </c>
      <c r="V60" s="724">
        <v>0</v>
      </c>
      <c r="W60" s="724">
        <v>0</v>
      </c>
      <c r="X60" s="724">
        <v>0</v>
      </c>
      <c r="Y60" s="724">
        <v>0</v>
      </c>
      <c r="Z60" s="724">
        <v>0</v>
      </c>
      <c r="AA60" s="724">
        <v>0</v>
      </c>
      <c r="AB60" s="724">
        <v>0</v>
      </c>
      <c r="AC60" s="724">
        <v>0</v>
      </c>
      <c r="AD60" s="724">
        <v>0</v>
      </c>
      <c r="AE60" s="724">
        <v>0</v>
      </c>
      <c r="AF60" s="724">
        <v>0</v>
      </c>
      <c r="AG60" s="724">
        <v>0</v>
      </c>
      <c r="AH60" s="724">
        <v>0</v>
      </c>
      <c r="AI60" s="724">
        <v>0</v>
      </c>
      <c r="AJ60" s="724">
        <v>0</v>
      </c>
      <c r="AK60" s="724">
        <v>0</v>
      </c>
      <c r="AL60" s="724">
        <v>0</v>
      </c>
      <c r="AM60" s="724">
        <v>0</v>
      </c>
      <c r="AN60" s="724">
        <v>0</v>
      </c>
      <c r="AO60" s="724">
        <v>0</v>
      </c>
      <c r="AP60" s="724">
        <v>0</v>
      </c>
      <c r="AQ60" s="724">
        <v>0</v>
      </c>
      <c r="AR60" s="724">
        <v>0</v>
      </c>
      <c r="AS60" s="724">
        <v>0</v>
      </c>
      <c r="AT60" s="724">
        <v>0</v>
      </c>
      <c r="AU60" s="724">
        <v>0</v>
      </c>
      <c r="AV60" s="724">
        <v>0</v>
      </c>
      <c r="AW60" s="724">
        <v>0</v>
      </c>
      <c r="AX60" s="724">
        <v>0</v>
      </c>
      <c r="AY60" s="724">
        <v>0</v>
      </c>
      <c r="AZ60" s="724">
        <v>0</v>
      </c>
      <c r="BA60" s="719">
        <v>0</v>
      </c>
      <c r="BB60" s="724">
        <v>0</v>
      </c>
      <c r="BC60" s="724">
        <v>0</v>
      </c>
      <c r="BD60" s="724">
        <v>0</v>
      </c>
      <c r="BE60" s="724">
        <v>0</v>
      </c>
      <c r="BF60" s="724">
        <v>0</v>
      </c>
      <c r="BG60" s="724">
        <v>0</v>
      </c>
      <c r="BH60" s="724">
        <v>0</v>
      </c>
      <c r="BI60" s="724">
        <v>0</v>
      </c>
      <c r="BJ60" s="720">
        <v>0</v>
      </c>
      <c r="BK60" s="721">
        <f>BI60/$BI$57*100</f>
        <v>0</v>
      </c>
    </row>
    <row r="61" spans="1:63" s="712" customFormat="1" ht="15" customHeight="1" x14ac:dyDescent="0.25">
      <c r="A61" s="733"/>
      <c r="B61" s="734" t="s">
        <v>157</v>
      </c>
      <c r="C61" s="733"/>
      <c r="D61" s="735"/>
      <c r="E61" s="735">
        <v>0</v>
      </c>
      <c r="F61" s="735">
        <v>0</v>
      </c>
      <c r="G61" s="735">
        <v>0</v>
      </c>
      <c r="H61" s="735">
        <v>0</v>
      </c>
      <c r="I61" s="735">
        <v>0</v>
      </c>
      <c r="J61" s="735">
        <v>0</v>
      </c>
      <c r="K61" s="735">
        <v>0</v>
      </c>
      <c r="L61" s="735">
        <v>0</v>
      </c>
      <c r="M61" s="735">
        <v>0</v>
      </c>
      <c r="N61" s="735">
        <v>0</v>
      </c>
      <c r="O61" s="735">
        <v>0</v>
      </c>
      <c r="P61" s="735">
        <v>0</v>
      </c>
      <c r="Q61" s="735">
        <v>0</v>
      </c>
      <c r="R61" s="735">
        <v>3.4943</v>
      </c>
      <c r="S61" s="735">
        <v>0</v>
      </c>
      <c r="T61" s="735">
        <v>0</v>
      </c>
      <c r="U61" s="735">
        <v>0</v>
      </c>
      <c r="V61" s="735">
        <v>0</v>
      </c>
      <c r="W61" s="735">
        <v>0</v>
      </c>
      <c r="X61" s="735">
        <v>0</v>
      </c>
      <c r="Y61" s="735">
        <v>0</v>
      </c>
      <c r="Z61" s="735">
        <v>0</v>
      </c>
      <c r="AA61" s="735">
        <v>2.1322999999999999</v>
      </c>
      <c r="AB61" s="735">
        <v>0</v>
      </c>
      <c r="AC61" s="735">
        <v>1.2378</v>
      </c>
      <c r="AD61" s="735">
        <v>0</v>
      </c>
      <c r="AE61" s="735">
        <v>0</v>
      </c>
      <c r="AF61" s="735">
        <v>0</v>
      </c>
      <c r="AG61" s="735">
        <v>0</v>
      </c>
      <c r="AH61" s="735">
        <v>0.89450000000000007</v>
      </c>
      <c r="AI61" s="735">
        <v>0</v>
      </c>
      <c r="AJ61" s="735">
        <v>0</v>
      </c>
      <c r="AK61" s="735">
        <v>0</v>
      </c>
      <c r="AL61" s="735">
        <v>0</v>
      </c>
      <c r="AM61" s="735">
        <v>0</v>
      </c>
      <c r="AN61" s="735">
        <v>0</v>
      </c>
      <c r="AO61" s="735">
        <v>0</v>
      </c>
      <c r="AP61" s="735">
        <v>0.71000000000000019</v>
      </c>
      <c r="AQ61" s="735">
        <v>7.1999999999999995E-2</v>
      </c>
      <c r="AR61" s="735">
        <v>0</v>
      </c>
      <c r="AS61" s="735">
        <v>0</v>
      </c>
      <c r="AT61" s="735">
        <v>0</v>
      </c>
      <c r="AU61" s="735">
        <v>0.63</v>
      </c>
      <c r="AV61" s="735">
        <v>0</v>
      </c>
      <c r="AW61" s="735">
        <v>0</v>
      </c>
      <c r="AX61" s="735">
        <v>0</v>
      </c>
      <c r="AY61" s="735">
        <v>0</v>
      </c>
      <c r="AZ61" s="735">
        <v>0</v>
      </c>
      <c r="BA61" s="735">
        <v>0</v>
      </c>
      <c r="BB61" s="735">
        <v>0</v>
      </c>
      <c r="BC61" s="735">
        <v>0</v>
      </c>
      <c r="BD61" s="735">
        <v>0</v>
      </c>
      <c r="BE61" s="735">
        <v>0</v>
      </c>
      <c r="BF61" s="735">
        <v>0</v>
      </c>
      <c r="BG61" s="735">
        <v>0</v>
      </c>
      <c r="BH61" s="735"/>
      <c r="BI61" s="735"/>
      <c r="BJ61" s="735"/>
      <c r="BK61" s="711"/>
    </row>
    <row r="62" spans="1:63" s="712" customFormat="1" ht="15" customHeight="1" x14ac:dyDescent="0.25">
      <c r="A62" s="714"/>
      <c r="B62" s="736" t="s">
        <v>440</v>
      </c>
      <c r="C62" s="714"/>
      <c r="D62" s="737">
        <v>125695.2288</v>
      </c>
      <c r="E62" s="737">
        <v>112721.25249999999</v>
      </c>
      <c r="F62" s="737">
        <v>5646.8834999999999</v>
      </c>
      <c r="G62" s="737">
        <v>3227.7055999999998</v>
      </c>
      <c r="H62" s="737">
        <v>2419.1779000000006</v>
      </c>
      <c r="I62" s="737">
        <v>0</v>
      </c>
      <c r="J62" s="737">
        <v>25018.721199999996</v>
      </c>
      <c r="K62" s="737">
        <v>10346.1621</v>
      </c>
      <c r="L62" s="737">
        <v>14043.3815</v>
      </c>
      <c r="M62" s="737">
        <v>30098.690000000002</v>
      </c>
      <c r="N62" s="737">
        <v>27433.168000000001</v>
      </c>
      <c r="O62" s="737">
        <v>131.80680000000001</v>
      </c>
      <c r="P62" s="737">
        <v>0</v>
      </c>
      <c r="Q62" s="737">
        <v>2.4394</v>
      </c>
      <c r="R62" s="737">
        <v>4240.2737000000006</v>
      </c>
      <c r="S62" s="737">
        <v>75.702100000000016</v>
      </c>
      <c r="T62" s="737">
        <v>1.0659000000000001</v>
      </c>
      <c r="U62" s="737">
        <v>0</v>
      </c>
      <c r="V62" s="737">
        <v>0</v>
      </c>
      <c r="W62" s="737">
        <v>0</v>
      </c>
      <c r="X62" s="737">
        <v>3.0149999999999997</v>
      </c>
      <c r="Y62" s="737">
        <v>50.7547</v>
      </c>
      <c r="Z62" s="737">
        <v>0</v>
      </c>
      <c r="AA62" s="737">
        <v>2004.1203000000003</v>
      </c>
      <c r="AB62" s="737">
        <v>814.88750000000005</v>
      </c>
      <c r="AC62" s="737">
        <v>936.61460000000011</v>
      </c>
      <c r="AD62" s="737">
        <v>160.13200000000001</v>
      </c>
      <c r="AE62" s="737">
        <v>0.7</v>
      </c>
      <c r="AF62" s="737">
        <v>0.67910000000000004</v>
      </c>
      <c r="AG62" s="737">
        <v>3.9375</v>
      </c>
      <c r="AH62" s="737">
        <v>51.387599999999992</v>
      </c>
      <c r="AI62" s="737">
        <v>31.1906</v>
      </c>
      <c r="AJ62" s="737">
        <v>0</v>
      </c>
      <c r="AK62" s="737">
        <v>0</v>
      </c>
      <c r="AL62" s="737">
        <v>4.5914000000000001</v>
      </c>
      <c r="AM62" s="737">
        <v>10.7257</v>
      </c>
      <c r="AN62" s="737">
        <v>0</v>
      </c>
      <c r="AO62" s="737">
        <v>10.235299999999997</v>
      </c>
      <c r="AP62" s="737">
        <v>626.06659999999999</v>
      </c>
      <c r="AQ62" s="737">
        <v>43.739900000000006</v>
      </c>
      <c r="AR62" s="737">
        <v>14.7216</v>
      </c>
      <c r="AS62" s="737">
        <v>0.23760000000000001</v>
      </c>
      <c r="AT62" s="737">
        <v>0</v>
      </c>
      <c r="AU62" s="737">
        <v>3.8903999999999992</v>
      </c>
      <c r="AV62" s="737">
        <v>114.544</v>
      </c>
      <c r="AW62" s="737">
        <v>15.263900000000001</v>
      </c>
      <c r="AX62" s="737">
        <v>7.9974999999999996</v>
      </c>
      <c r="AY62" s="737">
        <v>0.75990000000000002</v>
      </c>
      <c r="AZ62" s="737">
        <v>0</v>
      </c>
      <c r="BA62" s="737">
        <v>1127.5491999999999</v>
      </c>
      <c r="BB62" s="737">
        <v>129.88410000000002</v>
      </c>
      <c r="BC62" s="737">
        <v>0</v>
      </c>
      <c r="BD62" s="737">
        <v>8733.7026000000005</v>
      </c>
      <c r="BE62" s="737">
        <v>140.07490000000001</v>
      </c>
      <c r="BF62" s="737">
        <v>8593.6276999999991</v>
      </c>
      <c r="BG62" s="737">
        <v>0</v>
      </c>
      <c r="BH62" s="737"/>
      <c r="BI62" s="737">
        <v>125695.2288</v>
      </c>
      <c r="BJ62" s="737"/>
      <c r="BK62" s="711"/>
    </row>
  </sheetData>
  <mergeCells count="4">
    <mergeCell ref="A1:BC1"/>
    <mergeCell ref="A2:BC2"/>
    <mergeCell ref="BJ3:BJ4"/>
    <mergeCell ref="E3:BF3"/>
  </mergeCells>
  <pageMargins left="0.19685039370078741" right="0.19685039370078741" top="0.39370078740157483" bottom="0.19685039370078741" header="0" footer="0"/>
  <pageSetup paperSize="8"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Y698"/>
  <sheetViews>
    <sheetView tabSelected="1" zoomScaleNormal="100" workbookViewId="0">
      <pane xSplit="6" ySplit="7" topLeftCell="G14" activePane="bottomRight" state="frozen"/>
      <selection activeCell="AD12" sqref="AD12"/>
      <selection pane="topRight" activeCell="AD12" sqref="AD12"/>
      <selection pane="bottomLeft" activeCell="AD12" sqref="AD12"/>
      <selection pane="bottomRight" activeCell="B14" sqref="B14"/>
    </sheetView>
  </sheetViews>
  <sheetFormatPr defaultRowHeight="15.75" x14ac:dyDescent="0.25"/>
  <cols>
    <col min="1" max="1" width="5" style="51" customWidth="1"/>
    <col min="2" max="2" width="38.42578125" style="53" customWidth="1"/>
    <col min="3" max="3" width="17.28515625" style="53" hidden="1" customWidth="1"/>
    <col min="4" max="4" width="6.5703125" style="51" customWidth="1"/>
    <col min="5" max="5" width="17.85546875" style="51" hidden="1" customWidth="1"/>
    <col min="6" max="6" width="7.5703125" style="283" customWidth="1"/>
    <col min="7" max="7" width="7.28515625" style="283" customWidth="1"/>
    <col min="8" max="8" width="6" style="53" customWidth="1"/>
    <col min="9" max="9" width="7.5703125" style="53" hidden="1" customWidth="1"/>
    <col min="10" max="10" width="9.140625" style="53" hidden="1" customWidth="1"/>
    <col min="11" max="11" width="6.5703125" style="53" hidden="1" customWidth="1"/>
    <col min="12" max="12" width="6.140625" style="53" customWidth="1"/>
    <col min="13" max="13" width="7" style="53" customWidth="1"/>
    <col min="14" max="14" width="5.85546875" style="53" hidden="1" customWidth="1"/>
    <col min="15" max="15" width="9.42578125" style="53" hidden="1" customWidth="1"/>
    <col min="16" max="16" width="8.85546875" style="53" hidden="1" customWidth="1"/>
    <col min="17" max="17" width="5.85546875" style="53" customWidth="1"/>
    <col min="18" max="18" width="6" style="53" customWidth="1"/>
    <col min="19" max="19" width="5.42578125" style="53" hidden="1" customWidth="1"/>
    <col min="20" max="20" width="8.28515625" style="53" hidden="1" customWidth="1"/>
    <col min="21" max="21" width="6.140625" style="53" customWidth="1"/>
    <col min="22" max="22" width="6.42578125" style="53" hidden="1" customWidth="1"/>
    <col min="23" max="23" width="6" style="53" hidden="1" customWidth="1"/>
    <col min="24" max="24" width="7.140625" style="53" hidden="1" customWidth="1"/>
    <col min="25" max="25" width="5.7109375" style="53" hidden="1" customWidth="1"/>
    <col min="26" max="26" width="6.42578125" style="53" hidden="1" customWidth="1"/>
    <col min="27" max="28" width="5.85546875" style="53" customWidth="1"/>
    <col min="29" max="29" width="7.42578125" style="53" hidden="1" customWidth="1"/>
    <col min="30" max="30" width="5.7109375" style="53" customWidth="1"/>
    <col min="31" max="31" width="6.28515625" style="88" customWidth="1"/>
    <col min="32" max="32" width="7.85546875" style="88" hidden="1" customWidth="1"/>
    <col min="33" max="33" width="5.5703125" style="88" hidden="1" customWidth="1"/>
    <col min="34" max="34" width="6.42578125" style="88" hidden="1" customWidth="1"/>
    <col min="35" max="35" width="6.7109375" style="88" hidden="1" customWidth="1"/>
    <col min="36" max="36" width="6.28515625" style="88" hidden="1" customWidth="1"/>
    <col min="37" max="37" width="7.85546875" style="88" hidden="1" customWidth="1"/>
    <col min="38" max="38" width="8.28515625" style="88" hidden="1" customWidth="1"/>
    <col min="39" max="39" width="7.42578125" style="88" hidden="1" customWidth="1"/>
    <col min="40" max="40" width="6.5703125" style="88" hidden="1" customWidth="1"/>
    <col min="41" max="41" width="5.85546875" style="88" customWidth="1"/>
    <col min="42" max="42" width="6.140625" style="53" hidden="1" customWidth="1"/>
    <col min="43" max="43" width="5.5703125" style="53" hidden="1" customWidth="1"/>
    <col min="44" max="44" width="8.28515625" style="53" hidden="1" customWidth="1"/>
    <col min="45" max="45" width="6.85546875" style="53" hidden="1" customWidth="1"/>
    <col min="46" max="46" width="6.42578125" style="53" customWidth="1"/>
    <col min="47" max="47" width="6.5703125" style="53" customWidth="1"/>
    <col min="48" max="48" width="8.28515625" style="53" hidden="1" customWidth="1"/>
    <col min="49" max="49" width="6.7109375" style="53" customWidth="1"/>
    <col min="50" max="50" width="6.140625" style="53" hidden="1" customWidth="1"/>
    <col min="51" max="51" width="6" style="53" hidden="1" customWidth="1"/>
    <col min="52" max="52" width="6.42578125" style="53" customWidth="1"/>
    <col min="53" max="53" width="7.42578125" style="53" hidden="1" customWidth="1"/>
    <col min="54" max="54" width="8.28515625" style="53" hidden="1" customWidth="1"/>
    <col min="55" max="55" width="6.42578125" style="53" hidden="1" customWidth="1"/>
    <col min="56" max="56" width="7.85546875" style="53" hidden="1" customWidth="1"/>
    <col min="57" max="57" width="6.140625" style="53" hidden="1" customWidth="1"/>
    <col min="58" max="58" width="7.42578125" style="53" hidden="1" customWidth="1"/>
    <col min="59" max="59" width="6.85546875" style="53" hidden="1" customWidth="1"/>
    <col min="60" max="60" width="6.140625" style="53" customWidth="1"/>
    <col min="61" max="61" width="7.85546875" style="53" hidden="1" customWidth="1"/>
    <col min="62" max="62" width="7.28515625" style="53" hidden="1" customWidth="1"/>
    <col min="63" max="63" width="10.85546875" style="53" hidden="1" customWidth="1"/>
    <col min="64" max="64" width="9.28515625" style="51" customWidth="1"/>
    <col min="65" max="65" width="17.28515625" style="51" customWidth="1"/>
    <col min="66" max="66" width="17.140625" style="53" customWidth="1"/>
    <col min="67" max="67" width="17.28515625" style="51" customWidth="1"/>
    <col min="68" max="68" width="8.85546875" style="51" customWidth="1"/>
    <col min="69" max="69" width="12.85546875" style="51" hidden="1" customWidth="1"/>
    <col min="70" max="70" width="19.140625" style="190" hidden="1" customWidth="1"/>
    <col min="71" max="247" width="9.140625" style="190"/>
    <col min="248" max="248" width="5" style="190" customWidth="1"/>
    <col min="249" max="249" width="38.42578125" style="190" customWidth="1"/>
    <col min="250" max="250" width="0" style="190" hidden="1" customWidth="1"/>
    <col min="251" max="251" width="8.5703125" style="190" customWidth="1"/>
    <col min="252" max="252" width="13.140625" style="190" customWidth="1"/>
    <col min="253" max="253" width="11.42578125" style="190" customWidth="1"/>
    <col min="254" max="254" width="8.42578125" style="190" customWidth="1"/>
    <col min="255" max="255" width="7.42578125" style="190" customWidth="1"/>
    <col min="256" max="258" width="0" style="190" hidden="1" customWidth="1"/>
    <col min="259" max="259" width="7.7109375" style="190" customWidth="1"/>
    <col min="260" max="260" width="7.85546875" style="190" customWidth="1"/>
    <col min="261" max="264" width="0" style="190" hidden="1" customWidth="1"/>
    <col min="265" max="265" width="6.7109375" style="190" customWidth="1"/>
    <col min="266" max="267" width="0" style="190" hidden="1" customWidth="1"/>
    <col min="268" max="268" width="8.28515625" style="190" customWidth="1"/>
    <col min="269" max="273" width="0" style="190" hidden="1" customWidth="1"/>
    <col min="274" max="274" width="7.42578125" style="190" customWidth="1"/>
    <col min="275" max="275" width="6.7109375" style="190" customWidth="1"/>
    <col min="276" max="276" width="0" style="190" hidden="1" customWidth="1"/>
    <col min="277" max="277" width="8.140625" style="190" customWidth="1"/>
    <col min="278" max="278" width="8.7109375" style="190" customWidth="1"/>
    <col min="279" max="279" width="7" style="190" customWidth="1"/>
    <col min="280" max="283" width="0" style="190" hidden="1" customWidth="1"/>
    <col min="284" max="284" width="7.85546875" style="190" customWidth="1"/>
    <col min="285" max="287" width="0" style="190" hidden="1" customWidth="1"/>
    <col min="288" max="288" width="7.28515625" style="190" customWidth="1"/>
    <col min="289" max="292" width="0" style="190" hidden="1" customWidth="1"/>
    <col min="293" max="294" width="6.85546875" style="190" customWidth="1"/>
    <col min="295" max="295" width="0" style="190" hidden="1" customWidth="1"/>
    <col min="296" max="296" width="6.7109375" style="190" customWidth="1"/>
    <col min="297" max="298" width="0" style="190" hidden="1" customWidth="1"/>
    <col min="299" max="299" width="6.42578125" style="190" customWidth="1"/>
    <col min="300" max="300" width="0" style="190" hidden="1" customWidth="1"/>
    <col min="301" max="301" width="8.28515625" style="190" customWidth="1"/>
    <col min="302" max="306" width="0" style="190" hidden="1" customWidth="1"/>
    <col min="307" max="307" width="7.42578125" style="190" customWidth="1"/>
    <col min="308" max="310" width="0" style="190" hidden="1" customWidth="1"/>
    <col min="311" max="311" width="12.5703125" style="190" customWidth="1"/>
    <col min="312" max="312" width="21.42578125" style="190" customWidth="1"/>
    <col min="313" max="313" width="12.85546875" style="190" customWidth="1"/>
    <col min="314" max="316" width="0" style="190" hidden="1" customWidth="1"/>
    <col min="317" max="503" width="9.140625" style="190"/>
    <col min="504" max="504" width="5" style="190" customWidth="1"/>
    <col min="505" max="505" width="38.42578125" style="190" customWidth="1"/>
    <col min="506" max="506" width="0" style="190" hidden="1" customWidth="1"/>
    <col min="507" max="507" width="8.5703125" style="190" customWidth="1"/>
    <col min="508" max="508" width="13.140625" style="190" customWidth="1"/>
    <col min="509" max="509" width="11.42578125" style="190" customWidth="1"/>
    <col min="510" max="510" width="8.42578125" style="190" customWidth="1"/>
    <col min="511" max="511" width="7.42578125" style="190" customWidth="1"/>
    <col min="512" max="514" width="0" style="190" hidden="1" customWidth="1"/>
    <col min="515" max="515" width="7.7109375" style="190" customWidth="1"/>
    <col min="516" max="516" width="7.85546875" style="190" customWidth="1"/>
    <col min="517" max="520" width="0" style="190" hidden="1" customWidth="1"/>
    <col min="521" max="521" width="6.7109375" style="190" customWidth="1"/>
    <col min="522" max="523" width="0" style="190" hidden="1" customWidth="1"/>
    <col min="524" max="524" width="8.28515625" style="190" customWidth="1"/>
    <col min="525" max="529" width="0" style="190" hidden="1" customWidth="1"/>
    <col min="530" max="530" width="7.42578125" style="190" customWidth="1"/>
    <col min="531" max="531" width="6.7109375" style="190" customWidth="1"/>
    <col min="532" max="532" width="0" style="190" hidden="1" customWidth="1"/>
    <col min="533" max="533" width="8.140625" style="190" customWidth="1"/>
    <col min="534" max="534" width="8.7109375" style="190" customWidth="1"/>
    <col min="535" max="535" width="7" style="190" customWidth="1"/>
    <col min="536" max="539" width="0" style="190" hidden="1" customWidth="1"/>
    <col min="540" max="540" width="7.85546875" style="190" customWidth="1"/>
    <col min="541" max="543" width="0" style="190" hidden="1" customWidth="1"/>
    <col min="544" max="544" width="7.28515625" style="190" customWidth="1"/>
    <col min="545" max="548" width="0" style="190" hidden="1" customWidth="1"/>
    <col min="549" max="550" width="6.85546875" style="190" customWidth="1"/>
    <col min="551" max="551" width="0" style="190" hidden="1" customWidth="1"/>
    <col min="552" max="552" width="6.7109375" style="190" customWidth="1"/>
    <col min="553" max="554" width="0" style="190" hidden="1" customWidth="1"/>
    <col min="555" max="555" width="6.42578125" style="190" customWidth="1"/>
    <col min="556" max="556" width="0" style="190" hidden="1" customWidth="1"/>
    <col min="557" max="557" width="8.28515625" style="190" customWidth="1"/>
    <col min="558" max="562" width="0" style="190" hidden="1" customWidth="1"/>
    <col min="563" max="563" width="7.42578125" style="190" customWidth="1"/>
    <col min="564" max="566" width="0" style="190" hidden="1" customWidth="1"/>
    <col min="567" max="567" width="12.5703125" style="190" customWidth="1"/>
    <col min="568" max="568" width="21.42578125" style="190" customWidth="1"/>
    <col min="569" max="569" width="12.85546875" style="190" customWidth="1"/>
    <col min="570" max="572" width="0" style="190" hidden="1" customWidth="1"/>
    <col min="573" max="759" width="9.140625" style="190"/>
    <col min="760" max="760" width="5" style="190" customWidth="1"/>
    <col min="761" max="761" width="38.42578125" style="190" customWidth="1"/>
    <col min="762" max="762" width="0" style="190" hidden="1" customWidth="1"/>
    <col min="763" max="763" width="8.5703125" style="190" customWidth="1"/>
    <col min="764" max="764" width="13.140625" style="190" customWidth="1"/>
    <col min="765" max="765" width="11.42578125" style="190" customWidth="1"/>
    <col min="766" max="766" width="8.42578125" style="190" customWidth="1"/>
    <col min="767" max="767" width="7.42578125" style="190" customWidth="1"/>
    <col min="768" max="770" width="0" style="190" hidden="1" customWidth="1"/>
    <col min="771" max="771" width="7.7109375" style="190" customWidth="1"/>
    <col min="772" max="772" width="7.85546875" style="190" customWidth="1"/>
    <col min="773" max="776" width="0" style="190" hidden="1" customWidth="1"/>
    <col min="777" max="777" width="6.7109375" style="190" customWidth="1"/>
    <col min="778" max="779" width="0" style="190" hidden="1" customWidth="1"/>
    <col min="780" max="780" width="8.28515625" style="190" customWidth="1"/>
    <col min="781" max="785" width="0" style="190" hidden="1" customWidth="1"/>
    <col min="786" max="786" width="7.42578125" style="190" customWidth="1"/>
    <col min="787" max="787" width="6.7109375" style="190" customWidth="1"/>
    <col min="788" max="788" width="0" style="190" hidden="1" customWidth="1"/>
    <col min="789" max="789" width="8.140625" style="190" customWidth="1"/>
    <col min="790" max="790" width="8.7109375" style="190" customWidth="1"/>
    <col min="791" max="791" width="7" style="190" customWidth="1"/>
    <col min="792" max="795" width="0" style="190" hidden="1" customWidth="1"/>
    <col min="796" max="796" width="7.85546875" style="190" customWidth="1"/>
    <col min="797" max="799" width="0" style="190" hidden="1" customWidth="1"/>
    <col min="800" max="800" width="7.28515625" style="190" customWidth="1"/>
    <col min="801" max="804" width="0" style="190" hidden="1" customWidth="1"/>
    <col min="805" max="806" width="6.85546875" style="190" customWidth="1"/>
    <col min="807" max="807" width="0" style="190" hidden="1" customWidth="1"/>
    <col min="808" max="808" width="6.7109375" style="190" customWidth="1"/>
    <col min="809" max="810" width="0" style="190" hidden="1" customWidth="1"/>
    <col min="811" max="811" width="6.42578125" style="190" customWidth="1"/>
    <col min="812" max="812" width="0" style="190" hidden="1" customWidth="1"/>
    <col min="813" max="813" width="8.28515625" style="190" customWidth="1"/>
    <col min="814" max="818" width="0" style="190" hidden="1" customWidth="1"/>
    <col min="819" max="819" width="7.42578125" style="190" customWidth="1"/>
    <col min="820" max="822" width="0" style="190" hidden="1" customWidth="1"/>
    <col min="823" max="823" width="12.5703125" style="190" customWidth="1"/>
    <col min="824" max="824" width="21.42578125" style="190" customWidth="1"/>
    <col min="825" max="825" width="12.85546875" style="190" customWidth="1"/>
    <col min="826" max="828" width="0" style="190" hidden="1" customWidth="1"/>
    <col min="829" max="1015" width="9.140625" style="190"/>
    <col min="1016" max="1016" width="5" style="190" customWidth="1"/>
    <col min="1017" max="1017" width="38.42578125" style="190" customWidth="1"/>
    <col min="1018" max="1018" width="0" style="190" hidden="1" customWidth="1"/>
    <col min="1019" max="1019" width="8.5703125" style="190" customWidth="1"/>
    <col min="1020" max="1020" width="13.140625" style="190" customWidth="1"/>
    <col min="1021" max="1021" width="11.42578125" style="190" customWidth="1"/>
    <col min="1022" max="1022" width="8.42578125" style="190" customWidth="1"/>
    <col min="1023" max="1023" width="7.42578125" style="190" customWidth="1"/>
    <col min="1024" max="1026" width="0" style="190" hidden="1" customWidth="1"/>
    <col min="1027" max="1027" width="7.7109375" style="190" customWidth="1"/>
    <col min="1028" max="1028" width="7.85546875" style="190" customWidth="1"/>
    <col min="1029" max="1032" width="0" style="190" hidden="1" customWidth="1"/>
    <col min="1033" max="1033" width="6.7109375" style="190" customWidth="1"/>
    <col min="1034" max="1035" width="0" style="190" hidden="1" customWidth="1"/>
    <col min="1036" max="1036" width="8.28515625" style="190" customWidth="1"/>
    <col min="1037" max="1041" width="0" style="190" hidden="1" customWidth="1"/>
    <col min="1042" max="1042" width="7.42578125" style="190" customWidth="1"/>
    <col min="1043" max="1043" width="6.7109375" style="190" customWidth="1"/>
    <col min="1044" max="1044" width="0" style="190" hidden="1" customWidth="1"/>
    <col min="1045" max="1045" width="8.140625" style="190" customWidth="1"/>
    <col min="1046" max="1046" width="8.7109375" style="190" customWidth="1"/>
    <col min="1047" max="1047" width="7" style="190" customWidth="1"/>
    <col min="1048" max="1051" width="0" style="190" hidden="1" customWidth="1"/>
    <col min="1052" max="1052" width="7.85546875" style="190" customWidth="1"/>
    <col min="1053" max="1055" width="0" style="190" hidden="1" customWidth="1"/>
    <col min="1056" max="1056" width="7.28515625" style="190" customWidth="1"/>
    <col min="1057" max="1060" width="0" style="190" hidden="1" customWidth="1"/>
    <col min="1061" max="1062" width="6.85546875" style="190" customWidth="1"/>
    <col min="1063" max="1063" width="0" style="190" hidden="1" customWidth="1"/>
    <col min="1064" max="1064" width="6.7109375" style="190" customWidth="1"/>
    <col min="1065" max="1066" width="0" style="190" hidden="1" customWidth="1"/>
    <col min="1067" max="1067" width="6.42578125" style="190" customWidth="1"/>
    <col min="1068" max="1068" width="0" style="190" hidden="1" customWidth="1"/>
    <col min="1069" max="1069" width="8.28515625" style="190" customWidth="1"/>
    <col min="1070" max="1074" width="0" style="190" hidden="1" customWidth="1"/>
    <col min="1075" max="1075" width="7.42578125" style="190" customWidth="1"/>
    <col min="1076" max="1078" width="0" style="190" hidden="1" customWidth="1"/>
    <col min="1079" max="1079" width="12.5703125" style="190" customWidth="1"/>
    <col min="1080" max="1080" width="21.42578125" style="190" customWidth="1"/>
    <col min="1081" max="1081" width="12.85546875" style="190" customWidth="1"/>
    <col min="1082" max="1084" width="0" style="190" hidden="1" customWidth="1"/>
    <col min="1085" max="1271" width="9.140625" style="190"/>
    <col min="1272" max="1272" width="5" style="190" customWidth="1"/>
    <col min="1273" max="1273" width="38.42578125" style="190" customWidth="1"/>
    <col min="1274" max="1274" width="0" style="190" hidden="1" customWidth="1"/>
    <col min="1275" max="1275" width="8.5703125" style="190" customWidth="1"/>
    <col min="1276" max="1276" width="13.140625" style="190" customWidth="1"/>
    <col min="1277" max="1277" width="11.42578125" style="190" customWidth="1"/>
    <col min="1278" max="1278" width="8.42578125" style="190" customWidth="1"/>
    <col min="1279" max="1279" width="7.42578125" style="190" customWidth="1"/>
    <col min="1280" max="1282" width="0" style="190" hidden="1" customWidth="1"/>
    <col min="1283" max="1283" width="7.7109375" style="190" customWidth="1"/>
    <col min="1284" max="1284" width="7.85546875" style="190" customWidth="1"/>
    <col min="1285" max="1288" width="0" style="190" hidden="1" customWidth="1"/>
    <col min="1289" max="1289" width="6.7109375" style="190" customWidth="1"/>
    <col min="1290" max="1291" width="0" style="190" hidden="1" customWidth="1"/>
    <col min="1292" max="1292" width="8.28515625" style="190" customWidth="1"/>
    <col min="1293" max="1297" width="0" style="190" hidden="1" customWidth="1"/>
    <col min="1298" max="1298" width="7.42578125" style="190" customWidth="1"/>
    <col min="1299" max="1299" width="6.7109375" style="190" customWidth="1"/>
    <col min="1300" max="1300" width="0" style="190" hidden="1" customWidth="1"/>
    <col min="1301" max="1301" width="8.140625" style="190" customWidth="1"/>
    <col min="1302" max="1302" width="8.7109375" style="190" customWidth="1"/>
    <col min="1303" max="1303" width="7" style="190" customWidth="1"/>
    <col min="1304" max="1307" width="0" style="190" hidden="1" customWidth="1"/>
    <col min="1308" max="1308" width="7.85546875" style="190" customWidth="1"/>
    <col min="1309" max="1311" width="0" style="190" hidden="1" customWidth="1"/>
    <col min="1312" max="1312" width="7.28515625" style="190" customWidth="1"/>
    <col min="1313" max="1316" width="0" style="190" hidden="1" customWidth="1"/>
    <col min="1317" max="1318" width="6.85546875" style="190" customWidth="1"/>
    <col min="1319" max="1319" width="0" style="190" hidden="1" customWidth="1"/>
    <col min="1320" max="1320" width="6.7109375" style="190" customWidth="1"/>
    <col min="1321" max="1322" width="0" style="190" hidden="1" customWidth="1"/>
    <col min="1323" max="1323" width="6.42578125" style="190" customWidth="1"/>
    <col min="1324" max="1324" width="0" style="190" hidden="1" customWidth="1"/>
    <col min="1325" max="1325" width="8.28515625" style="190" customWidth="1"/>
    <col min="1326" max="1330" width="0" style="190" hidden="1" customWidth="1"/>
    <col min="1331" max="1331" width="7.42578125" style="190" customWidth="1"/>
    <col min="1332" max="1334" width="0" style="190" hidden="1" customWidth="1"/>
    <col min="1335" max="1335" width="12.5703125" style="190" customWidth="1"/>
    <col min="1336" max="1336" width="21.42578125" style="190" customWidth="1"/>
    <col min="1337" max="1337" width="12.85546875" style="190" customWidth="1"/>
    <col min="1338" max="1340" width="0" style="190" hidden="1" customWidth="1"/>
    <col min="1341" max="1527" width="9.140625" style="190"/>
    <col min="1528" max="1528" width="5" style="190" customWidth="1"/>
    <col min="1529" max="1529" width="38.42578125" style="190" customWidth="1"/>
    <col min="1530" max="1530" width="0" style="190" hidden="1" customWidth="1"/>
    <col min="1531" max="1531" width="8.5703125" style="190" customWidth="1"/>
    <col min="1532" max="1532" width="13.140625" style="190" customWidth="1"/>
    <col min="1533" max="1533" width="11.42578125" style="190" customWidth="1"/>
    <col min="1534" max="1534" width="8.42578125" style="190" customWidth="1"/>
    <col min="1535" max="1535" width="7.42578125" style="190" customWidth="1"/>
    <col min="1536" max="1538" width="0" style="190" hidden="1" customWidth="1"/>
    <col min="1539" max="1539" width="7.7109375" style="190" customWidth="1"/>
    <col min="1540" max="1540" width="7.85546875" style="190" customWidth="1"/>
    <col min="1541" max="1544" width="0" style="190" hidden="1" customWidth="1"/>
    <col min="1545" max="1545" width="6.7109375" style="190" customWidth="1"/>
    <col min="1546" max="1547" width="0" style="190" hidden="1" customWidth="1"/>
    <col min="1548" max="1548" width="8.28515625" style="190" customWidth="1"/>
    <col min="1549" max="1553" width="0" style="190" hidden="1" customWidth="1"/>
    <col min="1554" max="1554" width="7.42578125" style="190" customWidth="1"/>
    <col min="1555" max="1555" width="6.7109375" style="190" customWidth="1"/>
    <col min="1556" max="1556" width="0" style="190" hidden="1" customWidth="1"/>
    <col min="1557" max="1557" width="8.140625" style="190" customWidth="1"/>
    <col min="1558" max="1558" width="8.7109375" style="190" customWidth="1"/>
    <col min="1559" max="1559" width="7" style="190" customWidth="1"/>
    <col min="1560" max="1563" width="0" style="190" hidden="1" customWidth="1"/>
    <col min="1564" max="1564" width="7.85546875" style="190" customWidth="1"/>
    <col min="1565" max="1567" width="0" style="190" hidden="1" customWidth="1"/>
    <col min="1568" max="1568" width="7.28515625" style="190" customWidth="1"/>
    <col min="1569" max="1572" width="0" style="190" hidden="1" customWidth="1"/>
    <col min="1573" max="1574" width="6.85546875" style="190" customWidth="1"/>
    <col min="1575" max="1575" width="0" style="190" hidden="1" customWidth="1"/>
    <col min="1576" max="1576" width="6.7109375" style="190" customWidth="1"/>
    <col min="1577" max="1578" width="0" style="190" hidden="1" customWidth="1"/>
    <col min="1579" max="1579" width="6.42578125" style="190" customWidth="1"/>
    <col min="1580" max="1580" width="0" style="190" hidden="1" customWidth="1"/>
    <col min="1581" max="1581" width="8.28515625" style="190" customWidth="1"/>
    <col min="1582" max="1586" width="0" style="190" hidden="1" customWidth="1"/>
    <col min="1587" max="1587" width="7.42578125" style="190" customWidth="1"/>
    <col min="1588" max="1590" width="0" style="190" hidden="1" customWidth="1"/>
    <col min="1591" max="1591" width="12.5703125" style="190" customWidth="1"/>
    <col min="1592" max="1592" width="21.42578125" style="190" customWidth="1"/>
    <col min="1593" max="1593" width="12.85546875" style="190" customWidth="1"/>
    <col min="1594" max="1596" width="0" style="190" hidden="1" customWidth="1"/>
    <col min="1597" max="1783" width="9.140625" style="190"/>
    <col min="1784" max="1784" width="5" style="190" customWidth="1"/>
    <col min="1785" max="1785" width="38.42578125" style="190" customWidth="1"/>
    <col min="1786" max="1786" width="0" style="190" hidden="1" customWidth="1"/>
    <col min="1787" max="1787" width="8.5703125" style="190" customWidth="1"/>
    <col min="1788" max="1788" width="13.140625" style="190" customWidth="1"/>
    <col min="1789" max="1789" width="11.42578125" style="190" customWidth="1"/>
    <col min="1790" max="1790" width="8.42578125" style="190" customWidth="1"/>
    <col min="1791" max="1791" width="7.42578125" style="190" customWidth="1"/>
    <col min="1792" max="1794" width="0" style="190" hidden="1" customWidth="1"/>
    <col min="1795" max="1795" width="7.7109375" style="190" customWidth="1"/>
    <col min="1796" max="1796" width="7.85546875" style="190" customWidth="1"/>
    <col min="1797" max="1800" width="0" style="190" hidden="1" customWidth="1"/>
    <col min="1801" max="1801" width="6.7109375" style="190" customWidth="1"/>
    <col min="1802" max="1803" width="0" style="190" hidden="1" customWidth="1"/>
    <col min="1804" max="1804" width="8.28515625" style="190" customWidth="1"/>
    <col min="1805" max="1809" width="0" style="190" hidden="1" customWidth="1"/>
    <col min="1810" max="1810" width="7.42578125" style="190" customWidth="1"/>
    <col min="1811" max="1811" width="6.7109375" style="190" customWidth="1"/>
    <col min="1812" max="1812" width="0" style="190" hidden="1" customWidth="1"/>
    <col min="1813" max="1813" width="8.140625" style="190" customWidth="1"/>
    <col min="1814" max="1814" width="8.7109375" style="190" customWidth="1"/>
    <col min="1815" max="1815" width="7" style="190" customWidth="1"/>
    <col min="1816" max="1819" width="0" style="190" hidden="1" customWidth="1"/>
    <col min="1820" max="1820" width="7.85546875" style="190" customWidth="1"/>
    <col min="1821" max="1823" width="0" style="190" hidden="1" customWidth="1"/>
    <col min="1824" max="1824" width="7.28515625" style="190" customWidth="1"/>
    <col min="1825" max="1828" width="0" style="190" hidden="1" customWidth="1"/>
    <col min="1829" max="1830" width="6.85546875" style="190" customWidth="1"/>
    <col min="1831" max="1831" width="0" style="190" hidden="1" customWidth="1"/>
    <col min="1832" max="1832" width="6.7109375" style="190" customWidth="1"/>
    <col min="1833" max="1834" width="0" style="190" hidden="1" customWidth="1"/>
    <col min="1835" max="1835" width="6.42578125" style="190" customWidth="1"/>
    <col min="1836" max="1836" width="0" style="190" hidden="1" customWidth="1"/>
    <col min="1837" max="1837" width="8.28515625" style="190" customWidth="1"/>
    <col min="1838" max="1842" width="0" style="190" hidden="1" customWidth="1"/>
    <col min="1843" max="1843" width="7.42578125" style="190" customWidth="1"/>
    <col min="1844" max="1846" width="0" style="190" hidden="1" customWidth="1"/>
    <col min="1847" max="1847" width="12.5703125" style="190" customWidth="1"/>
    <col min="1848" max="1848" width="21.42578125" style="190" customWidth="1"/>
    <col min="1849" max="1849" width="12.85546875" style="190" customWidth="1"/>
    <col min="1850" max="1852" width="0" style="190" hidden="1" customWidth="1"/>
    <col min="1853" max="2039" width="9.140625" style="190"/>
    <col min="2040" max="2040" width="5" style="190" customWidth="1"/>
    <col min="2041" max="2041" width="38.42578125" style="190" customWidth="1"/>
    <col min="2042" max="2042" width="0" style="190" hidden="1" customWidth="1"/>
    <col min="2043" max="2043" width="8.5703125" style="190" customWidth="1"/>
    <col min="2044" max="2044" width="13.140625" style="190" customWidth="1"/>
    <col min="2045" max="2045" width="11.42578125" style="190" customWidth="1"/>
    <col min="2046" max="2046" width="8.42578125" style="190" customWidth="1"/>
    <col min="2047" max="2047" width="7.42578125" style="190" customWidth="1"/>
    <col min="2048" max="2050" width="0" style="190" hidden="1" customWidth="1"/>
    <col min="2051" max="2051" width="7.7109375" style="190" customWidth="1"/>
    <col min="2052" max="2052" width="7.85546875" style="190" customWidth="1"/>
    <col min="2053" max="2056" width="0" style="190" hidden="1" customWidth="1"/>
    <col min="2057" max="2057" width="6.7109375" style="190" customWidth="1"/>
    <col min="2058" max="2059" width="0" style="190" hidden="1" customWidth="1"/>
    <col min="2060" max="2060" width="8.28515625" style="190" customWidth="1"/>
    <col min="2061" max="2065" width="0" style="190" hidden="1" customWidth="1"/>
    <col min="2066" max="2066" width="7.42578125" style="190" customWidth="1"/>
    <col min="2067" max="2067" width="6.7109375" style="190" customWidth="1"/>
    <col min="2068" max="2068" width="0" style="190" hidden="1" customWidth="1"/>
    <col min="2069" max="2069" width="8.140625" style="190" customWidth="1"/>
    <col min="2070" max="2070" width="8.7109375" style="190" customWidth="1"/>
    <col min="2071" max="2071" width="7" style="190" customWidth="1"/>
    <col min="2072" max="2075" width="0" style="190" hidden="1" customWidth="1"/>
    <col min="2076" max="2076" width="7.85546875" style="190" customWidth="1"/>
    <col min="2077" max="2079" width="0" style="190" hidden="1" customWidth="1"/>
    <col min="2080" max="2080" width="7.28515625" style="190" customWidth="1"/>
    <col min="2081" max="2084" width="0" style="190" hidden="1" customWidth="1"/>
    <col min="2085" max="2086" width="6.85546875" style="190" customWidth="1"/>
    <col min="2087" max="2087" width="0" style="190" hidden="1" customWidth="1"/>
    <col min="2088" max="2088" width="6.7109375" style="190" customWidth="1"/>
    <col min="2089" max="2090" width="0" style="190" hidden="1" customWidth="1"/>
    <col min="2091" max="2091" width="6.42578125" style="190" customWidth="1"/>
    <col min="2092" max="2092" width="0" style="190" hidden="1" customWidth="1"/>
    <col min="2093" max="2093" width="8.28515625" style="190" customWidth="1"/>
    <col min="2094" max="2098" width="0" style="190" hidden="1" customWidth="1"/>
    <col min="2099" max="2099" width="7.42578125" style="190" customWidth="1"/>
    <col min="2100" max="2102" width="0" style="190" hidden="1" customWidth="1"/>
    <col min="2103" max="2103" width="12.5703125" style="190" customWidth="1"/>
    <col min="2104" max="2104" width="21.42578125" style="190" customWidth="1"/>
    <col min="2105" max="2105" width="12.85546875" style="190" customWidth="1"/>
    <col min="2106" max="2108" width="0" style="190" hidden="1" customWidth="1"/>
    <col min="2109" max="2295" width="9.140625" style="190"/>
    <col min="2296" max="2296" width="5" style="190" customWidth="1"/>
    <col min="2297" max="2297" width="38.42578125" style="190" customWidth="1"/>
    <col min="2298" max="2298" width="0" style="190" hidden="1" customWidth="1"/>
    <col min="2299" max="2299" width="8.5703125" style="190" customWidth="1"/>
    <col min="2300" max="2300" width="13.140625" style="190" customWidth="1"/>
    <col min="2301" max="2301" width="11.42578125" style="190" customWidth="1"/>
    <col min="2302" max="2302" width="8.42578125" style="190" customWidth="1"/>
    <col min="2303" max="2303" width="7.42578125" style="190" customWidth="1"/>
    <col min="2304" max="2306" width="0" style="190" hidden="1" customWidth="1"/>
    <col min="2307" max="2307" width="7.7109375" style="190" customWidth="1"/>
    <col min="2308" max="2308" width="7.85546875" style="190" customWidth="1"/>
    <col min="2309" max="2312" width="0" style="190" hidden="1" customWidth="1"/>
    <col min="2313" max="2313" width="6.7109375" style="190" customWidth="1"/>
    <col min="2314" max="2315" width="0" style="190" hidden="1" customWidth="1"/>
    <col min="2316" max="2316" width="8.28515625" style="190" customWidth="1"/>
    <col min="2317" max="2321" width="0" style="190" hidden="1" customWidth="1"/>
    <col min="2322" max="2322" width="7.42578125" style="190" customWidth="1"/>
    <col min="2323" max="2323" width="6.7109375" style="190" customWidth="1"/>
    <col min="2324" max="2324" width="0" style="190" hidden="1" customWidth="1"/>
    <col min="2325" max="2325" width="8.140625" style="190" customWidth="1"/>
    <col min="2326" max="2326" width="8.7109375" style="190" customWidth="1"/>
    <col min="2327" max="2327" width="7" style="190" customWidth="1"/>
    <col min="2328" max="2331" width="0" style="190" hidden="1" customWidth="1"/>
    <col min="2332" max="2332" width="7.85546875" style="190" customWidth="1"/>
    <col min="2333" max="2335" width="0" style="190" hidden="1" customWidth="1"/>
    <col min="2336" max="2336" width="7.28515625" style="190" customWidth="1"/>
    <col min="2337" max="2340" width="0" style="190" hidden="1" customWidth="1"/>
    <col min="2341" max="2342" width="6.85546875" style="190" customWidth="1"/>
    <col min="2343" max="2343" width="0" style="190" hidden="1" customWidth="1"/>
    <col min="2344" max="2344" width="6.7109375" style="190" customWidth="1"/>
    <col min="2345" max="2346" width="0" style="190" hidden="1" customWidth="1"/>
    <col min="2347" max="2347" width="6.42578125" style="190" customWidth="1"/>
    <col min="2348" max="2348" width="0" style="190" hidden="1" customWidth="1"/>
    <col min="2349" max="2349" width="8.28515625" style="190" customWidth="1"/>
    <col min="2350" max="2354" width="0" style="190" hidden="1" customWidth="1"/>
    <col min="2355" max="2355" width="7.42578125" style="190" customWidth="1"/>
    <col min="2356" max="2358" width="0" style="190" hidden="1" customWidth="1"/>
    <col min="2359" max="2359" width="12.5703125" style="190" customWidth="1"/>
    <col min="2360" max="2360" width="21.42578125" style="190" customWidth="1"/>
    <col min="2361" max="2361" width="12.85546875" style="190" customWidth="1"/>
    <col min="2362" max="2364" width="0" style="190" hidden="1" customWidth="1"/>
    <col min="2365" max="2551" width="9.140625" style="190"/>
    <col min="2552" max="2552" width="5" style="190" customWidth="1"/>
    <col min="2553" max="2553" width="38.42578125" style="190" customWidth="1"/>
    <col min="2554" max="2554" width="0" style="190" hidden="1" customWidth="1"/>
    <col min="2555" max="2555" width="8.5703125" style="190" customWidth="1"/>
    <col min="2556" max="2556" width="13.140625" style="190" customWidth="1"/>
    <col min="2557" max="2557" width="11.42578125" style="190" customWidth="1"/>
    <col min="2558" max="2558" width="8.42578125" style="190" customWidth="1"/>
    <col min="2559" max="2559" width="7.42578125" style="190" customWidth="1"/>
    <col min="2560" max="2562" width="0" style="190" hidden="1" customWidth="1"/>
    <col min="2563" max="2563" width="7.7109375" style="190" customWidth="1"/>
    <col min="2564" max="2564" width="7.85546875" style="190" customWidth="1"/>
    <col min="2565" max="2568" width="0" style="190" hidden="1" customWidth="1"/>
    <col min="2569" max="2569" width="6.7109375" style="190" customWidth="1"/>
    <col min="2570" max="2571" width="0" style="190" hidden="1" customWidth="1"/>
    <col min="2572" max="2572" width="8.28515625" style="190" customWidth="1"/>
    <col min="2573" max="2577" width="0" style="190" hidden="1" customWidth="1"/>
    <col min="2578" max="2578" width="7.42578125" style="190" customWidth="1"/>
    <col min="2579" max="2579" width="6.7109375" style="190" customWidth="1"/>
    <col min="2580" max="2580" width="0" style="190" hidden="1" customWidth="1"/>
    <col min="2581" max="2581" width="8.140625" style="190" customWidth="1"/>
    <col min="2582" max="2582" width="8.7109375" style="190" customWidth="1"/>
    <col min="2583" max="2583" width="7" style="190" customWidth="1"/>
    <col min="2584" max="2587" width="0" style="190" hidden="1" customWidth="1"/>
    <col min="2588" max="2588" width="7.85546875" style="190" customWidth="1"/>
    <col min="2589" max="2591" width="0" style="190" hidden="1" customWidth="1"/>
    <col min="2592" max="2592" width="7.28515625" style="190" customWidth="1"/>
    <col min="2593" max="2596" width="0" style="190" hidden="1" customWidth="1"/>
    <col min="2597" max="2598" width="6.85546875" style="190" customWidth="1"/>
    <col min="2599" max="2599" width="0" style="190" hidden="1" customWidth="1"/>
    <col min="2600" max="2600" width="6.7109375" style="190" customWidth="1"/>
    <col min="2601" max="2602" width="0" style="190" hidden="1" customWidth="1"/>
    <col min="2603" max="2603" width="6.42578125" style="190" customWidth="1"/>
    <col min="2604" max="2604" width="0" style="190" hidden="1" customWidth="1"/>
    <col min="2605" max="2605" width="8.28515625" style="190" customWidth="1"/>
    <col min="2606" max="2610" width="0" style="190" hidden="1" customWidth="1"/>
    <col min="2611" max="2611" width="7.42578125" style="190" customWidth="1"/>
    <col min="2612" max="2614" width="0" style="190" hidden="1" customWidth="1"/>
    <col min="2615" max="2615" width="12.5703125" style="190" customWidth="1"/>
    <col min="2616" max="2616" width="21.42578125" style="190" customWidth="1"/>
    <col min="2617" max="2617" width="12.85546875" style="190" customWidth="1"/>
    <col min="2618" max="2620" width="0" style="190" hidden="1" customWidth="1"/>
    <col min="2621" max="2807" width="9.140625" style="190"/>
    <col min="2808" max="2808" width="5" style="190" customWidth="1"/>
    <col min="2809" max="2809" width="38.42578125" style="190" customWidth="1"/>
    <col min="2810" max="2810" width="0" style="190" hidden="1" customWidth="1"/>
    <col min="2811" max="2811" width="8.5703125" style="190" customWidth="1"/>
    <col min="2812" max="2812" width="13.140625" style="190" customWidth="1"/>
    <col min="2813" max="2813" width="11.42578125" style="190" customWidth="1"/>
    <col min="2814" max="2814" width="8.42578125" style="190" customWidth="1"/>
    <col min="2815" max="2815" width="7.42578125" style="190" customWidth="1"/>
    <col min="2816" max="2818" width="0" style="190" hidden="1" customWidth="1"/>
    <col min="2819" max="2819" width="7.7109375" style="190" customWidth="1"/>
    <col min="2820" max="2820" width="7.85546875" style="190" customWidth="1"/>
    <col min="2821" max="2824" width="0" style="190" hidden="1" customWidth="1"/>
    <col min="2825" max="2825" width="6.7109375" style="190" customWidth="1"/>
    <col min="2826" max="2827" width="0" style="190" hidden="1" customWidth="1"/>
    <col min="2828" max="2828" width="8.28515625" style="190" customWidth="1"/>
    <col min="2829" max="2833" width="0" style="190" hidden="1" customWidth="1"/>
    <col min="2834" max="2834" width="7.42578125" style="190" customWidth="1"/>
    <col min="2835" max="2835" width="6.7109375" style="190" customWidth="1"/>
    <col min="2836" max="2836" width="0" style="190" hidden="1" customWidth="1"/>
    <col min="2837" max="2837" width="8.140625" style="190" customWidth="1"/>
    <col min="2838" max="2838" width="8.7109375" style="190" customWidth="1"/>
    <col min="2839" max="2839" width="7" style="190" customWidth="1"/>
    <col min="2840" max="2843" width="0" style="190" hidden="1" customWidth="1"/>
    <col min="2844" max="2844" width="7.85546875" style="190" customWidth="1"/>
    <col min="2845" max="2847" width="0" style="190" hidden="1" customWidth="1"/>
    <col min="2848" max="2848" width="7.28515625" style="190" customWidth="1"/>
    <col min="2849" max="2852" width="0" style="190" hidden="1" customWidth="1"/>
    <col min="2853" max="2854" width="6.85546875" style="190" customWidth="1"/>
    <col min="2855" max="2855" width="0" style="190" hidden="1" customWidth="1"/>
    <col min="2856" max="2856" width="6.7109375" style="190" customWidth="1"/>
    <col min="2857" max="2858" width="0" style="190" hidden="1" customWidth="1"/>
    <col min="2859" max="2859" width="6.42578125" style="190" customWidth="1"/>
    <col min="2860" max="2860" width="0" style="190" hidden="1" customWidth="1"/>
    <col min="2861" max="2861" width="8.28515625" style="190" customWidth="1"/>
    <col min="2862" max="2866" width="0" style="190" hidden="1" customWidth="1"/>
    <col min="2867" max="2867" width="7.42578125" style="190" customWidth="1"/>
    <col min="2868" max="2870" width="0" style="190" hidden="1" customWidth="1"/>
    <col min="2871" max="2871" width="12.5703125" style="190" customWidth="1"/>
    <col min="2872" max="2872" width="21.42578125" style="190" customWidth="1"/>
    <col min="2873" max="2873" width="12.85546875" style="190" customWidth="1"/>
    <col min="2874" max="2876" width="0" style="190" hidden="1" customWidth="1"/>
    <col min="2877" max="3063" width="9.140625" style="190"/>
    <col min="3064" max="3064" width="5" style="190" customWidth="1"/>
    <col min="3065" max="3065" width="38.42578125" style="190" customWidth="1"/>
    <col min="3066" max="3066" width="0" style="190" hidden="1" customWidth="1"/>
    <col min="3067" max="3067" width="8.5703125" style="190" customWidth="1"/>
    <col min="3068" max="3068" width="13.140625" style="190" customWidth="1"/>
    <col min="3069" max="3069" width="11.42578125" style="190" customWidth="1"/>
    <col min="3070" max="3070" width="8.42578125" style="190" customWidth="1"/>
    <col min="3071" max="3071" width="7.42578125" style="190" customWidth="1"/>
    <col min="3072" max="3074" width="0" style="190" hidden="1" customWidth="1"/>
    <col min="3075" max="3075" width="7.7109375" style="190" customWidth="1"/>
    <col min="3076" max="3076" width="7.85546875" style="190" customWidth="1"/>
    <col min="3077" max="3080" width="0" style="190" hidden="1" customWidth="1"/>
    <col min="3081" max="3081" width="6.7109375" style="190" customWidth="1"/>
    <col min="3082" max="3083" width="0" style="190" hidden="1" customWidth="1"/>
    <col min="3084" max="3084" width="8.28515625" style="190" customWidth="1"/>
    <col min="3085" max="3089" width="0" style="190" hidden="1" customWidth="1"/>
    <col min="3090" max="3090" width="7.42578125" style="190" customWidth="1"/>
    <col min="3091" max="3091" width="6.7109375" style="190" customWidth="1"/>
    <col min="3092" max="3092" width="0" style="190" hidden="1" customWidth="1"/>
    <col min="3093" max="3093" width="8.140625" style="190" customWidth="1"/>
    <col min="3094" max="3094" width="8.7109375" style="190" customWidth="1"/>
    <col min="3095" max="3095" width="7" style="190" customWidth="1"/>
    <col min="3096" max="3099" width="0" style="190" hidden="1" customWidth="1"/>
    <col min="3100" max="3100" width="7.85546875" style="190" customWidth="1"/>
    <col min="3101" max="3103" width="0" style="190" hidden="1" customWidth="1"/>
    <col min="3104" max="3104" width="7.28515625" style="190" customWidth="1"/>
    <col min="3105" max="3108" width="0" style="190" hidden="1" customWidth="1"/>
    <col min="3109" max="3110" width="6.85546875" style="190" customWidth="1"/>
    <col min="3111" max="3111" width="0" style="190" hidden="1" customWidth="1"/>
    <col min="3112" max="3112" width="6.7109375" style="190" customWidth="1"/>
    <col min="3113" max="3114" width="0" style="190" hidden="1" customWidth="1"/>
    <col min="3115" max="3115" width="6.42578125" style="190" customWidth="1"/>
    <col min="3116" max="3116" width="0" style="190" hidden="1" customWidth="1"/>
    <col min="3117" max="3117" width="8.28515625" style="190" customWidth="1"/>
    <col min="3118" max="3122" width="0" style="190" hidden="1" customWidth="1"/>
    <col min="3123" max="3123" width="7.42578125" style="190" customWidth="1"/>
    <col min="3124" max="3126" width="0" style="190" hidden="1" customWidth="1"/>
    <col min="3127" max="3127" width="12.5703125" style="190" customWidth="1"/>
    <col min="3128" max="3128" width="21.42578125" style="190" customWidth="1"/>
    <col min="3129" max="3129" width="12.85546875" style="190" customWidth="1"/>
    <col min="3130" max="3132" width="0" style="190" hidden="1" customWidth="1"/>
    <col min="3133" max="3319" width="9.140625" style="190"/>
    <col min="3320" max="3320" width="5" style="190" customWidth="1"/>
    <col min="3321" max="3321" width="38.42578125" style="190" customWidth="1"/>
    <col min="3322" max="3322" width="0" style="190" hidden="1" customWidth="1"/>
    <col min="3323" max="3323" width="8.5703125" style="190" customWidth="1"/>
    <col min="3324" max="3324" width="13.140625" style="190" customWidth="1"/>
    <col min="3325" max="3325" width="11.42578125" style="190" customWidth="1"/>
    <col min="3326" max="3326" width="8.42578125" style="190" customWidth="1"/>
    <col min="3327" max="3327" width="7.42578125" style="190" customWidth="1"/>
    <col min="3328" max="3330" width="0" style="190" hidden="1" customWidth="1"/>
    <col min="3331" max="3331" width="7.7109375" style="190" customWidth="1"/>
    <col min="3332" max="3332" width="7.85546875" style="190" customWidth="1"/>
    <col min="3333" max="3336" width="0" style="190" hidden="1" customWidth="1"/>
    <col min="3337" max="3337" width="6.7109375" style="190" customWidth="1"/>
    <col min="3338" max="3339" width="0" style="190" hidden="1" customWidth="1"/>
    <col min="3340" max="3340" width="8.28515625" style="190" customWidth="1"/>
    <col min="3341" max="3345" width="0" style="190" hidden="1" customWidth="1"/>
    <col min="3346" max="3346" width="7.42578125" style="190" customWidth="1"/>
    <col min="3347" max="3347" width="6.7109375" style="190" customWidth="1"/>
    <col min="3348" max="3348" width="0" style="190" hidden="1" customWidth="1"/>
    <col min="3349" max="3349" width="8.140625" style="190" customWidth="1"/>
    <col min="3350" max="3350" width="8.7109375" style="190" customWidth="1"/>
    <col min="3351" max="3351" width="7" style="190" customWidth="1"/>
    <col min="3352" max="3355" width="0" style="190" hidden="1" customWidth="1"/>
    <col min="3356" max="3356" width="7.85546875" style="190" customWidth="1"/>
    <col min="3357" max="3359" width="0" style="190" hidden="1" customWidth="1"/>
    <col min="3360" max="3360" width="7.28515625" style="190" customWidth="1"/>
    <col min="3361" max="3364" width="0" style="190" hidden="1" customWidth="1"/>
    <col min="3365" max="3366" width="6.85546875" style="190" customWidth="1"/>
    <col min="3367" max="3367" width="0" style="190" hidden="1" customWidth="1"/>
    <col min="3368" max="3368" width="6.7109375" style="190" customWidth="1"/>
    <col min="3369" max="3370" width="0" style="190" hidden="1" customWidth="1"/>
    <col min="3371" max="3371" width="6.42578125" style="190" customWidth="1"/>
    <col min="3372" max="3372" width="0" style="190" hidden="1" customWidth="1"/>
    <col min="3373" max="3373" width="8.28515625" style="190" customWidth="1"/>
    <col min="3374" max="3378" width="0" style="190" hidden="1" customWidth="1"/>
    <col min="3379" max="3379" width="7.42578125" style="190" customWidth="1"/>
    <col min="3380" max="3382" width="0" style="190" hidden="1" customWidth="1"/>
    <col min="3383" max="3383" width="12.5703125" style="190" customWidth="1"/>
    <col min="3384" max="3384" width="21.42578125" style="190" customWidth="1"/>
    <col min="3385" max="3385" width="12.85546875" style="190" customWidth="1"/>
    <col min="3386" max="3388" width="0" style="190" hidden="1" customWidth="1"/>
    <col min="3389" max="3575" width="9.140625" style="190"/>
    <col min="3576" max="3576" width="5" style="190" customWidth="1"/>
    <col min="3577" max="3577" width="38.42578125" style="190" customWidth="1"/>
    <col min="3578" max="3578" width="0" style="190" hidden="1" customWidth="1"/>
    <col min="3579" max="3579" width="8.5703125" style="190" customWidth="1"/>
    <col min="3580" max="3580" width="13.140625" style="190" customWidth="1"/>
    <col min="3581" max="3581" width="11.42578125" style="190" customWidth="1"/>
    <col min="3582" max="3582" width="8.42578125" style="190" customWidth="1"/>
    <col min="3583" max="3583" width="7.42578125" style="190" customWidth="1"/>
    <col min="3584" max="3586" width="0" style="190" hidden="1" customWidth="1"/>
    <col min="3587" max="3587" width="7.7109375" style="190" customWidth="1"/>
    <col min="3588" max="3588" width="7.85546875" style="190" customWidth="1"/>
    <col min="3589" max="3592" width="0" style="190" hidden="1" customWidth="1"/>
    <col min="3593" max="3593" width="6.7109375" style="190" customWidth="1"/>
    <col min="3594" max="3595" width="0" style="190" hidden="1" customWidth="1"/>
    <col min="3596" max="3596" width="8.28515625" style="190" customWidth="1"/>
    <col min="3597" max="3601" width="0" style="190" hidden="1" customWidth="1"/>
    <col min="3602" max="3602" width="7.42578125" style="190" customWidth="1"/>
    <col min="3603" max="3603" width="6.7109375" style="190" customWidth="1"/>
    <col min="3604" max="3604" width="0" style="190" hidden="1" customWidth="1"/>
    <col min="3605" max="3605" width="8.140625" style="190" customWidth="1"/>
    <col min="3606" max="3606" width="8.7109375" style="190" customWidth="1"/>
    <col min="3607" max="3607" width="7" style="190" customWidth="1"/>
    <col min="3608" max="3611" width="0" style="190" hidden="1" customWidth="1"/>
    <col min="3612" max="3612" width="7.85546875" style="190" customWidth="1"/>
    <col min="3613" max="3615" width="0" style="190" hidden="1" customWidth="1"/>
    <col min="3616" max="3616" width="7.28515625" style="190" customWidth="1"/>
    <col min="3617" max="3620" width="0" style="190" hidden="1" customWidth="1"/>
    <col min="3621" max="3622" width="6.85546875" style="190" customWidth="1"/>
    <col min="3623" max="3623" width="0" style="190" hidden="1" customWidth="1"/>
    <col min="3624" max="3624" width="6.7109375" style="190" customWidth="1"/>
    <col min="3625" max="3626" width="0" style="190" hidden="1" customWidth="1"/>
    <col min="3627" max="3627" width="6.42578125" style="190" customWidth="1"/>
    <col min="3628" max="3628" width="0" style="190" hidden="1" customWidth="1"/>
    <col min="3629" max="3629" width="8.28515625" style="190" customWidth="1"/>
    <col min="3630" max="3634" width="0" style="190" hidden="1" customWidth="1"/>
    <col min="3635" max="3635" width="7.42578125" style="190" customWidth="1"/>
    <col min="3636" max="3638" width="0" style="190" hidden="1" customWidth="1"/>
    <col min="3639" max="3639" width="12.5703125" style="190" customWidth="1"/>
    <col min="3640" max="3640" width="21.42578125" style="190" customWidth="1"/>
    <col min="3641" max="3641" width="12.85546875" style="190" customWidth="1"/>
    <col min="3642" max="3644" width="0" style="190" hidden="1" customWidth="1"/>
    <col min="3645" max="3831" width="9.140625" style="190"/>
    <col min="3832" max="3832" width="5" style="190" customWidth="1"/>
    <col min="3833" max="3833" width="38.42578125" style="190" customWidth="1"/>
    <col min="3834" max="3834" width="0" style="190" hidden="1" customWidth="1"/>
    <col min="3835" max="3835" width="8.5703125" style="190" customWidth="1"/>
    <col min="3836" max="3836" width="13.140625" style="190" customWidth="1"/>
    <col min="3837" max="3837" width="11.42578125" style="190" customWidth="1"/>
    <col min="3838" max="3838" width="8.42578125" style="190" customWidth="1"/>
    <col min="3839" max="3839" width="7.42578125" style="190" customWidth="1"/>
    <col min="3840" max="3842" width="0" style="190" hidden="1" customWidth="1"/>
    <col min="3843" max="3843" width="7.7109375" style="190" customWidth="1"/>
    <col min="3844" max="3844" width="7.85546875" style="190" customWidth="1"/>
    <col min="3845" max="3848" width="0" style="190" hidden="1" customWidth="1"/>
    <col min="3849" max="3849" width="6.7109375" style="190" customWidth="1"/>
    <col min="3850" max="3851" width="0" style="190" hidden="1" customWidth="1"/>
    <col min="3852" max="3852" width="8.28515625" style="190" customWidth="1"/>
    <col min="3853" max="3857" width="0" style="190" hidden="1" customWidth="1"/>
    <col min="3858" max="3858" width="7.42578125" style="190" customWidth="1"/>
    <col min="3859" max="3859" width="6.7109375" style="190" customWidth="1"/>
    <col min="3860" max="3860" width="0" style="190" hidden="1" customWidth="1"/>
    <col min="3861" max="3861" width="8.140625" style="190" customWidth="1"/>
    <col min="3862" max="3862" width="8.7109375" style="190" customWidth="1"/>
    <col min="3863" max="3863" width="7" style="190" customWidth="1"/>
    <col min="3864" max="3867" width="0" style="190" hidden="1" customWidth="1"/>
    <col min="3868" max="3868" width="7.85546875" style="190" customWidth="1"/>
    <col min="3869" max="3871" width="0" style="190" hidden="1" customWidth="1"/>
    <col min="3872" max="3872" width="7.28515625" style="190" customWidth="1"/>
    <col min="3873" max="3876" width="0" style="190" hidden="1" customWidth="1"/>
    <col min="3877" max="3878" width="6.85546875" style="190" customWidth="1"/>
    <col min="3879" max="3879" width="0" style="190" hidden="1" customWidth="1"/>
    <col min="3880" max="3880" width="6.7109375" style="190" customWidth="1"/>
    <col min="3881" max="3882" width="0" style="190" hidden="1" customWidth="1"/>
    <col min="3883" max="3883" width="6.42578125" style="190" customWidth="1"/>
    <col min="3884" max="3884" width="0" style="190" hidden="1" customWidth="1"/>
    <col min="3885" max="3885" width="8.28515625" style="190" customWidth="1"/>
    <col min="3886" max="3890" width="0" style="190" hidden="1" customWidth="1"/>
    <col min="3891" max="3891" width="7.42578125" style="190" customWidth="1"/>
    <col min="3892" max="3894" width="0" style="190" hidden="1" customWidth="1"/>
    <col min="3895" max="3895" width="12.5703125" style="190" customWidth="1"/>
    <col min="3896" max="3896" width="21.42578125" style="190" customWidth="1"/>
    <col min="3897" max="3897" width="12.85546875" style="190" customWidth="1"/>
    <col min="3898" max="3900" width="0" style="190" hidden="1" customWidth="1"/>
    <col min="3901" max="4087" width="9.140625" style="190"/>
    <col min="4088" max="4088" width="5" style="190" customWidth="1"/>
    <col min="4089" max="4089" width="38.42578125" style="190" customWidth="1"/>
    <col min="4090" max="4090" width="0" style="190" hidden="1" customWidth="1"/>
    <col min="4091" max="4091" width="8.5703125" style="190" customWidth="1"/>
    <col min="4092" max="4092" width="13.140625" style="190" customWidth="1"/>
    <col min="4093" max="4093" width="11.42578125" style="190" customWidth="1"/>
    <col min="4094" max="4094" width="8.42578125" style="190" customWidth="1"/>
    <col min="4095" max="4095" width="7.42578125" style="190" customWidth="1"/>
    <col min="4096" max="4098" width="0" style="190" hidden="1" customWidth="1"/>
    <col min="4099" max="4099" width="7.7109375" style="190" customWidth="1"/>
    <col min="4100" max="4100" width="7.85546875" style="190" customWidth="1"/>
    <col min="4101" max="4104" width="0" style="190" hidden="1" customWidth="1"/>
    <col min="4105" max="4105" width="6.7109375" style="190" customWidth="1"/>
    <col min="4106" max="4107" width="0" style="190" hidden="1" customWidth="1"/>
    <col min="4108" max="4108" width="8.28515625" style="190" customWidth="1"/>
    <col min="4109" max="4113" width="0" style="190" hidden="1" customWidth="1"/>
    <col min="4114" max="4114" width="7.42578125" style="190" customWidth="1"/>
    <col min="4115" max="4115" width="6.7109375" style="190" customWidth="1"/>
    <col min="4116" max="4116" width="0" style="190" hidden="1" customWidth="1"/>
    <col min="4117" max="4117" width="8.140625" style="190" customWidth="1"/>
    <col min="4118" max="4118" width="8.7109375" style="190" customWidth="1"/>
    <col min="4119" max="4119" width="7" style="190" customWidth="1"/>
    <col min="4120" max="4123" width="0" style="190" hidden="1" customWidth="1"/>
    <col min="4124" max="4124" width="7.85546875" style="190" customWidth="1"/>
    <col min="4125" max="4127" width="0" style="190" hidden="1" customWidth="1"/>
    <col min="4128" max="4128" width="7.28515625" style="190" customWidth="1"/>
    <col min="4129" max="4132" width="0" style="190" hidden="1" customWidth="1"/>
    <col min="4133" max="4134" width="6.85546875" style="190" customWidth="1"/>
    <col min="4135" max="4135" width="0" style="190" hidden="1" customWidth="1"/>
    <col min="4136" max="4136" width="6.7109375" style="190" customWidth="1"/>
    <col min="4137" max="4138" width="0" style="190" hidden="1" customWidth="1"/>
    <col min="4139" max="4139" width="6.42578125" style="190" customWidth="1"/>
    <col min="4140" max="4140" width="0" style="190" hidden="1" customWidth="1"/>
    <col min="4141" max="4141" width="8.28515625" style="190" customWidth="1"/>
    <col min="4142" max="4146" width="0" style="190" hidden="1" customWidth="1"/>
    <col min="4147" max="4147" width="7.42578125" style="190" customWidth="1"/>
    <col min="4148" max="4150" width="0" style="190" hidden="1" customWidth="1"/>
    <col min="4151" max="4151" width="12.5703125" style="190" customWidth="1"/>
    <col min="4152" max="4152" width="21.42578125" style="190" customWidth="1"/>
    <col min="4153" max="4153" width="12.85546875" style="190" customWidth="1"/>
    <col min="4154" max="4156" width="0" style="190" hidden="1" customWidth="1"/>
    <col min="4157" max="4343" width="9.140625" style="190"/>
    <col min="4344" max="4344" width="5" style="190" customWidth="1"/>
    <col min="4345" max="4345" width="38.42578125" style="190" customWidth="1"/>
    <col min="4346" max="4346" width="0" style="190" hidden="1" customWidth="1"/>
    <col min="4347" max="4347" width="8.5703125" style="190" customWidth="1"/>
    <col min="4348" max="4348" width="13.140625" style="190" customWidth="1"/>
    <col min="4349" max="4349" width="11.42578125" style="190" customWidth="1"/>
    <col min="4350" max="4350" width="8.42578125" style="190" customWidth="1"/>
    <col min="4351" max="4351" width="7.42578125" style="190" customWidth="1"/>
    <col min="4352" max="4354" width="0" style="190" hidden="1" customWidth="1"/>
    <col min="4355" max="4355" width="7.7109375" style="190" customWidth="1"/>
    <col min="4356" max="4356" width="7.85546875" style="190" customWidth="1"/>
    <col min="4357" max="4360" width="0" style="190" hidden="1" customWidth="1"/>
    <col min="4361" max="4361" width="6.7109375" style="190" customWidth="1"/>
    <col min="4362" max="4363" width="0" style="190" hidden="1" customWidth="1"/>
    <col min="4364" max="4364" width="8.28515625" style="190" customWidth="1"/>
    <col min="4365" max="4369" width="0" style="190" hidden="1" customWidth="1"/>
    <col min="4370" max="4370" width="7.42578125" style="190" customWidth="1"/>
    <col min="4371" max="4371" width="6.7109375" style="190" customWidth="1"/>
    <col min="4372" max="4372" width="0" style="190" hidden="1" customWidth="1"/>
    <col min="4373" max="4373" width="8.140625" style="190" customWidth="1"/>
    <col min="4374" max="4374" width="8.7109375" style="190" customWidth="1"/>
    <col min="4375" max="4375" width="7" style="190" customWidth="1"/>
    <col min="4376" max="4379" width="0" style="190" hidden="1" customWidth="1"/>
    <col min="4380" max="4380" width="7.85546875" style="190" customWidth="1"/>
    <col min="4381" max="4383" width="0" style="190" hidden="1" customWidth="1"/>
    <col min="4384" max="4384" width="7.28515625" style="190" customWidth="1"/>
    <col min="4385" max="4388" width="0" style="190" hidden="1" customWidth="1"/>
    <col min="4389" max="4390" width="6.85546875" style="190" customWidth="1"/>
    <col min="4391" max="4391" width="0" style="190" hidden="1" customWidth="1"/>
    <col min="4392" max="4392" width="6.7109375" style="190" customWidth="1"/>
    <col min="4393" max="4394" width="0" style="190" hidden="1" customWidth="1"/>
    <col min="4395" max="4395" width="6.42578125" style="190" customWidth="1"/>
    <col min="4396" max="4396" width="0" style="190" hidden="1" customWidth="1"/>
    <col min="4397" max="4397" width="8.28515625" style="190" customWidth="1"/>
    <col min="4398" max="4402" width="0" style="190" hidden="1" customWidth="1"/>
    <col min="4403" max="4403" width="7.42578125" style="190" customWidth="1"/>
    <col min="4404" max="4406" width="0" style="190" hidden="1" customWidth="1"/>
    <col min="4407" max="4407" width="12.5703125" style="190" customWidth="1"/>
    <col min="4408" max="4408" width="21.42578125" style="190" customWidth="1"/>
    <col min="4409" max="4409" width="12.85546875" style="190" customWidth="1"/>
    <col min="4410" max="4412" width="0" style="190" hidden="1" customWidth="1"/>
    <col min="4413" max="4599" width="9.140625" style="190"/>
    <col min="4600" max="4600" width="5" style="190" customWidth="1"/>
    <col min="4601" max="4601" width="38.42578125" style="190" customWidth="1"/>
    <col min="4602" max="4602" width="0" style="190" hidden="1" customWidth="1"/>
    <col min="4603" max="4603" width="8.5703125" style="190" customWidth="1"/>
    <col min="4604" max="4604" width="13.140625" style="190" customWidth="1"/>
    <col min="4605" max="4605" width="11.42578125" style="190" customWidth="1"/>
    <col min="4606" max="4606" width="8.42578125" style="190" customWidth="1"/>
    <col min="4607" max="4607" width="7.42578125" style="190" customWidth="1"/>
    <col min="4608" max="4610" width="0" style="190" hidden="1" customWidth="1"/>
    <col min="4611" max="4611" width="7.7109375" style="190" customWidth="1"/>
    <col min="4612" max="4612" width="7.85546875" style="190" customWidth="1"/>
    <col min="4613" max="4616" width="0" style="190" hidden="1" customWidth="1"/>
    <col min="4617" max="4617" width="6.7109375" style="190" customWidth="1"/>
    <col min="4618" max="4619" width="0" style="190" hidden="1" customWidth="1"/>
    <col min="4620" max="4620" width="8.28515625" style="190" customWidth="1"/>
    <col min="4621" max="4625" width="0" style="190" hidden="1" customWidth="1"/>
    <col min="4626" max="4626" width="7.42578125" style="190" customWidth="1"/>
    <col min="4627" max="4627" width="6.7109375" style="190" customWidth="1"/>
    <col min="4628" max="4628" width="0" style="190" hidden="1" customWidth="1"/>
    <col min="4629" max="4629" width="8.140625" style="190" customWidth="1"/>
    <col min="4630" max="4630" width="8.7109375" style="190" customWidth="1"/>
    <col min="4631" max="4631" width="7" style="190" customWidth="1"/>
    <col min="4632" max="4635" width="0" style="190" hidden="1" customWidth="1"/>
    <col min="4636" max="4636" width="7.85546875" style="190" customWidth="1"/>
    <col min="4637" max="4639" width="0" style="190" hidden="1" customWidth="1"/>
    <col min="4640" max="4640" width="7.28515625" style="190" customWidth="1"/>
    <col min="4641" max="4644" width="0" style="190" hidden="1" customWidth="1"/>
    <col min="4645" max="4646" width="6.85546875" style="190" customWidth="1"/>
    <col min="4647" max="4647" width="0" style="190" hidden="1" customWidth="1"/>
    <col min="4648" max="4648" width="6.7109375" style="190" customWidth="1"/>
    <col min="4649" max="4650" width="0" style="190" hidden="1" customWidth="1"/>
    <col min="4651" max="4651" width="6.42578125" style="190" customWidth="1"/>
    <col min="4652" max="4652" width="0" style="190" hidden="1" customWidth="1"/>
    <col min="4653" max="4653" width="8.28515625" style="190" customWidth="1"/>
    <col min="4654" max="4658" width="0" style="190" hidden="1" customWidth="1"/>
    <col min="4659" max="4659" width="7.42578125" style="190" customWidth="1"/>
    <col min="4660" max="4662" width="0" style="190" hidden="1" customWidth="1"/>
    <col min="4663" max="4663" width="12.5703125" style="190" customWidth="1"/>
    <col min="4664" max="4664" width="21.42578125" style="190" customWidth="1"/>
    <col min="4665" max="4665" width="12.85546875" style="190" customWidth="1"/>
    <col min="4666" max="4668" width="0" style="190" hidden="1" customWidth="1"/>
    <col min="4669" max="4855" width="9.140625" style="190"/>
    <col min="4856" max="4856" width="5" style="190" customWidth="1"/>
    <col min="4857" max="4857" width="38.42578125" style="190" customWidth="1"/>
    <col min="4858" max="4858" width="0" style="190" hidden="1" customWidth="1"/>
    <col min="4859" max="4859" width="8.5703125" style="190" customWidth="1"/>
    <col min="4860" max="4860" width="13.140625" style="190" customWidth="1"/>
    <col min="4861" max="4861" width="11.42578125" style="190" customWidth="1"/>
    <col min="4862" max="4862" width="8.42578125" style="190" customWidth="1"/>
    <col min="4863" max="4863" width="7.42578125" style="190" customWidth="1"/>
    <col min="4864" max="4866" width="0" style="190" hidden="1" customWidth="1"/>
    <col min="4867" max="4867" width="7.7109375" style="190" customWidth="1"/>
    <col min="4868" max="4868" width="7.85546875" style="190" customWidth="1"/>
    <col min="4869" max="4872" width="0" style="190" hidden="1" customWidth="1"/>
    <col min="4873" max="4873" width="6.7109375" style="190" customWidth="1"/>
    <col min="4874" max="4875" width="0" style="190" hidden="1" customWidth="1"/>
    <col min="4876" max="4876" width="8.28515625" style="190" customWidth="1"/>
    <col min="4877" max="4881" width="0" style="190" hidden="1" customWidth="1"/>
    <col min="4882" max="4882" width="7.42578125" style="190" customWidth="1"/>
    <col min="4883" max="4883" width="6.7109375" style="190" customWidth="1"/>
    <col min="4884" max="4884" width="0" style="190" hidden="1" customWidth="1"/>
    <col min="4885" max="4885" width="8.140625" style="190" customWidth="1"/>
    <col min="4886" max="4886" width="8.7109375" style="190" customWidth="1"/>
    <col min="4887" max="4887" width="7" style="190" customWidth="1"/>
    <col min="4888" max="4891" width="0" style="190" hidden="1" customWidth="1"/>
    <col min="4892" max="4892" width="7.85546875" style="190" customWidth="1"/>
    <col min="4893" max="4895" width="0" style="190" hidden="1" customWidth="1"/>
    <col min="4896" max="4896" width="7.28515625" style="190" customWidth="1"/>
    <col min="4897" max="4900" width="0" style="190" hidden="1" customWidth="1"/>
    <col min="4901" max="4902" width="6.85546875" style="190" customWidth="1"/>
    <col min="4903" max="4903" width="0" style="190" hidden="1" customWidth="1"/>
    <col min="4904" max="4904" width="6.7109375" style="190" customWidth="1"/>
    <col min="4905" max="4906" width="0" style="190" hidden="1" customWidth="1"/>
    <col min="4907" max="4907" width="6.42578125" style="190" customWidth="1"/>
    <col min="4908" max="4908" width="0" style="190" hidden="1" customWidth="1"/>
    <col min="4909" max="4909" width="8.28515625" style="190" customWidth="1"/>
    <col min="4910" max="4914" width="0" style="190" hidden="1" customWidth="1"/>
    <col min="4915" max="4915" width="7.42578125" style="190" customWidth="1"/>
    <col min="4916" max="4918" width="0" style="190" hidden="1" customWidth="1"/>
    <col min="4919" max="4919" width="12.5703125" style="190" customWidth="1"/>
    <col min="4920" max="4920" width="21.42578125" style="190" customWidth="1"/>
    <col min="4921" max="4921" width="12.85546875" style="190" customWidth="1"/>
    <col min="4922" max="4924" width="0" style="190" hidden="1" customWidth="1"/>
    <col min="4925" max="5111" width="9.140625" style="190"/>
    <col min="5112" max="5112" width="5" style="190" customWidth="1"/>
    <col min="5113" max="5113" width="38.42578125" style="190" customWidth="1"/>
    <col min="5114" max="5114" width="0" style="190" hidden="1" customWidth="1"/>
    <col min="5115" max="5115" width="8.5703125" style="190" customWidth="1"/>
    <col min="5116" max="5116" width="13.140625" style="190" customWidth="1"/>
    <col min="5117" max="5117" width="11.42578125" style="190" customWidth="1"/>
    <col min="5118" max="5118" width="8.42578125" style="190" customWidth="1"/>
    <col min="5119" max="5119" width="7.42578125" style="190" customWidth="1"/>
    <col min="5120" max="5122" width="0" style="190" hidden="1" customWidth="1"/>
    <col min="5123" max="5123" width="7.7109375" style="190" customWidth="1"/>
    <col min="5124" max="5124" width="7.85546875" style="190" customWidth="1"/>
    <col min="5125" max="5128" width="0" style="190" hidden="1" customWidth="1"/>
    <col min="5129" max="5129" width="6.7109375" style="190" customWidth="1"/>
    <col min="5130" max="5131" width="0" style="190" hidden="1" customWidth="1"/>
    <col min="5132" max="5132" width="8.28515625" style="190" customWidth="1"/>
    <col min="5133" max="5137" width="0" style="190" hidden="1" customWidth="1"/>
    <col min="5138" max="5138" width="7.42578125" style="190" customWidth="1"/>
    <col min="5139" max="5139" width="6.7109375" style="190" customWidth="1"/>
    <col min="5140" max="5140" width="0" style="190" hidden="1" customWidth="1"/>
    <col min="5141" max="5141" width="8.140625" style="190" customWidth="1"/>
    <col min="5142" max="5142" width="8.7109375" style="190" customWidth="1"/>
    <col min="5143" max="5143" width="7" style="190" customWidth="1"/>
    <col min="5144" max="5147" width="0" style="190" hidden="1" customWidth="1"/>
    <col min="5148" max="5148" width="7.85546875" style="190" customWidth="1"/>
    <col min="5149" max="5151" width="0" style="190" hidden="1" customWidth="1"/>
    <col min="5152" max="5152" width="7.28515625" style="190" customWidth="1"/>
    <col min="5153" max="5156" width="0" style="190" hidden="1" customWidth="1"/>
    <col min="5157" max="5158" width="6.85546875" style="190" customWidth="1"/>
    <col min="5159" max="5159" width="0" style="190" hidden="1" customWidth="1"/>
    <col min="5160" max="5160" width="6.7109375" style="190" customWidth="1"/>
    <col min="5161" max="5162" width="0" style="190" hidden="1" customWidth="1"/>
    <col min="5163" max="5163" width="6.42578125" style="190" customWidth="1"/>
    <col min="5164" max="5164" width="0" style="190" hidden="1" customWidth="1"/>
    <col min="5165" max="5165" width="8.28515625" style="190" customWidth="1"/>
    <col min="5166" max="5170" width="0" style="190" hidden="1" customWidth="1"/>
    <col min="5171" max="5171" width="7.42578125" style="190" customWidth="1"/>
    <col min="5172" max="5174" width="0" style="190" hidden="1" customWidth="1"/>
    <col min="5175" max="5175" width="12.5703125" style="190" customWidth="1"/>
    <col min="5176" max="5176" width="21.42578125" style="190" customWidth="1"/>
    <col min="5177" max="5177" width="12.85546875" style="190" customWidth="1"/>
    <col min="5178" max="5180" width="0" style="190" hidden="1" customWidth="1"/>
    <col min="5181" max="5367" width="9.140625" style="190"/>
    <col min="5368" max="5368" width="5" style="190" customWidth="1"/>
    <col min="5369" max="5369" width="38.42578125" style="190" customWidth="1"/>
    <col min="5370" max="5370" width="0" style="190" hidden="1" customWidth="1"/>
    <col min="5371" max="5371" width="8.5703125" style="190" customWidth="1"/>
    <col min="5372" max="5372" width="13.140625" style="190" customWidth="1"/>
    <col min="5373" max="5373" width="11.42578125" style="190" customWidth="1"/>
    <col min="5374" max="5374" width="8.42578125" style="190" customWidth="1"/>
    <col min="5375" max="5375" width="7.42578125" style="190" customWidth="1"/>
    <col min="5376" max="5378" width="0" style="190" hidden="1" customWidth="1"/>
    <col min="5379" max="5379" width="7.7109375" style="190" customWidth="1"/>
    <col min="5380" max="5380" width="7.85546875" style="190" customWidth="1"/>
    <col min="5381" max="5384" width="0" style="190" hidden="1" customWidth="1"/>
    <col min="5385" max="5385" width="6.7109375" style="190" customWidth="1"/>
    <col min="5386" max="5387" width="0" style="190" hidden="1" customWidth="1"/>
    <col min="5388" max="5388" width="8.28515625" style="190" customWidth="1"/>
    <col min="5389" max="5393" width="0" style="190" hidden="1" customWidth="1"/>
    <col min="5394" max="5394" width="7.42578125" style="190" customWidth="1"/>
    <col min="5395" max="5395" width="6.7109375" style="190" customWidth="1"/>
    <col min="5396" max="5396" width="0" style="190" hidden="1" customWidth="1"/>
    <col min="5397" max="5397" width="8.140625" style="190" customWidth="1"/>
    <col min="5398" max="5398" width="8.7109375" style="190" customWidth="1"/>
    <col min="5399" max="5399" width="7" style="190" customWidth="1"/>
    <col min="5400" max="5403" width="0" style="190" hidden="1" customWidth="1"/>
    <col min="5404" max="5404" width="7.85546875" style="190" customWidth="1"/>
    <col min="5405" max="5407" width="0" style="190" hidden="1" customWidth="1"/>
    <col min="5408" max="5408" width="7.28515625" style="190" customWidth="1"/>
    <col min="5409" max="5412" width="0" style="190" hidden="1" customWidth="1"/>
    <col min="5413" max="5414" width="6.85546875" style="190" customWidth="1"/>
    <col min="5415" max="5415" width="0" style="190" hidden="1" customWidth="1"/>
    <col min="5416" max="5416" width="6.7109375" style="190" customWidth="1"/>
    <col min="5417" max="5418" width="0" style="190" hidden="1" customWidth="1"/>
    <col min="5419" max="5419" width="6.42578125" style="190" customWidth="1"/>
    <col min="5420" max="5420" width="0" style="190" hidden="1" customWidth="1"/>
    <col min="5421" max="5421" width="8.28515625" style="190" customWidth="1"/>
    <col min="5422" max="5426" width="0" style="190" hidden="1" customWidth="1"/>
    <col min="5427" max="5427" width="7.42578125" style="190" customWidth="1"/>
    <col min="5428" max="5430" width="0" style="190" hidden="1" customWidth="1"/>
    <col min="5431" max="5431" width="12.5703125" style="190" customWidth="1"/>
    <col min="5432" max="5432" width="21.42578125" style="190" customWidth="1"/>
    <col min="5433" max="5433" width="12.85546875" style="190" customWidth="1"/>
    <col min="5434" max="5436" width="0" style="190" hidden="1" customWidth="1"/>
    <col min="5437" max="5623" width="9.140625" style="190"/>
    <col min="5624" max="5624" width="5" style="190" customWidth="1"/>
    <col min="5625" max="5625" width="38.42578125" style="190" customWidth="1"/>
    <col min="5626" max="5626" width="0" style="190" hidden="1" customWidth="1"/>
    <col min="5627" max="5627" width="8.5703125" style="190" customWidth="1"/>
    <col min="5628" max="5628" width="13.140625" style="190" customWidth="1"/>
    <col min="5629" max="5629" width="11.42578125" style="190" customWidth="1"/>
    <col min="5630" max="5630" width="8.42578125" style="190" customWidth="1"/>
    <col min="5631" max="5631" width="7.42578125" style="190" customWidth="1"/>
    <col min="5632" max="5634" width="0" style="190" hidden="1" customWidth="1"/>
    <col min="5635" max="5635" width="7.7109375" style="190" customWidth="1"/>
    <col min="5636" max="5636" width="7.85546875" style="190" customWidth="1"/>
    <col min="5637" max="5640" width="0" style="190" hidden="1" customWidth="1"/>
    <col min="5641" max="5641" width="6.7109375" style="190" customWidth="1"/>
    <col min="5642" max="5643" width="0" style="190" hidden="1" customWidth="1"/>
    <col min="5644" max="5644" width="8.28515625" style="190" customWidth="1"/>
    <col min="5645" max="5649" width="0" style="190" hidden="1" customWidth="1"/>
    <col min="5650" max="5650" width="7.42578125" style="190" customWidth="1"/>
    <col min="5651" max="5651" width="6.7109375" style="190" customWidth="1"/>
    <col min="5652" max="5652" width="0" style="190" hidden="1" customWidth="1"/>
    <col min="5653" max="5653" width="8.140625" style="190" customWidth="1"/>
    <col min="5654" max="5654" width="8.7109375" style="190" customWidth="1"/>
    <col min="5655" max="5655" width="7" style="190" customWidth="1"/>
    <col min="5656" max="5659" width="0" style="190" hidden="1" customWidth="1"/>
    <col min="5660" max="5660" width="7.85546875" style="190" customWidth="1"/>
    <col min="5661" max="5663" width="0" style="190" hidden="1" customWidth="1"/>
    <col min="5664" max="5664" width="7.28515625" style="190" customWidth="1"/>
    <col min="5665" max="5668" width="0" style="190" hidden="1" customWidth="1"/>
    <col min="5669" max="5670" width="6.85546875" style="190" customWidth="1"/>
    <col min="5671" max="5671" width="0" style="190" hidden="1" customWidth="1"/>
    <col min="5672" max="5672" width="6.7109375" style="190" customWidth="1"/>
    <col min="5673" max="5674" width="0" style="190" hidden="1" customWidth="1"/>
    <col min="5675" max="5675" width="6.42578125" style="190" customWidth="1"/>
    <col min="5676" max="5676" width="0" style="190" hidden="1" customWidth="1"/>
    <col min="5677" max="5677" width="8.28515625" style="190" customWidth="1"/>
    <col min="5678" max="5682" width="0" style="190" hidden="1" customWidth="1"/>
    <col min="5683" max="5683" width="7.42578125" style="190" customWidth="1"/>
    <col min="5684" max="5686" width="0" style="190" hidden="1" customWidth="1"/>
    <col min="5687" max="5687" width="12.5703125" style="190" customWidth="1"/>
    <col min="5688" max="5688" width="21.42578125" style="190" customWidth="1"/>
    <col min="5689" max="5689" width="12.85546875" style="190" customWidth="1"/>
    <col min="5690" max="5692" width="0" style="190" hidden="1" customWidth="1"/>
    <col min="5693" max="5879" width="9.140625" style="190"/>
    <col min="5880" max="5880" width="5" style="190" customWidth="1"/>
    <col min="5881" max="5881" width="38.42578125" style="190" customWidth="1"/>
    <col min="5882" max="5882" width="0" style="190" hidden="1" customWidth="1"/>
    <col min="5883" max="5883" width="8.5703125" style="190" customWidth="1"/>
    <col min="5884" max="5884" width="13.140625" style="190" customWidth="1"/>
    <col min="5885" max="5885" width="11.42578125" style="190" customWidth="1"/>
    <col min="5886" max="5886" width="8.42578125" style="190" customWidth="1"/>
    <col min="5887" max="5887" width="7.42578125" style="190" customWidth="1"/>
    <col min="5888" max="5890" width="0" style="190" hidden="1" customWidth="1"/>
    <col min="5891" max="5891" width="7.7109375" style="190" customWidth="1"/>
    <col min="5892" max="5892" width="7.85546875" style="190" customWidth="1"/>
    <col min="5893" max="5896" width="0" style="190" hidden="1" customWidth="1"/>
    <col min="5897" max="5897" width="6.7109375" style="190" customWidth="1"/>
    <col min="5898" max="5899" width="0" style="190" hidden="1" customWidth="1"/>
    <col min="5900" max="5900" width="8.28515625" style="190" customWidth="1"/>
    <col min="5901" max="5905" width="0" style="190" hidden="1" customWidth="1"/>
    <col min="5906" max="5906" width="7.42578125" style="190" customWidth="1"/>
    <col min="5907" max="5907" width="6.7109375" style="190" customWidth="1"/>
    <col min="5908" max="5908" width="0" style="190" hidden="1" customWidth="1"/>
    <col min="5909" max="5909" width="8.140625" style="190" customWidth="1"/>
    <col min="5910" max="5910" width="8.7109375" style="190" customWidth="1"/>
    <col min="5911" max="5911" width="7" style="190" customWidth="1"/>
    <col min="5912" max="5915" width="0" style="190" hidden="1" customWidth="1"/>
    <col min="5916" max="5916" width="7.85546875" style="190" customWidth="1"/>
    <col min="5917" max="5919" width="0" style="190" hidden="1" customWidth="1"/>
    <col min="5920" max="5920" width="7.28515625" style="190" customWidth="1"/>
    <col min="5921" max="5924" width="0" style="190" hidden="1" customWidth="1"/>
    <col min="5925" max="5926" width="6.85546875" style="190" customWidth="1"/>
    <col min="5927" max="5927" width="0" style="190" hidden="1" customWidth="1"/>
    <col min="5928" max="5928" width="6.7109375" style="190" customWidth="1"/>
    <col min="5929" max="5930" width="0" style="190" hidden="1" customWidth="1"/>
    <col min="5931" max="5931" width="6.42578125" style="190" customWidth="1"/>
    <col min="5932" max="5932" width="0" style="190" hidden="1" customWidth="1"/>
    <col min="5933" max="5933" width="8.28515625" style="190" customWidth="1"/>
    <col min="5934" max="5938" width="0" style="190" hidden="1" customWidth="1"/>
    <col min="5939" max="5939" width="7.42578125" style="190" customWidth="1"/>
    <col min="5940" max="5942" width="0" style="190" hidden="1" customWidth="1"/>
    <col min="5943" max="5943" width="12.5703125" style="190" customWidth="1"/>
    <col min="5944" max="5944" width="21.42578125" style="190" customWidth="1"/>
    <col min="5945" max="5945" width="12.85546875" style="190" customWidth="1"/>
    <col min="5946" max="5948" width="0" style="190" hidden="1" customWidth="1"/>
    <col min="5949" max="6135" width="9.140625" style="190"/>
    <col min="6136" max="6136" width="5" style="190" customWidth="1"/>
    <col min="6137" max="6137" width="38.42578125" style="190" customWidth="1"/>
    <col min="6138" max="6138" width="0" style="190" hidden="1" customWidth="1"/>
    <col min="6139" max="6139" width="8.5703125" style="190" customWidth="1"/>
    <col min="6140" max="6140" width="13.140625" style="190" customWidth="1"/>
    <col min="6141" max="6141" width="11.42578125" style="190" customWidth="1"/>
    <col min="6142" max="6142" width="8.42578125" style="190" customWidth="1"/>
    <col min="6143" max="6143" width="7.42578125" style="190" customWidth="1"/>
    <col min="6144" max="6146" width="0" style="190" hidden="1" customWidth="1"/>
    <col min="6147" max="6147" width="7.7109375" style="190" customWidth="1"/>
    <col min="6148" max="6148" width="7.85546875" style="190" customWidth="1"/>
    <col min="6149" max="6152" width="0" style="190" hidden="1" customWidth="1"/>
    <col min="6153" max="6153" width="6.7109375" style="190" customWidth="1"/>
    <col min="6154" max="6155" width="0" style="190" hidden="1" customWidth="1"/>
    <col min="6156" max="6156" width="8.28515625" style="190" customWidth="1"/>
    <col min="6157" max="6161" width="0" style="190" hidden="1" customWidth="1"/>
    <col min="6162" max="6162" width="7.42578125" style="190" customWidth="1"/>
    <col min="6163" max="6163" width="6.7109375" style="190" customWidth="1"/>
    <col min="6164" max="6164" width="0" style="190" hidden="1" customWidth="1"/>
    <col min="6165" max="6165" width="8.140625" style="190" customWidth="1"/>
    <col min="6166" max="6166" width="8.7109375" style="190" customWidth="1"/>
    <col min="6167" max="6167" width="7" style="190" customWidth="1"/>
    <col min="6168" max="6171" width="0" style="190" hidden="1" customWidth="1"/>
    <col min="6172" max="6172" width="7.85546875" style="190" customWidth="1"/>
    <col min="6173" max="6175" width="0" style="190" hidden="1" customWidth="1"/>
    <col min="6176" max="6176" width="7.28515625" style="190" customWidth="1"/>
    <col min="6177" max="6180" width="0" style="190" hidden="1" customWidth="1"/>
    <col min="6181" max="6182" width="6.85546875" style="190" customWidth="1"/>
    <col min="6183" max="6183" width="0" style="190" hidden="1" customWidth="1"/>
    <col min="6184" max="6184" width="6.7109375" style="190" customWidth="1"/>
    <col min="6185" max="6186" width="0" style="190" hidden="1" customWidth="1"/>
    <col min="6187" max="6187" width="6.42578125" style="190" customWidth="1"/>
    <col min="6188" max="6188" width="0" style="190" hidden="1" customWidth="1"/>
    <col min="6189" max="6189" width="8.28515625" style="190" customWidth="1"/>
    <col min="6190" max="6194" width="0" style="190" hidden="1" customWidth="1"/>
    <col min="6195" max="6195" width="7.42578125" style="190" customWidth="1"/>
    <col min="6196" max="6198" width="0" style="190" hidden="1" customWidth="1"/>
    <col min="6199" max="6199" width="12.5703125" style="190" customWidth="1"/>
    <col min="6200" max="6200" width="21.42578125" style="190" customWidth="1"/>
    <col min="6201" max="6201" width="12.85546875" style="190" customWidth="1"/>
    <col min="6202" max="6204" width="0" style="190" hidden="1" customWidth="1"/>
    <col min="6205" max="6391" width="9.140625" style="190"/>
    <col min="6392" max="6392" width="5" style="190" customWidth="1"/>
    <col min="6393" max="6393" width="38.42578125" style="190" customWidth="1"/>
    <col min="6394" max="6394" width="0" style="190" hidden="1" customWidth="1"/>
    <col min="6395" max="6395" width="8.5703125" style="190" customWidth="1"/>
    <col min="6396" max="6396" width="13.140625" style="190" customWidth="1"/>
    <col min="6397" max="6397" width="11.42578125" style="190" customWidth="1"/>
    <col min="6398" max="6398" width="8.42578125" style="190" customWidth="1"/>
    <col min="6399" max="6399" width="7.42578125" style="190" customWidth="1"/>
    <col min="6400" max="6402" width="0" style="190" hidden="1" customWidth="1"/>
    <col min="6403" max="6403" width="7.7109375" style="190" customWidth="1"/>
    <col min="6404" max="6404" width="7.85546875" style="190" customWidth="1"/>
    <col min="6405" max="6408" width="0" style="190" hidden="1" customWidth="1"/>
    <col min="6409" max="6409" width="6.7109375" style="190" customWidth="1"/>
    <col min="6410" max="6411" width="0" style="190" hidden="1" customWidth="1"/>
    <col min="6412" max="6412" width="8.28515625" style="190" customWidth="1"/>
    <col min="6413" max="6417" width="0" style="190" hidden="1" customWidth="1"/>
    <col min="6418" max="6418" width="7.42578125" style="190" customWidth="1"/>
    <col min="6419" max="6419" width="6.7109375" style="190" customWidth="1"/>
    <col min="6420" max="6420" width="0" style="190" hidden="1" customWidth="1"/>
    <col min="6421" max="6421" width="8.140625" style="190" customWidth="1"/>
    <col min="6422" max="6422" width="8.7109375" style="190" customWidth="1"/>
    <col min="6423" max="6423" width="7" style="190" customWidth="1"/>
    <col min="6424" max="6427" width="0" style="190" hidden="1" customWidth="1"/>
    <col min="6428" max="6428" width="7.85546875" style="190" customWidth="1"/>
    <col min="6429" max="6431" width="0" style="190" hidden="1" customWidth="1"/>
    <col min="6432" max="6432" width="7.28515625" style="190" customWidth="1"/>
    <col min="6433" max="6436" width="0" style="190" hidden="1" customWidth="1"/>
    <col min="6437" max="6438" width="6.85546875" style="190" customWidth="1"/>
    <col min="6439" max="6439" width="0" style="190" hidden="1" customWidth="1"/>
    <col min="6440" max="6440" width="6.7109375" style="190" customWidth="1"/>
    <col min="6441" max="6442" width="0" style="190" hidden="1" customWidth="1"/>
    <col min="6443" max="6443" width="6.42578125" style="190" customWidth="1"/>
    <col min="6444" max="6444" width="0" style="190" hidden="1" customWidth="1"/>
    <col min="6445" max="6445" width="8.28515625" style="190" customWidth="1"/>
    <col min="6446" max="6450" width="0" style="190" hidden="1" customWidth="1"/>
    <col min="6451" max="6451" width="7.42578125" style="190" customWidth="1"/>
    <col min="6452" max="6454" width="0" style="190" hidden="1" customWidth="1"/>
    <col min="6455" max="6455" width="12.5703125" style="190" customWidth="1"/>
    <col min="6456" max="6456" width="21.42578125" style="190" customWidth="1"/>
    <col min="6457" max="6457" width="12.85546875" style="190" customWidth="1"/>
    <col min="6458" max="6460" width="0" style="190" hidden="1" customWidth="1"/>
    <col min="6461" max="6647" width="9.140625" style="190"/>
    <col min="6648" max="6648" width="5" style="190" customWidth="1"/>
    <col min="6649" max="6649" width="38.42578125" style="190" customWidth="1"/>
    <col min="6650" max="6650" width="0" style="190" hidden="1" customWidth="1"/>
    <col min="6651" max="6651" width="8.5703125" style="190" customWidth="1"/>
    <col min="6652" max="6652" width="13.140625" style="190" customWidth="1"/>
    <col min="6653" max="6653" width="11.42578125" style="190" customWidth="1"/>
    <col min="6654" max="6654" width="8.42578125" style="190" customWidth="1"/>
    <col min="6655" max="6655" width="7.42578125" style="190" customWidth="1"/>
    <col min="6656" max="6658" width="0" style="190" hidden="1" customWidth="1"/>
    <col min="6659" max="6659" width="7.7109375" style="190" customWidth="1"/>
    <col min="6660" max="6660" width="7.85546875" style="190" customWidth="1"/>
    <col min="6661" max="6664" width="0" style="190" hidden="1" customWidth="1"/>
    <col min="6665" max="6665" width="6.7109375" style="190" customWidth="1"/>
    <col min="6666" max="6667" width="0" style="190" hidden="1" customWidth="1"/>
    <col min="6668" max="6668" width="8.28515625" style="190" customWidth="1"/>
    <col min="6669" max="6673" width="0" style="190" hidden="1" customWidth="1"/>
    <col min="6674" max="6674" width="7.42578125" style="190" customWidth="1"/>
    <col min="6675" max="6675" width="6.7109375" style="190" customWidth="1"/>
    <col min="6676" max="6676" width="0" style="190" hidden="1" customWidth="1"/>
    <col min="6677" max="6677" width="8.140625" style="190" customWidth="1"/>
    <col min="6678" max="6678" width="8.7109375" style="190" customWidth="1"/>
    <col min="6679" max="6679" width="7" style="190" customWidth="1"/>
    <col min="6680" max="6683" width="0" style="190" hidden="1" customWidth="1"/>
    <col min="6684" max="6684" width="7.85546875" style="190" customWidth="1"/>
    <col min="6685" max="6687" width="0" style="190" hidden="1" customWidth="1"/>
    <col min="6688" max="6688" width="7.28515625" style="190" customWidth="1"/>
    <col min="6689" max="6692" width="0" style="190" hidden="1" customWidth="1"/>
    <col min="6693" max="6694" width="6.85546875" style="190" customWidth="1"/>
    <col min="6695" max="6695" width="0" style="190" hidden="1" customWidth="1"/>
    <col min="6696" max="6696" width="6.7109375" style="190" customWidth="1"/>
    <col min="6697" max="6698" width="0" style="190" hidden="1" customWidth="1"/>
    <col min="6699" max="6699" width="6.42578125" style="190" customWidth="1"/>
    <col min="6700" max="6700" width="0" style="190" hidden="1" customWidth="1"/>
    <col min="6701" max="6701" width="8.28515625" style="190" customWidth="1"/>
    <col min="6702" max="6706" width="0" style="190" hidden="1" customWidth="1"/>
    <col min="6707" max="6707" width="7.42578125" style="190" customWidth="1"/>
    <col min="6708" max="6710" width="0" style="190" hidden="1" customWidth="1"/>
    <col min="6711" max="6711" width="12.5703125" style="190" customWidth="1"/>
    <col min="6712" max="6712" width="21.42578125" style="190" customWidth="1"/>
    <col min="6713" max="6713" width="12.85546875" style="190" customWidth="1"/>
    <col min="6714" max="6716" width="0" style="190" hidden="1" customWidth="1"/>
    <col min="6717" max="6903" width="9.140625" style="190"/>
    <col min="6904" max="6904" width="5" style="190" customWidth="1"/>
    <col min="6905" max="6905" width="38.42578125" style="190" customWidth="1"/>
    <col min="6906" max="6906" width="0" style="190" hidden="1" customWidth="1"/>
    <col min="6907" max="6907" width="8.5703125" style="190" customWidth="1"/>
    <col min="6908" max="6908" width="13.140625" style="190" customWidth="1"/>
    <col min="6909" max="6909" width="11.42578125" style="190" customWidth="1"/>
    <col min="6910" max="6910" width="8.42578125" style="190" customWidth="1"/>
    <col min="6911" max="6911" width="7.42578125" style="190" customWidth="1"/>
    <col min="6912" max="6914" width="0" style="190" hidden="1" customWidth="1"/>
    <col min="6915" max="6915" width="7.7109375" style="190" customWidth="1"/>
    <col min="6916" max="6916" width="7.85546875" style="190" customWidth="1"/>
    <col min="6917" max="6920" width="0" style="190" hidden="1" customWidth="1"/>
    <col min="6921" max="6921" width="6.7109375" style="190" customWidth="1"/>
    <col min="6922" max="6923" width="0" style="190" hidden="1" customWidth="1"/>
    <col min="6924" max="6924" width="8.28515625" style="190" customWidth="1"/>
    <col min="6925" max="6929" width="0" style="190" hidden="1" customWidth="1"/>
    <col min="6930" max="6930" width="7.42578125" style="190" customWidth="1"/>
    <col min="6931" max="6931" width="6.7109375" style="190" customWidth="1"/>
    <col min="6932" max="6932" width="0" style="190" hidden="1" customWidth="1"/>
    <col min="6933" max="6933" width="8.140625" style="190" customWidth="1"/>
    <col min="6934" max="6934" width="8.7109375" style="190" customWidth="1"/>
    <col min="6935" max="6935" width="7" style="190" customWidth="1"/>
    <col min="6936" max="6939" width="0" style="190" hidden="1" customWidth="1"/>
    <col min="6940" max="6940" width="7.85546875" style="190" customWidth="1"/>
    <col min="6941" max="6943" width="0" style="190" hidden="1" customWidth="1"/>
    <col min="6944" max="6944" width="7.28515625" style="190" customWidth="1"/>
    <col min="6945" max="6948" width="0" style="190" hidden="1" customWidth="1"/>
    <col min="6949" max="6950" width="6.85546875" style="190" customWidth="1"/>
    <col min="6951" max="6951" width="0" style="190" hidden="1" customWidth="1"/>
    <col min="6952" max="6952" width="6.7109375" style="190" customWidth="1"/>
    <col min="6953" max="6954" width="0" style="190" hidden="1" customWidth="1"/>
    <col min="6955" max="6955" width="6.42578125" style="190" customWidth="1"/>
    <col min="6956" max="6956" width="0" style="190" hidden="1" customWidth="1"/>
    <col min="6957" max="6957" width="8.28515625" style="190" customWidth="1"/>
    <col min="6958" max="6962" width="0" style="190" hidden="1" customWidth="1"/>
    <col min="6963" max="6963" width="7.42578125" style="190" customWidth="1"/>
    <col min="6964" max="6966" width="0" style="190" hidden="1" customWidth="1"/>
    <col min="6967" max="6967" width="12.5703125" style="190" customWidth="1"/>
    <col min="6968" max="6968" width="21.42578125" style="190" customWidth="1"/>
    <col min="6969" max="6969" width="12.85546875" style="190" customWidth="1"/>
    <col min="6970" max="6972" width="0" style="190" hidden="1" customWidth="1"/>
    <col min="6973" max="7159" width="9.140625" style="190"/>
    <col min="7160" max="7160" width="5" style="190" customWidth="1"/>
    <col min="7161" max="7161" width="38.42578125" style="190" customWidth="1"/>
    <col min="7162" max="7162" width="0" style="190" hidden="1" customWidth="1"/>
    <col min="7163" max="7163" width="8.5703125" style="190" customWidth="1"/>
    <col min="7164" max="7164" width="13.140625" style="190" customWidth="1"/>
    <col min="7165" max="7165" width="11.42578125" style="190" customWidth="1"/>
    <col min="7166" max="7166" width="8.42578125" style="190" customWidth="1"/>
    <col min="7167" max="7167" width="7.42578125" style="190" customWidth="1"/>
    <col min="7168" max="7170" width="0" style="190" hidden="1" customWidth="1"/>
    <col min="7171" max="7171" width="7.7109375" style="190" customWidth="1"/>
    <col min="7172" max="7172" width="7.85546875" style="190" customWidth="1"/>
    <col min="7173" max="7176" width="0" style="190" hidden="1" customWidth="1"/>
    <col min="7177" max="7177" width="6.7109375" style="190" customWidth="1"/>
    <col min="7178" max="7179" width="0" style="190" hidden="1" customWidth="1"/>
    <col min="7180" max="7180" width="8.28515625" style="190" customWidth="1"/>
    <col min="7181" max="7185" width="0" style="190" hidden="1" customWidth="1"/>
    <col min="7186" max="7186" width="7.42578125" style="190" customWidth="1"/>
    <col min="7187" max="7187" width="6.7109375" style="190" customWidth="1"/>
    <col min="7188" max="7188" width="0" style="190" hidden="1" customWidth="1"/>
    <col min="7189" max="7189" width="8.140625" style="190" customWidth="1"/>
    <col min="7190" max="7190" width="8.7109375" style="190" customWidth="1"/>
    <col min="7191" max="7191" width="7" style="190" customWidth="1"/>
    <col min="7192" max="7195" width="0" style="190" hidden="1" customWidth="1"/>
    <col min="7196" max="7196" width="7.85546875" style="190" customWidth="1"/>
    <col min="7197" max="7199" width="0" style="190" hidden="1" customWidth="1"/>
    <col min="7200" max="7200" width="7.28515625" style="190" customWidth="1"/>
    <col min="7201" max="7204" width="0" style="190" hidden="1" customWidth="1"/>
    <col min="7205" max="7206" width="6.85546875" style="190" customWidth="1"/>
    <col min="7207" max="7207" width="0" style="190" hidden="1" customWidth="1"/>
    <col min="7208" max="7208" width="6.7109375" style="190" customWidth="1"/>
    <col min="7209" max="7210" width="0" style="190" hidden="1" customWidth="1"/>
    <col min="7211" max="7211" width="6.42578125" style="190" customWidth="1"/>
    <col min="7212" max="7212" width="0" style="190" hidden="1" customWidth="1"/>
    <col min="7213" max="7213" width="8.28515625" style="190" customWidth="1"/>
    <col min="7214" max="7218" width="0" style="190" hidden="1" customWidth="1"/>
    <col min="7219" max="7219" width="7.42578125" style="190" customWidth="1"/>
    <col min="7220" max="7222" width="0" style="190" hidden="1" customWidth="1"/>
    <col min="7223" max="7223" width="12.5703125" style="190" customWidth="1"/>
    <col min="7224" max="7224" width="21.42578125" style="190" customWidth="1"/>
    <col min="7225" max="7225" width="12.85546875" style="190" customWidth="1"/>
    <col min="7226" max="7228" width="0" style="190" hidden="1" customWidth="1"/>
    <col min="7229" max="7415" width="9.140625" style="190"/>
    <col min="7416" max="7416" width="5" style="190" customWidth="1"/>
    <col min="7417" max="7417" width="38.42578125" style="190" customWidth="1"/>
    <col min="7418" max="7418" width="0" style="190" hidden="1" customWidth="1"/>
    <col min="7419" max="7419" width="8.5703125" style="190" customWidth="1"/>
    <col min="7420" max="7420" width="13.140625" style="190" customWidth="1"/>
    <col min="7421" max="7421" width="11.42578125" style="190" customWidth="1"/>
    <col min="7422" max="7422" width="8.42578125" style="190" customWidth="1"/>
    <col min="7423" max="7423" width="7.42578125" style="190" customWidth="1"/>
    <col min="7424" max="7426" width="0" style="190" hidden="1" customWidth="1"/>
    <col min="7427" max="7427" width="7.7109375" style="190" customWidth="1"/>
    <col min="7428" max="7428" width="7.85546875" style="190" customWidth="1"/>
    <col min="7429" max="7432" width="0" style="190" hidden="1" customWidth="1"/>
    <col min="7433" max="7433" width="6.7109375" style="190" customWidth="1"/>
    <col min="7434" max="7435" width="0" style="190" hidden="1" customWidth="1"/>
    <col min="7436" max="7436" width="8.28515625" style="190" customWidth="1"/>
    <col min="7437" max="7441" width="0" style="190" hidden="1" customWidth="1"/>
    <col min="7442" max="7442" width="7.42578125" style="190" customWidth="1"/>
    <col min="7443" max="7443" width="6.7109375" style="190" customWidth="1"/>
    <col min="7444" max="7444" width="0" style="190" hidden="1" customWidth="1"/>
    <col min="7445" max="7445" width="8.140625" style="190" customWidth="1"/>
    <col min="7446" max="7446" width="8.7109375" style="190" customWidth="1"/>
    <col min="7447" max="7447" width="7" style="190" customWidth="1"/>
    <col min="7448" max="7451" width="0" style="190" hidden="1" customWidth="1"/>
    <col min="7452" max="7452" width="7.85546875" style="190" customWidth="1"/>
    <col min="7453" max="7455" width="0" style="190" hidden="1" customWidth="1"/>
    <col min="7456" max="7456" width="7.28515625" style="190" customWidth="1"/>
    <col min="7457" max="7460" width="0" style="190" hidden="1" customWidth="1"/>
    <col min="7461" max="7462" width="6.85546875" style="190" customWidth="1"/>
    <col min="7463" max="7463" width="0" style="190" hidden="1" customWidth="1"/>
    <col min="7464" max="7464" width="6.7109375" style="190" customWidth="1"/>
    <col min="7465" max="7466" width="0" style="190" hidden="1" customWidth="1"/>
    <col min="7467" max="7467" width="6.42578125" style="190" customWidth="1"/>
    <col min="7468" max="7468" width="0" style="190" hidden="1" customWidth="1"/>
    <col min="7469" max="7469" width="8.28515625" style="190" customWidth="1"/>
    <col min="7470" max="7474" width="0" style="190" hidden="1" customWidth="1"/>
    <col min="7475" max="7475" width="7.42578125" style="190" customWidth="1"/>
    <col min="7476" max="7478" width="0" style="190" hidden="1" customWidth="1"/>
    <col min="7479" max="7479" width="12.5703125" style="190" customWidth="1"/>
    <col min="7480" max="7480" width="21.42578125" style="190" customWidth="1"/>
    <col min="7481" max="7481" width="12.85546875" style="190" customWidth="1"/>
    <col min="7482" max="7484" width="0" style="190" hidden="1" customWidth="1"/>
    <col min="7485" max="7671" width="9.140625" style="190"/>
    <col min="7672" max="7672" width="5" style="190" customWidth="1"/>
    <col min="7673" max="7673" width="38.42578125" style="190" customWidth="1"/>
    <col min="7674" max="7674" width="0" style="190" hidden="1" customWidth="1"/>
    <col min="7675" max="7675" width="8.5703125" style="190" customWidth="1"/>
    <col min="7676" max="7676" width="13.140625" style="190" customWidth="1"/>
    <col min="7677" max="7677" width="11.42578125" style="190" customWidth="1"/>
    <col min="7678" max="7678" width="8.42578125" style="190" customWidth="1"/>
    <col min="7679" max="7679" width="7.42578125" style="190" customWidth="1"/>
    <col min="7680" max="7682" width="0" style="190" hidden="1" customWidth="1"/>
    <col min="7683" max="7683" width="7.7109375" style="190" customWidth="1"/>
    <col min="7684" max="7684" width="7.85546875" style="190" customWidth="1"/>
    <col min="7685" max="7688" width="0" style="190" hidden="1" customWidth="1"/>
    <col min="7689" max="7689" width="6.7109375" style="190" customWidth="1"/>
    <col min="7690" max="7691" width="0" style="190" hidden="1" customWidth="1"/>
    <col min="7692" max="7692" width="8.28515625" style="190" customWidth="1"/>
    <col min="7693" max="7697" width="0" style="190" hidden="1" customWidth="1"/>
    <col min="7698" max="7698" width="7.42578125" style="190" customWidth="1"/>
    <col min="7699" max="7699" width="6.7109375" style="190" customWidth="1"/>
    <col min="7700" max="7700" width="0" style="190" hidden="1" customWidth="1"/>
    <col min="7701" max="7701" width="8.140625" style="190" customWidth="1"/>
    <col min="7702" max="7702" width="8.7109375" style="190" customWidth="1"/>
    <col min="7703" max="7703" width="7" style="190" customWidth="1"/>
    <col min="7704" max="7707" width="0" style="190" hidden="1" customWidth="1"/>
    <col min="7708" max="7708" width="7.85546875" style="190" customWidth="1"/>
    <col min="7709" max="7711" width="0" style="190" hidden="1" customWidth="1"/>
    <col min="7712" max="7712" width="7.28515625" style="190" customWidth="1"/>
    <col min="7713" max="7716" width="0" style="190" hidden="1" customWidth="1"/>
    <col min="7717" max="7718" width="6.85546875" style="190" customWidth="1"/>
    <col min="7719" max="7719" width="0" style="190" hidden="1" customWidth="1"/>
    <col min="7720" max="7720" width="6.7109375" style="190" customWidth="1"/>
    <col min="7721" max="7722" width="0" style="190" hidden="1" customWidth="1"/>
    <col min="7723" max="7723" width="6.42578125" style="190" customWidth="1"/>
    <col min="7724" max="7724" width="0" style="190" hidden="1" customWidth="1"/>
    <col min="7725" max="7725" width="8.28515625" style="190" customWidth="1"/>
    <col min="7726" max="7730" width="0" style="190" hidden="1" customWidth="1"/>
    <col min="7731" max="7731" width="7.42578125" style="190" customWidth="1"/>
    <col min="7732" max="7734" width="0" style="190" hidden="1" customWidth="1"/>
    <col min="7735" max="7735" width="12.5703125" style="190" customWidth="1"/>
    <col min="7736" max="7736" width="21.42578125" style="190" customWidth="1"/>
    <col min="7737" max="7737" width="12.85546875" style="190" customWidth="1"/>
    <col min="7738" max="7740" width="0" style="190" hidden="1" customWidth="1"/>
    <col min="7741" max="7927" width="9.140625" style="190"/>
    <col min="7928" max="7928" width="5" style="190" customWidth="1"/>
    <col min="7929" max="7929" width="38.42578125" style="190" customWidth="1"/>
    <col min="7930" max="7930" width="0" style="190" hidden="1" customWidth="1"/>
    <col min="7931" max="7931" width="8.5703125" style="190" customWidth="1"/>
    <col min="7932" max="7932" width="13.140625" style="190" customWidth="1"/>
    <col min="7933" max="7933" width="11.42578125" style="190" customWidth="1"/>
    <col min="7934" max="7934" width="8.42578125" style="190" customWidth="1"/>
    <col min="7935" max="7935" width="7.42578125" style="190" customWidth="1"/>
    <col min="7936" max="7938" width="0" style="190" hidden="1" customWidth="1"/>
    <col min="7939" max="7939" width="7.7109375" style="190" customWidth="1"/>
    <col min="7940" max="7940" width="7.85546875" style="190" customWidth="1"/>
    <col min="7941" max="7944" width="0" style="190" hidden="1" customWidth="1"/>
    <col min="7945" max="7945" width="6.7109375" style="190" customWidth="1"/>
    <col min="7946" max="7947" width="0" style="190" hidden="1" customWidth="1"/>
    <col min="7948" max="7948" width="8.28515625" style="190" customWidth="1"/>
    <col min="7949" max="7953" width="0" style="190" hidden="1" customWidth="1"/>
    <col min="7954" max="7954" width="7.42578125" style="190" customWidth="1"/>
    <col min="7955" max="7955" width="6.7109375" style="190" customWidth="1"/>
    <col min="7956" max="7956" width="0" style="190" hidden="1" customWidth="1"/>
    <col min="7957" max="7957" width="8.140625" style="190" customWidth="1"/>
    <col min="7958" max="7958" width="8.7109375" style="190" customWidth="1"/>
    <col min="7959" max="7959" width="7" style="190" customWidth="1"/>
    <col min="7960" max="7963" width="0" style="190" hidden="1" customWidth="1"/>
    <col min="7964" max="7964" width="7.85546875" style="190" customWidth="1"/>
    <col min="7965" max="7967" width="0" style="190" hidden="1" customWidth="1"/>
    <col min="7968" max="7968" width="7.28515625" style="190" customWidth="1"/>
    <col min="7969" max="7972" width="0" style="190" hidden="1" customWidth="1"/>
    <col min="7973" max="7974" width="6.85546875" style="190" customWidth="1"/>
    <col min="7975" max="7975" width="0" style="190" hidden="1" customWidth="1"/>
    <col min="7976" max="7976" width="6.7109375" style="190" customWidth="1"/>
    <col min="7977" max="7978" width="0" style="190" hidden="1" customWidth="1"/>
    <col min="7979" max="7979" width="6.42578125" style="190" customWidth="1"/>
    <col min="7980" max="7980" width="0" style="190" hidden="1" customWidth="1"/>
    <col min="7981" max="7981" width="8.28515625" style="190" customWidth="1"/>
    <col min="7982" max="7986" width="0" style="190" hidden="1" customWidth="1"/>
    <col min="7987" max="7987" width="7.42578125" style="190" customWidth="1"/>
    <col min="7988" max="7990" width="0" style="190" hidden="1" customWidth="1"/>
    <col min="7991" max="7991" width="12.5703125" style="190" customWidth="1"/>
    <col min="7992" max="7992" width="21.42578125" style="190" customWidth="1"/>
    <col min="7993" max="7993" width="12.85546875" style="190" customWidth="1"/>
    <col min="7994" max="7996" width="0" style="190" hidden="1" customWidth="1"/>
    <col min="7997" max="8183" width="9.140625" style="190"/>
    <col min="8184" max="8184" width="5" style="190" customWidth="1"/>
    <col min="8185" max="8185" width="38.42578125" style="190" customWidth="1"/>
    <col min="8186" max="8186" width="0" style="190" hidden="1" customWidth="1"/>
    <col min="8187" max="8187" width="8.5703125" style="190" customWidth="1"/>
    <col min="8188" max="8188" width="13.140625" style="190" customWidth="1"/>
    <col min="8189" max="8189" width="11.42578125" style="190" customWidth="1"/>
    <col min="8190" max="8190" width="8.42578125" style="190" customWidth="1"/>
    <col min="8191" max="8191" width="7.42578125" style="190" customWidth="1"/>
    <col min="8192" max="8194" width="0" style="190" hidden="1" customWidth="1"/>
    <col min="8195" max="8195" width="7.7109375" style="190" customWidth="1"/>
    <col min="8196" max="8196" width="7.85546875" style="190" customWidth="1"/>
    <col min="8197" max="8200" width="0" style="190" hidden="1" customWidth="1"/>
    <col min="8201" max="8201" width="6.7109375" style="190" customWidth="1"/>
    <col min="8202" max="8203" width="0" style="190" hidden="1" customWidth="1"/>
    <col min="8204" max="8204" width="8.28515625" style="190" customWidth="1"/>
    <col min="8205" max="8209" width="0" style="190" hidden="1" customWidth="1"/>
    <col min="8210" max="8210" width="7.42578125" style="190" customWidth="1"/>
    <col min="8211" max="8211" width="6.7109375" style="190" customWidth="1"/>
    <col min="8212" max="8212" width="0" style="190" hidden="1" customWidth="1"/>
    <col min="8213" max="8213" width="8.140625" style="190" customWidth="1"/>
    <col min="8214" max="8214" width="8.7109375" style="190" customWidth="1"/>
    <col min="8215" max="8215" width="7" style="190" customWidth="1"/>
    <col min="8216" max="8219" width="0" style="190" hidden="1" customWidth="1"/>
    <col min="8220" max="8220" width="7.85546875" style="190" customWidth="1"/>
    <col min="8221" max="8223" width="0" style="190" hidden="1" customWidth="1"/>
    <col min="8224" max="8224" width="7.28515625" style="190" customWidth="1"/>
    <col min="8225" max="8228" width="0" style="190" hidden="1" customWidth="1"/>
    <col min="8229" max="8230" width="6.85546875" style="190" customWidth="1"/>
    <col min="8231" max="8231" width="0" style="190" hidden="1" customWidth="1"/>
    <col min="8232" max="8232" width="6.7109375" style="190" customWidth="1"/>
    <col min="8233" max="8234" width="0" style="190" hidden="1" customWidth="1"/>
    <col min="8235" max="8235" width="6.42578125" style="190" customWidth="1"/>
    <col min="8236" max="8236" width="0" style="190" hidden="1" customWidth="1"/>
    <col min="8237" max="8237" width="8.28515625" style="190" customWidth="1"/>
    <col min="8238" max="8242" width="0" style="190" hidden="1" customWidth="1"/>
    <col min="8243" max="8243" width="7.42578125" style="190" customWidth="1"/>
    <col min="8244" max="8246" width="0" style="190" hidden="1" customWidth="1"/>
    <col min="8247" max="8247" width="12.5703125" style="190" customWidth="1"/>
    <col min="8248" max="8248" width="21.42578125" style="190" customWidth="1"/>
    <col min="8249" max="8249" width="12.85546875" style="190" customWidth="1"/>
    <col min="8250" max="8252" width="0" style="190" hidden="1" customWidth="1"/>
    <col min="8253" max="8439" width="9.140625" style="190"/>
    <col min="8440" max="8440" width="5" style="190" customWidth="1"/>
    <col min="8441" max="8441" width="38.42578125" style="190" customWidth="1"/>
    <col min="8442" max="8442" width="0" style="190" hidden="1" customWidth="1"/>
    <col min="8443" max="8443" width="8.5703125" style="190" customWidth="1"/>
    <col min="8444" max="8444" width="13.140625" style="190" customWidth="1"/>
    <col min="8445" max="8445" width="11.42578125" style="190" customWidth="1"/>
    <col min="8446" max="8446" width="8.42578125" style="190" customWidth="1"/>
    <col min="8447" max="8447" width="7.42578125" style="190" customWidth="1"/>
    <col min="8448" max="8450" width="0" style="190" hidden="1" customWidth="1"/>
    <col min="8451" max="8451" width="7.7109375" style="190" customWidth="1"/>
    <col min="8452" max="8452" width="7.85546875" style="190" customWidth="1"/>
    <col min="8453" max="8456" width="0" style="190" hidden="1" customWidth="1"/>
    <col min="8457" max="8457" width="6.7109375" style="190" customWidth="1"/>
    <col min="8458" max="8459" width="0" style="190" hidden="1" customWidth="1"/>
    <col min="8460" max="8460" width="8.28515625" style="190" customWidth="1"/>
    <col min="8461" max="8465" width="0" style="190" hidden="1" customWidth="1"/>
    <col min="8466" max="8466" width="7.42578125" style="190" customWidth="1"/>
    <col min="8467" max="8467" width="6.7109375" style="190" customWidth="1"/>
    <col min="8468" max="8468" width="0" style="190" hidden="1" customWidth="1"/>
    <col min="8469" max="8469" width="8.140625" style="190" customWidth="1"/>
    <col min="8470" max="8470" width="8.7109375" style="190" customWidth="1"/>
    <col min="8471" max="8471" width="7" style="190" customWidth="1"/>
    <col min="8472" max="8475" width="0" style="190" hidden="1" customWidth="1"/>
    <col min="8476" max="8476" width="7.85546875" style="190" customWidth="1"/>
    <col min="8477" max="8479" width="0" style="190" hidden="1" customWidth="1"/>
    <col min="8480" max="8480" width="7.28515625" style="190" customWidth="1"/>
    <col min="8481" max="8484" width="0" style="190" hidden="1" customWidth="1"/>
    <col min="8485" max="8486" width="6.85546875" style="190" customWidth="1"/>
    <col min="8487" max="8487" width="0" style="190" hidden="1" customWidth="1"/>
    <col min="8488" max="8488" width="6.7109375" style="190" customWidth="1"/>
    <col min="8489" max="8490" width="0" style="190" hidden="1" customWidth="1"/>
    <col min="8491" max="8491" width="6.42578125" style="190" customWidth="1"/>
    <col min="8492" max="8492" width="0" style="190" hidden="1" customWidth="1"/>
    <col min="8493" max="8493" width="8.28515625" style="190" customWidth="1"/>
    <col min="8494" max="8498" width="0" style="190" hidden="1" customWidth="1"/>
    <col min="8499" max="8499" width="7.42578125" style="190" customWidth="1"/>
    <col min="8500" max="8502" width="0" style="190" hidden="1" customWidth="1"/>
    <col min="8503" max="8503" width="12.5703125" style="190" customWidth="1"/>
    <col min="8504" max="8504" width="21.42578125" style="190" customWidth="1"/>
    <col min="8505" max="8505" width="12.85546875" style="190" customWidth="1"/>
    <col min="8506" max="8508" width="0" style="190" hidden="1" customWidth="1"/>
    <col min="8509" max="8695" width="9.140625" style="190"/>
    <col min="8696" max="8696" width="5" style="190" customWidth="1"/>
    <col min="8697" max="8697" width="38.42578125" style="190" customWidth="1"/>
    <col min="8698" max="8698" width="0" style="190" hidden="1" customWidth="1"/>
    <col min="8699" max="8699" width="8.5703125" style="190" customWidth="1"/>
    <col min="8700" max="8700" width="13.140625" style="190" customWidth="1"/>
    <col min="8701" max="8701" width="11.42578125" style="190" customWidth="1"/>
    <col min="8702" max="8702" width="8.42578125" style="190" customWidth="1"/>
    <col min="8703" max="8703" width="7.42578125" style="190" customWidth="1"/>
    <col min="8704" max="8706" width="0" style="190" hidden="1" customWidth="1"/>
    <col min="8707" max="8707" width="7.7109375" style="190" customWidth="1"/>
    <col min="8708" max="8708" width="7.85546875" style="190" customWidth="1"/>
    <col min="8709" max="8712" width="0" style="190" hidden="1" customWidth="1"/>
    <col min="8713" max="8713" width="6.7109375" style="190" customWidth="1"/>
    <col min="8714" max="8715" width="0" style="190" hidden="1" customWidth="1"/>
    <col min="8716" max="8716" width="8.28515625" style="190" customWidth="1"/>
    <col min="8717" max="8721" width="0" style="190" hidden="1" customWidth="1"/>
    <col min="8722" max="8722" width="7.42578125" style="190" customWidth="1"/>
    <col min="8723" max="8723" width="6.7109375" style="190" customWidth="1"/>
    <col min="8724" max="8724" width="0" style="190" hidden="1" customWidth="1"/>
    <col min="8725" max="8725" width="8.140625" style="190" customWidth="1"/>
    <col min="8726" max="8726" width="8.7109375" style="190" customWidth="1"/>
    <col min="8727" max="8727" width="7" style="190" customWidth="1"/>
    <col min="8728" max="8731" width="0" style="190" hidden="1" customWidth="1"/>
    <col min="8732" max="8732" width="7.85546875" style="190" customWidth="1"/>
    <col min="8733" max="8735" width="0" style="190" hidden="1" customWidth="1"/>
    <col min="8736" max="8736" width="7.28515625" style="190" customWidth="1"/>
    <col min="8737" max="8740" width="0" style="190" hidden="1" customWidth="1"/>
    <col min="8741" max="8742" width="6.85546875" style="190" customWidth="1"/>
    <col min="8743" max="8743" width="0" style="190" hidden="1" customWidth="1"/>
    <col min="8744" max="8744" width="6.7109375" style="190" customWidth="1"/>
    <col min="8745" max="8746" width="0" style="190" hidden="1" customWidth="1"/>
    <col min="8747" max="8747" width="6.42578125" style="190" customWidth="1"/>
    <col min="8748" max="8748" width="0" style="190" hidden="1" customWidth="1"/>
    <col min="8749" max="8749" width="8.28515625" style="190" customWidth="1"/>
    <col min="8750" max="8754" width="0" style="190" hidden="1" customWidth="1"/>
    <col min="8755" max="8755" width="7.42578125" style="190" customWidth="1"/>
    <col min="8756" max="8758" width="0" style="190" hidden="1" customWidth="1"/>
    <col min="8759" max="8759" width="12.5703125" style="190" customWidth="1"/>
    <col min="8760" max="8760" width="21.42578125" style="190" customWidth="1"/>
    <col min="8761" max="8761" width="12.85546875" style="190" customWidth="1"/>
    <col min="8762" max="8764" width="0" style="190" hidden="1" customWidth="1"/>
    <col min="8765" max="8951" width="9.140625" style="190"/>
    <col min="8952" max="8952" width="5" style="190" customWidth="1"/>
    <col min="8953" max="8953" width="38.42578125" style="190" customWidth="1"/>
    <col min="8954" max="8954" width="0" style="190" hidden="1" customWidth="1"/>
    <col min="8955" max="8955" width="8.5703125" style="190" customWidth="1"/>
    <col min="8956" max="8956" width="13.140625" style="190" customWidth="1"/>
    <col min="8957" max="8957" width="11.42578125" style="190" customWidth="1"/>
    <col min="8958" max="8958" width="8.42578125" style="190" customWidth="1"/>
    <col min="8959" max="8959" width="7.42578125" style="190" customWidth="1"/>
    <col min="8960" max="8962" width="0" style="190" hidden="1" customWidth="1"/>
    <col min="8963" max="8963" width="7.7109375" style="190" customWidth="1"/>
    <col min="8964" max="8964" width="7.85546875" style="190" customWidth="1"/>
    <col min="8965" max="8968" width="0" style="190" hidden="1" customWidth="1"/>
    <col min="8969" max="8969" width="6.7109375" style="190" customWidth="1"/>
    <col min="8970" max="8971" width="0" style="190" hidden="1" customWidth="1"/>
    <col min="8972" max="8972" width="8.28515625" style="190" customWidth="1"/>
    <col min="8973" max="8977" width="0" style="190" hidden="1" customWidth="1"/>
    <col min="8978" max="8978" width="7.42578125" style="190" customWidth="1"/>
    <col min="8979" max="8979" width="6.7109375" style="190" customWidth="1"/>
    <col min="8980" max="8980" width="0" style="190" hidden="1" customWidth="1"/>
    <col min="8981" max="8981" width="8.140625" style="190" customWidth="1"/>
    <col min="8982" max="8982" width="8.7109375" style="190" customWidth="1"/>
    <col min="8983" max="8983" width="7" style="190" customWidth="1"/>
    <col min="8984" max="8987" width="0" style="190" hidden="1" customWidth="1"/>
    <col min="8988" max="8988" width="7.85546875" style="190" customWidth="1"/>
    <col min="8989" max="8991" width="0" style="190" hidden="1" customWidth="1"/>
    <col min="8992" max="8992" width="7.28515625" style="190" customWidth="1"/>
    <col min="8993" max="8996" width="0" style="190" hidden="1" customWidth="1"/>
    <col min="8997" max="8998" width="6.85546875" style="190" customWidth="1"/>
    <col min="8999" max="8999" width="0" style="190" hidden="1" customWidth="1"/>
    <col min="9000" max="9000" width="6.7109375" style="190" customWidth="1"/>
    <col min="9001" max="9002" width="0" style="190" hidden="1" customWidth="1"/>
    <col min="9003" max="9003" width="6.42578125" style="190" customWidth="1"/>
    <col min="9004" max="9004" width="0" style="190" hidden="1" customWidth="1"/>
    <col min="9005" max="9005" width="8.28515625" style="190" customWidth="1"/>
    <col min="9006" max="9010" width="0" style="190" hidden="1" customWidth="1"/>
    <col min="9011" max="9011" width="7.42578125" style="190" customWidth="1"/>
    <col min="9012" max="9014" width="0" style="190" hidden="1" customWidth="1"/>
    <col min="9015" max="9015" width="12.5703125" style="190" customWidth="1"/>
    <col min="9016" max="9016" width="21.42578125" style="190" customWidth="1"/>
    <col min="9017" max="9017" width="12.85546875" style="190" customWidth="1"/>
    <col min="9018" max="9020" width="0" style="190" hidden="1" customWidth="1"/>
    <col min="9021" max="9207" width="9.140625" style="190"/>
    <col min="9208" max="9208" width="5" style="190" customWidth="1"/>
    <col min="9209" max="9209" width="38.42578125" style="190" customWidth="1"/>
    <col min="9210" max="9210" width="0" style="190" hidden="1" customWidth="1"/>
    <col min="9211" max="9211" width="8.5703125" style="190" customWidth="1"/>
    <col min="9212" max="9212" width="13.140625" style="190" customWidth="1"/>
    <col min="9213" max="9213" width="11.42578125" style="190" customWidth="1"/>
    <col min="9214" max="9214" width="8.42578125" style="190" customWidth="1"/>
    <col min="9215" max="9215" width="7.42578125" style="190" customWidth="1"/>
    <col min="9216" max="9218" width="0" style="190" hidden="1" customWidth="1"/>
    <col min="9219" max="9219" width="7.7109375" style="190" customWidth="1"/>
    <col min="9220" max="9220" width="7.85546875" style="190" customWidth="1"/>
    <col min="9221" max="9224" width="0" style="190" hidden="1" customWidth="1"/>
    <col min="9225" max="9225" width="6.7109375" style="190" customWidth="1"/>
    <col min="9226" max="9227" width="0" style="190" hidden="1" customWidth="1"/>
    <col min="9228" max="9228" width="8.28515625" style="190" customWidth="1"/>
    <col min="9229" max="9233" width="0" style="190" hidden="1" customWidth="1"/>
    <col min="9234" max="9234" width="7.42578125" style="190" customWidth="1"/>
    <col min="9235" max="9235" width="6.7109375" style="190" customWidth="1"/>
    <col min="9236" max="9236" width="0" style="190" hidden="1" customWidth="1"/>
    <col min="9237" max="9237" width="8.140625" style="190" customWidth="1"/>
    <col min="9238" max="9238" width="8.7109375" style="190" customWidth="1"/>
    <col min="9239" max="9239" width="7" style="190" customWidth="1"/>
    <col min="9240" max="9243" width="0" style="190" hidden="1" customWidth="1"/>
    <col min="9244" max="9244" width="7.85546875" style="190" customWidth="1"/>
    <col min="9245" max="9247" width="0" style="190" hidden="1" customWidth="1"/>
    <col min="9248" max="9248" width="7.28515625" style="190" customWidth="1"/>
    <col min="9249" max="9252" width="0" style="190" hidden="1" customWidth="1"/>
    <col min="9253" max="9254" width="6.85546875" style="190" customWidth="1"/>
    <col min="9255" max="9255" width="0" style="190" hidden="1" customWidth="1"/>
    <col min="9256" max="9256" width="6.7109375" style="190" customWidth="1"/>
    <col min="9257" max="9258" width="0" style="190" hidden="1" customWidth="1"/>
    <col min="9259" max="9259" width="6.42578125" style="190" customWidth="1"/>
    <col min="9260" max="9260" width="0" style="190" hidden="1" customWidth="1"/>
    <col min="9261" max="9261" width="8.28515625" style="190" customWidth="1"/>
    <col min="9262" max="9266" width="0" style="190" hidden="1" customWidth="1"/>
    <col min="9267" max="9267" width="7.42578125" style="190" customWidth="1"/>
    <col min="9268" max="9270" width="0" style="190" hidden="1" customWidth="1"/>
    <col min="9271" max="9271" width="12.5703125" style="190" customWidth="1"/>
    <col min="9272" max="9272" width="21.42578125" style="190" customWidth="1"/>
    <col min="9273" max="9273" width="12.85546875" style="190" customWidth="1"/>
    <col min="9274" max="9276" width="0" style="190" hidden="1" customWidth="1"/>
    <col min="9277" max="9463" width="9.140625" style="190"/>
    <col min="9464" max="9464" width="5" style="190" customWidth="1"/>
    <col min="9465" max="9465" width="38.42578125" style="190" customWidth="1"/>
    <col min="9466" max="9466" width="0" style="190" hidden="1" customWidth="1"/>
    <col min="9467" max="9467" width="8.5703125" style="190" customWidth="1"/>
    <col min="9468" max="9468" width="13.140625" style="190" customWidth="1"/>
    <col min="9469" max="9469" width="11.42578125" style="190" customWidth="1"/>
    <col min="9470" max="9470" width="8.42578125" style="190" customWidth="1"/>
    <col min="9471" max="9471" width="7.42578125" style="190" customWidth="1"/>
    <col min="9472" max="9474" width="0" style="190" hidden="1" customWidth="1"/>
    <col min="9475" max="9475" width="7.7109375" style="190" customWidth="1"/>
    <col min="9476" max="9476" width="7.85546875" style="190" customWidth="1"/>
    <col min="9477" max="9480" width="0" style="190" hidden="1" customWidth="1"/>
    <col min="9481" max="9481" width="6.7109375" style="190" customWidth="1"/>
    <col min="9482" max="9483" width="0" style="190" hidden="1" customWidth="1"/>
    <col min="9484" max="9484" width="8.28515625" style="190" customWidth="1"/>
    <col min="9485" max="9489" width="0" style="190" hidden="1" customWidth="1"/>
    <col min="9490" max="9490" width="7.42578125" style="190" customWidth="1"/>
    <col min="9491" max="9491" width="6.7109375" style="190" customWidth="1"/>
    <col min="9492" max="9492" width="0" style="190" hidden="1" customWidth="1"/>
    <col min="9493" max="9493" width="8.140625" style="190" customWidth="1"/>
    <col min="9494" max="9494" width="8.7109375" style="190" customWidth="1"/>
    <col min="9495" max="9495" width="7" style="190" customWidth="1"/>
    <col min="9496" max="9499" width="0" style="190" hidden="1" customWidth="1"/>
    <col min="9500" max="9500" width="7.85546875" style="190" customWidth="1"/>
    <col min="9501" max="9503" width="0" style="190" hidden="1" customWidth="1"/>
    <col min="9504" max="9504" width="7.28515625" style="190" customWidth="1"/>
    <col min="9505" max="9508" width="0" style="190" hidden="1" customWidth="1"/>
    <col min="9509" max="9510" width="6.85546875" style="190" customWidth="1"/>
    <col min="9511" max="9511" width="0" style="190" hidden="1" customWidth="1"/>
    <col min="9512" max="9512" width="6.7109375" style="190" customWidth="1"/>
    <col min="9513" max="9514" width="0" style="190" hidden="1" customWidth="1"/>
    <col min="9515" max="9515" width="6.42578125" style="190" customWidth="1"/>
    <col min="9516" max="9516" width="0" style="190" hidden="1" customWidth="1"/>
    <col min="9517" max="9517" width="8.28515625" style="190" customWidth="1"/>
    <col min="9518" max="9522" width="0" style="190" hidden="1" customWidth="1"/>
    <col min="9523" max="9523" width="7.42578125" style="190" customWidth="1"/>
    <col min="9524" max="9526" width="0" style="190" hidden="1" customWidth="1"/>
    <col min="9527" max="9527" width="12.5703125" style="190" customWidth="1"/>
    <col min="9528" max="9528" width="21.42578125" style="190" customWidth="1"/>
    <col min="9529" max="9529" width="12.85546875" style="190" customWidth="1"/>
    <col min="9530" max="9532" width="0" style="190" hidden="1" customWidth="1"/>
    <col min="9533" max="9719" width="9.140625" style="190"/>
    <col min="9720" max="9720" width="5" style="190" customWidth="1"/>
    <col min="9721" max="9721" width="38.42578125" style="190" customWidth="1"/>
    <col min="9722" max="9722" width="0" style="190" hidden="1" customWidth="1"/>
    <col min="9723" max="9723" width="8.5703125" style="190" customWidth="1"/>
    <col min="9724" max="9724" width="13.140625" style="190" customWidth="1"/>
    <col min="9725" max="9725" width="11.42578125" style="190" customWidth="1"/>
    <col min="9726" max="9726" width="8.42578125" style="190" customWidth="1"/>
    <col min="9727" max="9727" width="7.42578125" style="190" customWidth="1"/>
    <col min="9728" max="9730" width="0" style="190" hidden="1" customWidth="1"/>
    <col min="9731" max="9731" width="7.7109375" style="190" customWidth="1"/>
    <col min="9732" max="9732" width="7.85546875" style="190" customWidth="1"/>
    <col min="9733" max="9736" width="0" style="190" hidden="1" customWidth="1"/>
    <col min="9737" max="9737" width="6.7109375" style="190" customWidth="1"/>
    <col min="9738" max="9739" width="0" style="190" hidden="1" customWidth="1"/>
    <col min="9740" max="9740" width="8.28515625" style="190" customWidth="1"/>
    <col min="9741" max="9745" width="0" style="190" hidden="1" customWidth="1"/>
    <col min="9746" max="9746" width="7.42578125" style="190" customWidth="1"/>
    <col min="9747" max="9747" width="6.7109375" style="190" customWidth="1"/>
    <col min="9748" max="9748" width="0" style="190" hidden="1" customWidth="1"/>
    <col min="9749" max="9749" width="8.140625" style="190" customWidth="1"/>
    <col min="9750" max="9750" width="8.7109375" style="190" customWidth="1"/>
    <col min="9751" max="9751" width="7" style="190" customWidth="1"/>
    <col min="9752" max="9755" width="0" style="190" hidden="1" customWidth="1"/>
    <col min="9756" max="9756" width="7.85546875" style="190" customWidth="1"/>
    <col min="9757" max="9759" width="0" style="190" hidden="1" customWidth="1"/>
    <col min="9760" max="9760" width="7.28515625" style="190" customWidth="1"/>
    <col min="9761" max="9764" width="0" style="190" hidden="1" customWidth="1"/>
    <col min="9765" max="9766" width="6.85546875" style="190" customWidth="1"/>
    <col min="9767" max="9767" width="0" style="190" hidden="1" customWidth="1"/>
    <col min="9768" max="9768" width="6.7109375" style="190" customWidth="1"/>
    <col min="9769" max="9770" width="0" style="190" hidden="1" customWidth="1"/>
    <col min="9771" max="9771" width="6.42578125" style="190" customWidth="1"/>
    <col min="9772" max="9772" width="0" style="190" hidden="1" customWidth="1"/>
    <col min="9773" max="9773" width="8.28515625" style="190" customWidth="1"/>
    <col min="9774" max="9778" width="0" style="190" hidden="1" customWidth="1"/>
    <col min="9779" max="9779" width="7.42578125" style="190" customWidth="1"/>
    <col min="9780" max="9782" width="0" style="190" hidden="1" customWidth="1"/>
    <col min="9783" max="9783" width="12.5703125" style="190" customWidth="1"/>
    <col min="9784" max="9784" width="21.42578125" style="190" customWidth="1"/>
    <col min="9785" max="9785" width="12.85546875" style="190" customWidth="1"/>
    <col min="9786" max="9788" width="0" style="190" hidden="1" customWidth="1"/>
    <col min="9789" max="9975" width="9.140625" style="190"/>
    <col min="9976" max="9976" width="5" style="190" customWidth="1"/>
    <col min="9977" max="9977" width="38.42578125" style="190" customWidth="1"/>
    <col min="9978" max="9978" width="0" style="190" hidden="1" customWidth="1"/>
    <col min="9979" max="9979" width="8.5703125" style="190" customWidth="1"/>
    <col min="9980" max="9980" width="13.140625" style="190" customWidth="1"/>
    <col min="9981" max="9981" width="11.42578125" style="190" customWidth="1"/>
    <col min="9982" max="9982" width="8.42578125" style="190" customWidth="1"/>
    <col min="9983" max="9983" width="7.42578125" style="190" customWidth="1"/>
    <col min="9984" max="9986" width="0" style="190" hidden="1" customWidth="1"/>
    <col min="9987" max="9987" width="7.7109375" style="190" customWidth="1"/>
    <col min="9988" max="9988" width="7.85546875" style="190" customWidth="1"/>
    <col min="9989" max="9992" width="0" style="190" hidden="1" customWidth="1"/>
    <col min="9993" max="9993" width="6.7109375" style="190" customWidth="1"/>
    <col min="9994" max="9995" width="0" style="190" hidden="1" customWidth="1"/>
    <col min="9996" max="9996" width="8.28515625" style="190" customWidth="1"/>
    <col min="9997" max="10001" width="0" style="190" hidden="1" customWidth="1"/>
    <col min="10002" max="10002" width="7.42578125" style="190" customWidth="1"/>
    <col min="10003" max="10003" width="6.7109375" style="190" customWidth="1"/>
    <col min="10004" max="10004" width="0" style="190" hidden="1" customWidth="1"/>
    <col min="10005" max="10005" width="8.140625" style="190" customWidth="1"/>
    <col min="10006" max="10006" width="8.7109375" style="190" customWidth="1"/>
    <col min="10007" max="10007" width="7" style="190" customWidth="1"/>
    <col min="10008" max="10011" width="0" style="190" hidden="1" customWidth="1"/>
    <col min="10012" max="10012" width="7.85546875" style="190" customWidth="1"/>
    <col min="10013" max="10015" width="0" style="190" hidden="1" customWidth="1"/>
    <col min="10016" max="10016" width="7.28515625" style="190" customWidth="1"/>
    <col min="10017" max="10020" width="0" style="190" hidden="1" customWidth="1"/>
    <col min="10021" max="10022" width="6.85546875" style="190" customWidth="1"/>
    <col min="10023" max="10023" width="0" style="190" hidden="1" customWidth="1"/>
    <col min="10024" max="10024" width="6.7109375" style="190" customWidth="1"/>
    <col min="10025" max="10026" width="0" style="190" hidden="1" customWidth="1"/>
    <col min="10027" max="10027" width="6.42578125" style="190" customWidth="1"/>
    <col min="10028" max="10028" width="0" style="190" hidden="1" customWidth="1"/>
    <col min="10029" max="10029" width="8.28515625" style="190" customWidth="1"/>
    <col min="10030" max="10034" width="0" style="190" hidden="1" customWidth="1"/>
    <col min="10035" max="10035" width="7.42578125" style="190" customWidth="1"/>
    <col min="10036" max="10038" width="0" style="190" hidden="1" customWidth="1"/>
    <col min="10039" max="10039" width="12.5703125" style="190" customWidth="1"/>
    <col min="10040" max="10040" width="21.42578125" style="190" customWidth="1"/>
    <col min="10041" max="10041" width="12.85546875" style="190" customWidth="1"/>
    <col min="10042" max="10044" width="0" style="190" hidden="1" customWidth="1"/>
    <col min="10045" max="10231" width="9.140625" style="190"/>
    <col min="10232" max="10232" width="5" style="190" customWidth="1"/>
    <col min="10233" max="10233" width="38.42578125" style="190" customWidth="1"/>
    <col min="10234" max="10234" width="0" style="190" hidden="1" customWidth="1"/>
    <col min="10235" max="10235" width="8.5703125" style="190" customWidth="1"/>
    <col min="10236" max="10236" width="13.140625" style="190" customWidth="1"/>
    <col min="10237" max="10237" width="11.42578125" style="190" customWidth="1"/>
    <col min="10238" max="10238" width="8.42578125" style="190" customWidth="1"/>
    <col min="10239" max="10239" width="7.42578125" style="190" customWidth="1"/>
    <col min="10240" max="10242" width="0" style="190" hidden="1" customWidth="1"/>
    <col min="10243" max="10243" width="7.7109375" style="190" customWidth="1"/>
    <col min="10244" max="10244" width="7.85546875" style="190" customWidth="1"/>
    <col min="10245" max="10248" width="0" style="190" hidden="1" customWidth="1"/>
    <col min="10249" max="10249" width="6.7109375" style="190" customWidth="1"/>
    <col min="10250" max="10251" width="0" style="190" hidden="1" customWidth="1"/>
    <col min="10252" max="10252" width="8.28515625" style="190" customWidth="1"/>
    <col min="10253" max="10257" width="0" style="190" hidden="1" customWidth="1"/>
    <col min="10258" max="10258" width="7.42578125" style="190" customWidth="1"/>
    <col min="10259" max="10259" width="6.7109375" style="190" customWidth="1"/>
    <col min="10260" max="10260" width="0" style="190" hidden="1" customWidth="1"/>
    <col min="10261" max="10261" width="8.140625" style="190" customWidth="1"/>
    <col min="10262" max="10262" width="8.7109375" style="190" customWidth="1"/>
    <col min="10263" max="10263" width="7" style="190" customWidth="1"/>
    <col min="10264" max="10267" width="0" style="190" hidden="1" customWidth="1"/>
    <col min="10268" max="10268" width="7.85546875" style="190" customWidth="1"/>
    <col min="10269" max="10271" width="0" style="190" hidden="1" customWidth="1"/>
    <col min="10272" max="10272" width="7.28515625" style="190" customWidth="1"/>
    <col min="10273" max="10276" width="0" style="190" hidden="1" customWidth="1"/>
    <col min="10277" max="10278" width="6.85546875" style="190" customWidth="1"/>
    <col min="10279" max="10279" width="0" style="190" hidden="1" customWidth="1"/>
    <col min="10280" max="10280" width="6.7109375" style="190" customWidth="1"/>
    <col min="10281" max="10282" width="0" style="190" hidden="1" customWidth="1"/>
    <col min="10283" max="10283" width="6.42578125" style="190" customWidth="1"/>
    <col min="10284" max="10284" width="0" style="190" hidden="1" customWidth="1"/>
    <col min="10285" max="10285" width="8.28515625" style="190" customWidth="1"/>
    <col min="10286" max="10290" width="0" style="190" hidden="1" customWidth="1"/>
    <col min="10291" max="10291" width="7.42578125" style="190" customWidth="1"/>
    <col min="10292" max="10294" width="0" style="190" hidden="1" customWidth="1"/>
    <col min="10295" max="10295" width="12.5703125" style="190" customWidth="1"/>
    <col min="10296" max="10296" width="21.42578125" style="190" customWidth="1"/>
    <col min="10297" max="10297" width="12.85546875" style="190" customWidth="1"/>
    <col min="10298" max="10300" width="0" style="190" hidden="1" customWidth="1"/>
    <col min="10301" max="10487" width="9.140625" style="190"/>
    <col min="10488" max="10488" width="5" style="190" customWidth="1"/>
    <col min="10489" max="10489" width="38.42578125" style="190" customWidth="1"/>
    <col min="10490" max="10490" width="0" style="190" hidden="1" customWidth="1"/>
    <col min="10491" max="10491" width="8.5703125" style="190" customWidth="1"/>
    <col min="10492" max="10492" width="13.140625" style="190" customWidth="1"/>
    <col min="10493" max="10493" width="11.42578125" style="190" customWidth="1"/>
    <col min="10494" max="10494" width="8.42578125" style="190" customWidth="1"/>
    <col min="10495" max="10495" width="7.42578125" style="190" customWidth="1"/>
    <col min="10496" max="10498" width="0" style="190" hidden="1" customWidth="1"/>
    <col min="10499" max="10499" width="7.7109375" style="190" customWidth="1"/>
    <col min="10500" max="10500" width="7.85546875" style="190" customWidth="1"/>
    <col min="10501" max="10504" width="0" style="190" hidden="1" customWidth="1"/>
    <col min="10505" max="10505" width="6.7109375" style="190" customWidth="1"/>
    <col min="10506" max="10507" width="0" style="190" hidden="1" customWidth="1"/>
    <col min="10508" max="10508" width="8.28515625" style="190" customWidth="1"/>
    <col min="10509" max="10513" width="0" style="190" hidden="1" customWidth="1"/>
    <col min="10514" max="10514" width="7.42578125" style="190" customWidth="1"/>
    <col min="10515" max="10515" width="6.7109375" style="190" customWidth="1"/>
    <col min="10516" max="10516" width="0" style="190" hidden="1" customWidth="1"/>
    <col min="10517" max="10517" width="8.140625" style="190" customWidth="1"/>
    <col min="10518" max="10518" width="8.7109375" style="190" customWidth="1"/>
    <col min="10519" max="10519" width="7" style="190" customWidth="1"/>
    <col min="10520" max="10523" width="0" style="190" hidden="1" customWidth="1"/>
    <col min="10524" max="10524" width="7.85546875" style="190" customWidth="1"/>
    <col min="10525" max="10527" width="0" style="190" hidden="1" customWidth="1"/>
    <col min="10528" max="10528" width="7.28515625" style="190" customWidth="1"/>
    <col min="10529" max="10532" width="0" style="190" hidden="1" customWidth="1"/>
    <col min="10533" max="10534" width="6.85546875" style="190" customWidth="1"/>
    <col min="10535" max="10535" width="0" style="190" hidden="1" customWidth="1"/>
    <col min="10536" max="10536" width="6.7109375" style="190" customWidth="1"/>
    <col min="10537" max="10538" width="0" style="190" hidden="1" customWidth="1"/>
    <col min="10539" max="10539" width="6.42578125" style="190" customWidth="1"/>
    <col min="10540" max="10540" width="0" style="190" hidden="1" customWidth="1"/>
    <col min="10541" max="10541" width="8.28515625" style="190" customWidth="1"/>
    <col min="10542" max="10546" width="0" style="190" hidden="1" customWidth="1"/>
    <col min="10547" max="10547" width="7.42578125" style="190" customWidth="1"/>
    <col min="10548" max="10550" width="0" style="190" hidden="1" customWidth="1"/>
    <col min="10551" max="10551" width="12.5703125" style="190" customWidth="1"/>
    <col min="10552" max="10552" width="21.42578125" style="190" customWidth="1"/>
    <col min="10553" max="10553" width="12.85546875" style="190" customWidth="1"/>
    <col min="10554" max="10556" width="0" style="190" hidden="1" customWidth="1"/>
    <col min="10557" max="10743" width="9.140625" style="190"/>
    <col min="10744" max="10744" width="5" style="190" customWidth="1"/>
    <col min="10745" max="10745" width="38.42578125" style="190" customWidth="1"/>
    <col min="10746" max="10746" width="0" style="190" hidden="1" customWidth="1"/>
    <col min="10747" max="10747" width="8.5703125" style="190" customWidth="1"/>
    <col min="10748" max="10748" width="13.140625" style="190" customWidth="1"/>
    <col min="10749" max="10749" width="11.42578125" style="190" customWidth="1"/>
    <col min="10750" max="10750" width="8.42578125" style="190" customWidth="1"/>
    <col min="10751" max="10751" width="7.42578125" style="190" customWidth="1"/>
    <col min="10752" max="10754" width="0" style="190" hidden="1" customWidth="1"/>
    <col min="10755" max="10755" width="7.7109375" style="190" customWidth="1"/>
    <col min="10756" max="10756" width="7.85546875" style="190" customWidth="1"/>
    <col min="10757" max="10760" width="0" style="190" hidden="1" customWidth="1"/>
    <col min="10761" max="10761" width="6.7109375" style="190" customWidth="1"/>
    <col min="10762" max="10763" width="0" style="190" hidden="1" customWidth="1"/>
    <col min="10764" max="10764" width="8.28515625" style="190" customWidth="1"/>
    <col min="10765" max="10769" width="0" style="190" hidden="1" customWidth="1"/>
    <col min="10770" max="10770" width="7.42578125" style="190" customWidth="1"/>
    <col min="10771" max="10771" width="6.7109375" style="190" customWidth="1"/>
    <col min="10772" max="10772" width="0" style="190" hidden="1" customWidth="1"/>
    <col min="10773" max="10773" width="8.140625" style="190" customWidth="1"/>
    <col min="10774" max="10774" width="8.7109375" style="190" customWidth="1"/>
    <col min="10775" max="10775" width="7" style="190" customWidth="1"/>
    <col min="10776" max="10779" width="0" style="190" hidden="1" customWidth="1"/>
    <col min="10780" max="10780" width="7.85546875" style="190" customWidth="1"/>
    <col min="10781" max="10783" width="0" style="190" hidden="1" customWidth="1"/>
    <col min="10784" max="10784" width="7.28515625" style="190" customWidth="1"/>
    <col min="10785" max="10788" width="0" style="190" hidden="1" customWidth="1"/>
    <col min="10789" max="10790" width="6.85546875" style="190" customWidth="1"/>
    <col min="10791" max="10791" width="0" style="190" hidden="1" customWidth="1"/>
    <col min="10792" max="10792" width="6.7109375" style="190" customWidth="1"/>
    <col min="10793" max="10794" width="0" style="190" hidden="1" customWidth="1"/>
    <col min="10795" max="10795" width="6.42578125" style="190" customWidth="1"/>
    <col min="10796" max="10796" width="0" style="190" hidden="1" customWidth="1"/>
    <col min="10797" max="10797" width="8.28515625" style="190" customWidth="1"/>
    <col min="10798" max="10802" width="0" style="190" hidden="1" customWidth="1"/>
    <col min="10803" max="10803" width="7.42578125" style="190" customWidth="1"/>
    <col min="10804" max="10806" width="0" style="190" hidden="1" customWidth="1"/>
    <col min="10807" max="10807" width="12.5703125" style="190" customWidth="1"/>
    <col min="10808" max="10808" width="21.42578125" style="190" customWidth="1"/>
    <col min="10809" max="10809" width="12.85546875" style="190" customWidth="1"/>
    <col min="10810" max="10812" width="0" style="190" hidden="1" customWidth="1"/>
    <col min="10813" max="10999" width="9.140625" style="190"/>
    <col min="11000" max="11000" width="5" style="190" customWidth="1"/>
    <col min="11001" max="11001" width="38.42578125" style="190" customWidth="1"/>
    <col min="11002" max="11002" width="0" style="190" hidden="1" customWidth="1"/>
    <col min="11003" max="11003" width="8.5703125" style="190" customWidth="1"/>
    <col min="11004" max="11004" width="13.140625" style="190" customWidth="1"/>
    <col min="11005" max="11005" width="11.42578125" style="190" customWidth="1"/>
    <col min="11006" max="11006" width="8.42578125" style="190" customWidth="1"/>
    <col min="11007" max="11007" width="7.42578125" style="190" customWidth="1"/>
    <col min="11008" max="11010" width="0" style="190" hidden="1" customWidth="1"/>
    <col min="11011" max="11011" width="7.7109375" style="190" customWidth="1"/>
    <col min="11012" max="11012" width="7.85546875" style="190" customWidth="1"/>
    <col min="11013" max="11016" width="0" style="190" hidden="1" customWidth="1"/>
    <col min="11017" max="11017" width="6.7109375" style="190" customWidth="1"/>
    <col min="11018" max="11019" width="0" style="190" hidden="1" customWidth="1"/>
    <col min="11020" max="11020" width="8.28515625" style="190" customWidth="1"/>
    <col min="11021" max="11025" width="0" style="190" hidden="1" customWidth="1"/>
    <col min="11026" max="11026" width="7.42578125" style="190" customWidth="1"/>
    <col min="11027" max="11027" width="6.7109375" style="190" customWidth="1"/>
    <col min="11028" max="11028" width="0" style="190" hidden="1" customWidth="1"/>
    <col min="11029" max="11029" width="8.140625" style="190" customWidth="1"/>
    <col min="11030" max="11030" width="8.7109375" style="190" customWidth="1"/>
    <col min="11031" max="11031" width="7" style="190" customWidth="1"/>
    <col min="11032" max="11035" width="0" style="190" hidden="1" customWidth="1"/>
    <col min="11036" max="11036" width="7.85546875" style="190" customWidth="1"/>
    <col min="11037" max="11039" width="0" style="190" hidden="1" customWidth="1"/>
    <col min="11040" max="11040" width="7.28515625" style="190" customWidth="1"/>
    <col min="11041" max="11044" width="0" style="190" hidden="1" customWidth="1"/>
    <col min="11045" max="11046" width="6.85546875" style="190" customWidth="1"/>
    <col min="11047" max="11047" width="0" style="190" hidden="1" customWidth="1"/>
    <col min="11048" max="11048" width="6.7109375" style="190" customWidth="1"/>
    <col min="11049" max="11050" width="0" style="190" hidden="1" customWidth="1"/>
    <col min="11051" max="11051" width="6.42578125" style="190" customWidth="1"/>
    <col min="11052" max="11052" width="0" style="190" hidden="1" customWidth="1"/>
    <col min="11053" max="11053" width="8.28515625" style="190" customWidth="1"/>
    <col min="11054" max="11058" width="0" style="190" hidden="1" customWidth="1"/>
    <col min="11059" max="11059" width="7.42578125" style="190" customWidth="1"/>
    <col min="11060" max="11062" width="0" style="190" hidden="1" customWidth="1"/>
    <col min="11063" max="11063" width="12.5703125" style="190" customWidth="1"/>
    <col min="11064" max="11064" width="21.42578125" style="190" customWidth="1"/>
    <col min="11065" max="11065" width="12.85546875" style="190" customWidth="1"/>
    <col min="11066" max="11068" width="0" style="190" hidden="1" customWidth="1"/>
    <col min="11069" max="11255" width="9.140625" style="190"/>
    <col min="11256" max="11256" width="5" style="190" customWidth="1"/>
    <col min="11257" max="11257" width="38.42578125" style="190" customWidth="1"/>
    <col min="11258" max="11258" width="0" style="190" hidden="1" customWidth="1"/>
    <col min="11259" max="11259" width="8.5703125" style="190" customWidth="1"/>
    <col min="11260" max="11260" width="13.140625" style="190" customWidth="1"/>
    <col min="11261" max="11261" width="11.42578125" style="190" customWidth="1"/>
    <col min="11262" max="11262" width="8.42578125" style="190" customWidth="1"/>
    <col min="11263" max="11263" width="7.42578125" style="190" customWidth="1"/>
    <col min="11264" max="11266" width="0" style="190" hidden="1" customWidth="1"/>
    <col min="11267" max="11267" width="7.7109375" style="190" customWidth="1"/>
    <col min="11268" max="11268" width="7.85546875" style="190" customWidth="1"/>
    <col min="11269" max="11272" width="0" style="190" hidden="1" customWidth="1"/>
    <col min="11273" max="11273" width="6.7109375" style="190" customWidth="1"/>
    <col min="11274" max="11275" width="0" style="190" hidden="1" customWidth="1"/>
    <col min="11276" max="11276" width="8.28515625" style="190" customWidth="1"/>
    <col min="11277" max="11281" width="0" style="190" hidden="1" customWidth="1"/>
    <col min="11282" max="11282" width="7.42578125" style="190" customWidth="1"/>
    <col min="11283" max="11283" width="6.7109375" style="190" customWidth="1"/>
    <col min="11284" max="11284" width="0" style="190" hidden="1" customWidth="1"/>
    <col min="11285" max="11285" width="8.140625" style="190" customWidth="1"/>
    <col min="11286" max="11286" width="8.7109375" style="190" customWidth="1"/>
    <col min="11287" max="11287" width="7" style="190" customWidth="1"/>
    <col min="11288" max="11291" width="0" style="190" hidden="1" customWidth="1"/>
    <col min="11292" max="11292" width="7.85546875" style="190" customWidth="1"/>
    <col min="11293" max="11295" width="0" style="190" hidden="1" customWidth="1"/>
    <col min="11296" max="11296" width="7.28515625" style="190" customWidth="1"/>
    <col min="11297" max="11300" width="0" style="190" hidden="1" customWidth="1"/>
    <col min="11301" max="11302" width="6.85546875" style="190" customWidth="1"/>
    <col min="11303" max="11303" width="0" style="190" hidden="1" customWidth="1"/>
    <col min="11304" max="11304" width="6.7109375" style="190" customWidth="1"/>
    <col min="11305" max="11306" width="0" style="190" hidden="1" customWidth="1"/>
    <col min="11307" max="11307" width="6.42578125" style="190" customWidth="1"/>
    <col min="11308" max="11308" width="0" style="190" hidden="1" customWidth="1"/>
    <col min="11309" max="11309" width="8.28515625" style="190" customWidth="1"/>
    <col min="11310" max="11314" width="0" style="190" hidden="1" customWidth="1"/>
    <col min="11315" max="11315" width="7.42578125" style="190" customWidth="1"/>
    <col min="11316" max="11318" width="0" style="190" hidden="1" customWidth="1"/>
    <col min="11319" max="11319" width="12.5703125" style="190" customWidth="1"/>
    <col min="11320" max="11320" width="21.42578125" style="190" customWidth="1"/>
    <col min="11321" max="11321" width="12.85546875" style="190" customWidth="1"/>
    <col min="11322" max="11324" width="0" style="190" hidden="1" customWidth="1"/>
    <col min="11325" max="11511" width="9.140625" style="190"/>
    <col min="11512" max="11512" width="5" style="190" customWidth="1"/>
    <col min="11513" max="11513" width="38.42578125" style="190" customWidth="1"/>
    <col min="11514" max="11514" width="0" style="190" hidden="1" customWidth="1"/>
    <col min="11515" max="11515" width="8.5703125" style="190" customWidth="1"/>
    <col min="11516" max="11516" width="13.140625" style="190" customWidth="1"/>
    <col min="11517" max="11517" width="11.42578125" style="190" customWidth="1"/>
    <col min="11518" max="11518" width="8.42578125" style="190" customWidth="1"/>
    <col min="11519" max="11519" width="7.42578125" style="190" customWidth="1"/>
    <col min="11520" max="11522" width="0" style="190" hidden="1" customWidth="1"/>
    <col min="11523" max="11523" width="7.7109375" style="190" customWidth="1"/>
    <col min="11524" max="11524" width="7.85546875" style="190" customWidth="1"/>
    <col min="11525" max="11528" width="0" style="190" hidden="1" customWidth="1"/>
    <col min="11529" max="11529" width="6.7109375" style="190" customWidth="1"/>
    <col min="11530" max="11531" width="0" style="190" hidden="1" customWidth="1"/>
    <col min="11532" max="11532" width="8.28515625" style="190" customWidth="1"/>
    <col min="11533" max="11537" width="0" style="190" hidden="1" customWidth="1"/>
    <col min="11538" max="11538" width="7.42578125" style="190" customWidth="1"/>
    <col min="11539" max="11539" width="6.7109375" style="190" customWidth="1"/>
    <col min="11540" max="11540" width="0" style="190" hidden="1" customWidth="1"/>
    <col min="11541" max="11541" width="8.140625" style="190" customWidth="1"/>
    <col min="11542" max="11542" width="8.7109375" style="190" customWidth="1"/>
    <col min="11543" max="11543" width="7" style="190" customWidth="1"/>
    <col min="11544" max="11547" width="0" style="190" hidden="1" customWidth="1"/>
    <col min="11548" max="11548" width="7.85546875" style="190" customWidth="1"/>
    <col min="11549" max="11551" width="0" style="190" hidden="1" customWidth="1"/>
    <col min="11552" max="11552" width="7.28515625" style="190" customWidth="1"/>
    <col min="11553" max="11556" width="0" style="190" hidden="1" customWidth="1"/>
    <col min="11557" max="11558" width="6.85546875" style="190" customWidth="1"/>
    <col min="11559" max="11559" width="0" style="190" hidden="1" customWidth="1"/>
    <col min="11560" max="11560" width="6.7109375" style="190" customWidth="1"/>
    <col min="11561" max="11562" width="0" style="190" hidden="1" customWidth="1"/>
    <col min="11563" max="11563" width="6.42578125" style="190" customWidth="1"/>
    <col min="11564" max="11564" width="0" style="190" hidden="1" customWidth="1"/>
    <col min="11565" max="11565" width="8.28515625" style="190" customWidth="1"/>
    <col min="11566" max="11570" width="0" style="190" hidden="1" customWidth="1"/>
    <col min="11571" max="11571" width="7.42578125" style="190" customWidth="1"/>
    <col min="11572" max="11574" width="0" style="190" hidden="1" customWidth="1"/>
    <col min="11575" max="11575" width="12.5703125" style="190" customWidth="1"/>
    <col min="11576" max="11576" width="21.42578125" style="190" customWidth="1"/>
    <col min="11577" max="11577" width="12.85546875" style="190" customWidth="1"/>
    <col min="11578" max="11580" width="0" style="190" hidden="1" customWidth="1"/>
    <col min="11581" max="11767" width="9.140625" style="190"/>
    <col min="11768" max="11768" width="5" style="190" customWidth="1"/>
    <col min="11769" max="11769" width="38.42578125" style="190" customWidth="1"/>
    <col min="11770" max="11770" width="0" style="190" hidden="1" customWidth="1"/>
    <col min="11771" max="11771" width="8.5703125" style="190" customWidth="1"/>
    <col min="11772" max="11772" width="13.140625" style="190" customWidth="1"/>
    <col min="11773" max="11773" width="11.42578125" style="190" customWidth="1"/>
    <col min="11774" max="11774" width="8.42578125" style="190" customWidth="1"/>
    <col min="11775" max="11775" width="7.42578125" style="190" customWidth="1"/>
    <col min="11776" max="11778" width="0" style="190" hidden="1" customWidth="1"/>
    <col min="11779" max="11779" width="7.7109375" style="190" customWidth="1"/>
    <col min="11780" max="11780" width="7.85546875" style="190" customWidth="1"/>
    <col min="11781" max="11784" width="0" style="190" hidden="1" customWidth="1"/>
    <col min="11785" max="11785" width="6.7109375" style="190" customWidth="1"/>
    <col min="11786" max="11787" width="0" style="190" hidden="1" customWidth="1"/>
    <col min="11788" max="11788" width="8.28515625" style="190" customWidth="1"/>
    <col min="11789" max="11793" width="0" style="190" hidden="1" customWidth="1"/>
    <col min="11794" max="11794" width="7.42578125" style="190" customWidth="1"/>
    <col min="11795" max="11795" width="6.7109375" style="190" customWidth="1"/>
    <col min="11796" max="11796" width="0" style="190" hidden="1" customWidth="1"/>
    <col min="11797" max="11797" width="8.140625" style="190" customWidth="1"/>
    <col min="11798" max="11798" width="8.7109375" style="190" customWidth="1"/>
    <col min="11799" max="11799" width="7" style="190" customWidth="1"/>
    <col min="11800" max="11803" width="0" style="190" hidden="1" customWidth="1"/>
    <col min="11804" max="11804" width="7.85546875" style="190" customWidth="1"/>
    <col min="11805" max="11807" width="0" style="190" hidden="1" customWidth="1"/>
    <col min="11808" max="11808" width="7.28515625" style="190" customWidth="1"/>
    <col min="11809" max="11812" width="0" style="190" hidden="1" customWidth="1"/>
    <col min="11813" max="11814" width="6.85546875" style="190" customWidth="1"/>
    <col min="11815" max="11815" width="0" style="190" hidden="1" customWidth="1"/>
    <col min="11816" max="11816" width="6.7109375" style="190" customWidth="1"/>
    <col min="11817" max="11818" width="0" style="190" hidden="1" customWidth="1"/>
    <col min="11819" max="11819" width="6.42578125" style="190" customWidth="1"/>
    <col min="11820" max="11820" width="0" style="190" hidden="1" customWidth="1"/>
    <col min="11821" max="11821" width="8.28515625" style="190" customWidth="1"/>
    <col min="11822" max="11826" width="0" style="190" hidden="1" customWidth="1"/>
    <col min="11827" max="11827" width="7.42578125" style="190" customWidth="1"/>
    <col min="11828" max="11830" width="0" style="190" hidden="1" customWidth="1"/>
    <col min="11831" max="11831" width="12.5703125" style="190" customWidth="1"/>
    <col min="11832" max="11832" width="21.42578125" style="190" customWidth="1"/>
    <col min="11833" max="11833" width="12.85546875" style="190" customWidth="1"/>
    <col min="11834" max="11836" width="0" style="190" hidden="1" customWidth="1"/>
    <col min="11837" max="12023" width="9.140625" style="190"/>
    <col min="12024" max="12024" width="5" style="190" customWidth="1"/>
    <col min="12025" max="12025" width="38.42578125" style="190" customWidth="1"/>
    <col min="12026" max="12026" width="0" style="190" hidden="1" customWidth="1"/>
    <col min="12027" max="12027" width="8.5703125" style="190" customWidth="1"/>
    <col min="12028" max="12028" width="13.140625" style="190" customWidth="1"/>
    <col min="12029" max="12029" width="11.42578125" style="190" customWidth="1"/>
    <col min="12030" max="12030" width="8.42578125" style="190" customWidth="1"/>
    <col min="12031" max="12031" width="7.42578125" style="190" customWidth="1"/>
    <col min="12032" max="12034" width="0" style="190" hidden="1" customWidth="1"/>
    <col min="12035" max="12035" width="7.7109375" style="190" customWidth="1"/>
    <col min="12036" max="12036" width="7.85546875" style="190" customWidth="1"/>
    <col min="12037" max="12040" width="0" style="190" hidden="1" customWidth="1"/>
    <col min="12041" max="12041" width="6.7109375" style="190" customWidth="1"/>
    <col min="12042" max="12043" width="0" style="190" hidden="1" customWidth="1"/>
    <col min="12044" max="12044" width="8.28515625" style="190" customWidth="1"/>
    <col min="12045" max="12049" width="0" style="190" hidden="1" customWidth="1"/>
    <col min="12050" max="12050" width="7.42578125" style="190" customWidth="1"/>
    <col min="12051" max="12051" width="6.7109375" style="190" customWidth="1"/>
    <col min="12052" max="12052" width="0" style="190" hidden="1" customWidth="1"/>
    <col min="12053" max="12053" width="8.140625" style="190" customWidth="1"/>
    <col min="12054" max="12054" width="8.7109375" style="190" customWidth="1"/>
    <col min="12055" max="12055" width="7" style="190" customWidth="1"/>
    <col min="12056" max="12059" width="0" style="190" hidden="1" customWidth="1"/>
    <col min="12060" max="12060" width="7.85546875" style="190" customWidth="1"/>
    <col min="12061" max="12063" width="0" style="190" hidden="1" customWidth="1"/>
    <col min="12064" max="12064" width="7.28515625" style="190" customWidth="1"/>
    <col min="12065" max="12068" width="0" style="190" hidden="1" customWidth="1"/>
    <col min="12069" max="12070" width="6.85546875" style="190" customWidth="1"/>
    <col min="12071" max="12071" width="0" style="190" hidden="1" customWidth="1"/>
    <col min="12072" max="12072" width="6.7109375" style="190" customWidth="1"/>
    <col min="12073" max="12074" width="0" style="190" hidden="1" customWidth="1"/>
    <col min="12075" max="12075" width="6.42578125" style="190" customWidth="1"/>
    <col min="12076" max="12076" width="0" style="190" hidden="1" customWidth="1"/>
    <col min="12077" max="12077" width="8.28515625" style="190" customWidth="1"/>
    <col min="12078" max="12082" width="0" style="190" hidden="1" customWidth="1"/>
    <col min="12083" max="12083" width="7.42578125" style="190" customWidth="1"/>
    <col min="12084" max="12086" width="0" style="190" hidden="1" customWidth="1"/>
    <col min="12087" max="12087" width="12.5703125" style="190" customWidth="1"/>
    <col min="12088" max="12088" width="21.42578125" style="190" customWidth="1"/>
    <col min="12089" max="12089" width="12.85546875" style="190" customWidth="1"/>
    <col min="12090" max="12092" width="0" style="190" hidden="1" customWidth="1"/>
    <col min="12093" max="12279" width="9.140625" style="190"/>
    <col min="12280" max="12280" width="5" style="190" customWidth="1"/>
    <col min="12281" max="12281" width="38.42578125" style="190" customWidth="1"/>
    <col min="12282" max="12282" width="0" style="190" hidden="1" customWidth="1"/>
    <col min="12283" max="12283" width="8.5703125" style="190" customWidth="1"/>
    <col min="12284" max="12284" width="13.140625" style="190" customWidth="1"/>
    <col min="12285" max="12285" width="11.42578125" style="190" customWidth="1"/>
    <col min="12286" max="12286" width="8.42578125" style="190" customWidth="1"/>
    <col min="12287" max="12287" width="7.42578125" style="190" customWidth="1"/>
    <col min="12288" max="12290" width="0" style="190" hidden="1" customWidth="1"/>
    <col min="12291" max="12291" width="7.7109375" style="190" customWidth="1"/>
    <col min="12292" max="12292" width="7.85546875" style="190" customWidth="1"/>
    <col min="12293" max="12296" width="0" style="190" hidden="1" customWidth="1"/>
    <col min="12297" max="12297" width="6.7109375" style="190" customWidth="1"/>
    <col min="12298" max="12299" width="0" style="190" hidden="1" customWidth="1"/>
    <col min="12300" max="12300" width="8.28515625" style="190" customWidth="1"/>
    <col min="12301" max="12305" width="0" style="190" hidden="1" customWidth="1"/>
    <col min="12306" max="12306" width="7.42578125" style="190" customWidth="1"/>
    <col min="12307" max="12307" width="6.7109375" style="190" customWidth="1"/>
    <col min="12308" max="12308" width="0" style="190" hidden="1" customWidth="1"/>
    <col min="12309" max="12309" width="8.140625" style="190" customWidth="1"/>
    <col min="12310" max="12310" width="8.7109375" style="190" customWidth="1"/>
    <col min="12311" max="12311" width="7" style="190" customWidth="1"/>
    <col min="12312" max="12315" width="0" style="190" hidden="1" customWidth="1"/>
    <col min="12316" max="12316" width="7.85546875" style="190" customWidth="1"/>
    <col min="12317" max="12319" width="0" style="190" hidden="1" customWidth="1"/>
    <col min="12320" max="12320" width="7.28515625" style="190" customWidth="1"/>
    <col min="12321" max="12324" width="0" style="190" hidden="1" customWidth="1"/>
    <col min="12325" max="12326" width="6.85546875" style="190" customWidth="1"/>
    <col min="12327" max="12327" width="0" style="190" hidden="1" customWidth="1"/>
    <col min="12328" max="12328" width="6.7109375" style="190" customWidth="1"/>
    <col min="12329" max="12330" width="0" style="190" hidden="1" customWidth="1"/>
    <col min="12331" max="12331" width="6.42578125" style="190" customWidth="1"/>
    <col min="12332" max="12332" width="0" style="190" hidden="1" customWidth="1"/>
    <col min="12333" max="12333" width="8.28515625" style="190" customWidth="1"/>
    <col min="12334" max="12338" width="0" style="190" hidden="1" customWidth="1"/>
    <col min="12339" max="12339" width="7.42578125" style="190" customWidth="1"/>
    <col min="12340" max="12342" width="0" style="190" hidden="1" customWidth="1"/>
    <col min="12343" max="12343" width="12.5703125" style="190" customWidth="1"/>
    <col min="12344" max="12344" width="21.42578125" style="190" customWidth="1"/>
    <col min="12345" max="12345" width="12.85546875" style="190" customWidth="1"/>
    <col min="12346" max="12348" width="0" style="190" hidden="1" customWidth="1"/>
    <col min="12349" max="12535" width="9.140625" style="190"/>
    <col min="12536" max="12536" width="5" style="190" customWidth="1"/>
    <col min="12537" max="12537" width="38.42578125" style="190" customWidth="1"/>
    <col min="12538" max="12538" width="0" style="190" hidden="1" customWidth="1"/>
    <col min="12539" max="12539" width="8.5703125" style="190" customWidth="1"/>
    <col min="12540" max="12540" width="13.140625" style="190" customWidth="1"/>
    <col min="12541" max="12541" width="11.42578125" style="190" customWidth="1"/>
    <col min="12542" max="12542" width="8.42578125" style="190" customWidth="1"/>
    <col min="12543" max="12543" width="7.42578125" style="190" customWidth="1"/>
    <col min="12544" max="12546" width="0" style="190" hidden="1" customWidth="1"/>
    <col min="12547" max="12547" width="7.7109375" style="190" customWidth="1"/>
    <col min="12548" max="12548" width="7.85546875" style="190" customWidth="1"/>
    <col min="12549" max="12552" width="0" style="190" hidden="1" customWidth="1"/>
    <col min="12553" max="12553" width="6.7109375" style="190" customWidth="1"/>
    <col min="12554" max="12555" width="0" style="190" hidden="1" customWidth="1"/>
    <col min="12556" max="12556" width="8.28515625" style="190" customWidth="1"/>
    <col min="12557" max="12561" width="0" style="190" hidden="1" customWidth="1"/>
    <col min="12562" max="12562" width="7.42578125" style="190" customWidth="1"/>
    <col min="12563" max="12563" width="6.7109375" style="190" customWidth="1"/>
    <col min="12564" max="12564" width="0" style="190" hidden="1" customWidth="1"/>
    <col min="12565" max="12565" width="8.140625" style="190" customWidth="1"/>
    <col min="12566" max="12566" width="8.7109375" style="190" customWidth="1"/>
    <col min="12567" max="12567" width="7" style="190" customWidth="1"/>
    <col min="12568" max="12571" width="0" style="190" hidden="1" customWidth="1"/>
    <col min="12572" max="12572" width="7.85546875" style="190" customWidth="1"/>
    <col min="12573" max="12575" width="0" style="190" hidden="1" customWidth="1"/>
    <col min="12576" max="12576" width="7.28515625" style="190" customWidth="1"/>
    <col min="12577" max="12580" width="0" style="190" hidden="1" customWidth="1"/>
    <col min="12581" max="12582" width="6.85546875" style="190" customWidth="1"/>
    <col min="12583" max="12583" width="0" style="190" hidden="1" customWidth="1"/>
    <col min="12584" max="12584" width="6.7109375" style="190" customWidth="1"/>
    <col min="12585" max="12586" width="0" style="190" hidden="1" customWidth="1"/>
    <col min="12587" max="12587" width="6.42578125" style="190" customWidth="1"/>
    <col min="12588" max="12588" width="0" style="190" hidden="1" customWidth="1"/>
    <col min="12589" max="12589" width="8.28515625" style="190" customWidth="1"/>
    <col min="12590" max="12594" width="0" style="190" hidden="1" customWidth="1"/>
    <col min="12595" max="12595" width="7.42578125" style="190" customWidth="1"/>
    <col min="12596" max="12598" width="0" style="190" hidden="1" customWidth="1"/>
    <col min="12599" max="12599" width="12.5703125" style="190" customWidth="1"/>
    <col min="12600" max="12600" width="21.42578125" style="190" customWidth="1"/>
    <col min="12601" max="12601" width="12.85546875" style="190" customWidth="1"/>
    <col min="12602" max="12604" width="0" style="190" hidden="1" customWidth="1"/>
    <col min="12605" max="12791" width="9.140625" style="190"/>
    <col min="12792" max="12792" width="5" style="190" customWidth="1"/>
    <col min="12793" max="12793" width="38.42578125" style="190" customWidth="1"/>
    <col min="12794" max="12794" width="0" style="190" hidden="1" customWidth="1"/>
    <col min="12795" max="12795" width="8.5703125" style="190" customWidth="1"/>
    <col min="12796" max="12796" width="13.140625" style="190" customWidth="1"/>
    <col min="12797" max="12797" width="11.42578125" style="190" customWidth="1"/>
    <col min="12798" max="12798" width="8.42578125" style="190" customWidth="1"/>
    <col min="12799" max="12799" width="7.42578125" style="190" customWidth="1"/>
    <col min="12800" max="12802" width="0" style="190" hidden="1" customWidth="1"/>
    <col min="12803" max="12803" width="7.7109375" style="190" customWidth="1"/>
    <col min="12804" max="12804" width="7.85546875" style="190" customWidth="1"/>
    <col min="12805" max="12808" width="0" style="190" hidden="1" customWidth="1"/>
    <col min="12809" max="12809" width="6.7109375" style="190" customWidth="1"/>
    <col min="12810" max="12811" width="0" style="190" hidden="1" customWidth="1"/>
    <col min="12812" max="12812" width="8.28515625" style="190" customWidth="1"/>
    <col min="12813" max="12817" width="0" style="190" hidden="1" customWidth="1"/>
    <col min="12818" max="12818" width="7.42578125" style="190" customWidth="1"/>
    <col min="12819" max="12819" width="6.7109375" style="190" customWidth="1"/>
    <col min="12820" max="12820" width="0" style="190" hidden="1" customWidth="1"/>
    <col min="12821" max="12821" width="8.140625" style="190" customWidth="1"/>
    <col min="12822" max="12822" width="8.7109375" style="190" customWidth="1"/>
    <col min="12823" max="12823" width="7" style="190" customWidth="1"/>
    <col min="12824" max="12827" width="0" style="190" hidden="1" customWidth="1"/>
    <col min="12828" max="12828" width="7.85546875" style="190" customWidth="1"/>
    <col min="12829" max="12831" width="0" style="190" hidden="1" customWidth="1"/>
    <col min="12832" max="12832" width="7.28515625" style="190" customWidth="1"/>
    <col min="12833" max="12836" width="0" style="190" hidden="1" customWidth="1"/>
    <col min="12837" max="12838" width="6.85546875" style="190" customWidth="1"/>
    <col min="12839" max="12839" width="0" style="190" hidden="1" customWidth="1"/>
    <col min="12840" max="12840" width="6.7109375" style="190" customWidth="1"/>
    <col min="12841" max="12842" width="0" style="190" hidden="1" customWidth="1"/>
    <col min="12843" max="12843" width="6.42578125" style="190" customWidth="1"/>
    <col min="12844" max="12844" width="0" style="190" hidden="1" customWidth="1"/>
    <col min="12845" max="12845" width="8.28515625" style="190" customWidth="1"/>
    <col min="12846" max="12850" width="0" style="190" hidden="1" customWidth="1"/>
    <col min="12851" max="12851" width="7.42578125" style="190" customWidth="1"/>
    <col min="12852" max="12854" width="0" style="190" hidden="1" customWidth="1"/>
    <col min="12855" max="12855" width="12.5703125" style="190" customWidth="1"/>
    <col min="12856" max="12856" width="21.42578125" style="190" customWidth="1"/>
    <col min="12857" max="12857" width="12.85546875" style="190" customWidth="1"/>
    <col min="12858" max="12860" width="0" style="190" hidden="1" customWidth="1"/>
    <col min="12861" max="13047" width="9.140625" style="190"/>
    <col min="13048" max="13048" width="5" style="190" customWidth="1"/>
    <col min="13049" max="13049" width="38.42578125" style="190" customWidth="1"/>
    <col min="13050" max="13050" width="0" style="190" hidden="1" customWidth="1"/>
    <col min="13051" max="13051" width="8.5703125" style="190" customWidth="1"/>
    <col min="13052" max="13052" width="13.140625" style="190" customWidth="1"/>
    <col min="13053" max="13053" width="11.42578125" style="190" customWidth="1"/>
    <col min="13054" max="13054" width="8.42578125" style="190" customWidth="1"/>
    <col min="13055" max="13055" width="7.42578125" style="190" customWidth="1"/>
    <col min="13056" max="13058" width="0" style="190" hidden="1" customWidth="1"/>
    <col min="13059" max="13059" width="7.7109375" style="190" customWidth="1"/>
    <col min="13060" max="13060" width="7.85546875" style="190" customWidth="1"/>
    <col min="13061" max="13064" width="0" style="190" hidden="1" customWidth="1"/>
    <col min="13065" max="13065" width="6.7109375" style="190" customWidth="1"/>
    <col min="13066" max="13067" width="0" style="190" hidden="1" customWidth="1"/>
    <col min="13068" max="13068" width="8.28515625" style="190" customWidth="1"/>
    <col min="13069" max="13073" width="0" style="190" hidden="1" customWidth="1"/>
    <col min="13074" max="13074" width="7.42578125" style="190" customWidth="1"/>
    <col min="13075" max="13075" width="6.7109375" style="190" customWidth="1"/>
    <col min="13076" max="13076" width="0" style="190" hidden="1" customWidth="1"/>
    <col min="13077" max="13077" width="8.140625" style="190" customWidth="1"/>
    <col min="13078" max="13078" width="8.7109375" style="190" customWidth="1"/>
    <col min="13079" max="13079" width="7" style="190" customWidth="1"/>
    <col min="13080" max="13083" width="0" style="190" hidden="1" customWidth="1"/>
    <col min="13084" max="13084" width="7.85546875" style="190" customWidth="1"/>
    <col min="13085" max="13087" width="0" style="190" hidden="1" customWidth="1"/>
    <col min="13088" max="13088" width="7.28515625" style="190" customWidth="1"/>
    <col min="13089" max="13092" width="0" style="190" hidden="1" customWidth="1"/>
    <col min="13093" max="13094" width="6.85546875" style="190" customWidth="1"/>
    <col min="13095" max="13095" width="0" style="190" hidden="1" customWidth="1"/>
    <col min="13096" max="13096" width="6.7109375" style="190" customWidth="1"/>
    <col min="13097" max="13098" width="0" style="190" hidden="1" customWidth="1"/>
    <col min="13099" max="13099" width="6.42578125" style="190" customWidth="1"/>
    <col min="13100" max="13100" width="0" style="190" hidden="1" customWidth="1"/>
    <col min="13101" max="13101" width="8.28515625" style="190" customWidth="1"/>
    <col min="13102" max="13106" width="0" style="190" hidden="1" customWidth="1"/>
    <col min="13107" max="13107" width="7.42578125" style="190" customWidth="1"/>
    <col min="13108" max="13110" width="0" style="190" hidden="1" customWidth="1"/>
    <col min="13111" max="13111" width="12.5703125" style="190" customWidth="1"/>
    <col min="13112" max="13112" width="21.42578125" style="190" customWidth="1"/>
    <col min="13113" max="13113" width="12.85546875" style="190" customWidth="1"/>
    <col min="13114" max="13116" width="0" style="190" hidden="1" customWidth="1"/>
    <col min="13117" max="13303" width="9.140625" style="190"/>
    <col min="13304" max="13304" width="5" style="190" customWidth="1"/>
    <col min="13305" max="13305" width="38.42578125" style="190" customWidth="1"/>
    <col min="13306" max="13306" width="0" style="190" hidden="1" customWidth="1"/>
    <col min="13307" max="13307" width="8.5703125" style="190" customWidth="1"/>
    <col min="13308" max="13308" width="13.140625" style="190" customWidth="1"/>
    <col min="13309" max="13309" width="11.42578125" style="190" customWidth="1"/>
    <col min="13310" max="13310" width="8.42578125" style="190" customWidth="1"/>
    <col min="13311" max="13311" width="7.42578125" style="190" customWidth="1"/>
    <col min="13312" max="13314" width="0" style="190" hidden="1" customWidth="1"/>
    <col min="13315" max="13315" width="7.7109375" style="190" customWidth="1"/>
    <col min="13316" max="13316" width="7.85546875" style="190" customWidth="1"/>
    <col min="13317" max="13320" width="0" style="190" hidden="1" customWidth="1"/>
    <col min="13321" max="13321" width="6.7109375" style="190" customWidth="1"/>
    <col min="13322" max="13323" width="0" style="190" hidden="1" customWidth="1"/>
    <col min="13324" max="13324" width="8.28515625" style="190" customWidth="1"/>
    <col min="13325" max="13329" width="0" style="190" hidden="1" customWidth="1"/>
    <col min="13330" max="13330" width="7.42578125" style="190" customWidth="1"/>
    <col min="13331" max="13331" width="6.7109375" style="190" customWidth="1"/>
    <col min="13332" max="13332" width="0" style="190" hidden="1" customWidth="1"/>
    <col min="13333" max="13333" width="8.140625" style="190" customWidth="1"/>
    <col min="13334" max="13334" width="8.7109375" style="190" customWidth="1"/>
    <col min="13335" max="13335" width="7" style="190" customWidth="1"/>
    <col min="13336" max="13339" width="0" style="190" hidden="1" customWidth="1"/>
    <col min="13340" max="13340" width="7.85546875" style="190" customWidth="1"/>
    <col min="13341" max="13343" width="0" style="190" hidden="1" customWidth="1"/>
    <col min="13344" max="13344" width="7.28515625" style="190" customWidth="1"/>
    <col min="13345" max="13348" width="0" style="190" hidden="1" customWidth="1"/>
    <col min="13349" max="13350" width="6.85546875" style="190" customWidth="1"/>
    <col min="13351" max="13351" width="0" style="190" hidden="1" customWidth="1"/>
    <col min="13352" max="13352" width="6.7109375" style="190" customWidth="1"/>
    <col min="13353" max="13354" width="0" style="190" hidden="1" customWidth="1"/>
    <col min="13355" max="13355" width="6.42578125" style="190" customWidth="1"/>
    <col min="13356" max="13356" width="0" style="190" hidden="1" customWidth="1"/>
    <col min="13357" max="13357" width="8.28515625" style="190" customWidth="1"/>
    <col min="13358" max="13362" width="0" style="190" hidden="1" customWidth="1"/>
    <col min="13363" max="13363" width="7.42578125" style="190" customWidth="1"/>
    <col min="13364" max="13366" width="0" style="190" hidden="1" customWidth="1"/>
    <col min="13367" max="13367" width="12.5703125" style="190" customWidth="1"/>
    <col min="13368" max="13368" width="21.42578125" style="190" customWidth="1"/>
    <col min="13369" max="13369" width="12.85546875" style="190" customWidth="1"/>
    <col min="13370" max="13372" width="0" style="190" hidden="1" customWidth="1"/>
    <col min="13373" max="13559" width="9.140625" style="190"/>
    <col min="13560" max="13560" width="5" style="190" customWidth="1"/>
    <col min="13561" max="13561" width="38.42578125" style="190" customWidth="1"/>
    <col min="13562" max="13562" width="0" style="190" hidden="1" customWidth="1"/>
    <col min="13563" max="13563" width="8.5703125" style="190" customWidth="1"/>
    <col min="13564" max="13564" width="13.140625" style="190" customWidth="1"/>
    <col min="13565" max="13565" width="11.42578125" style="190" customWidth="1"/>
    <col min="13566" max="13566" width="8.42578125" style="190" customWidth="1"/>
    <col min="13567" max="13567" width="7.42578125" style="190" customWidth="1"/>
    <col min="13568" max="13570" width="0" style="190" hidden="1" customWidth="1"/>
    <col min="13571" max="13571" width="7.7109375" style="190" customWidth="1"/>
    <col min="13572" max="13572" width="7.85546875" style="190" customWidth="1"/>
    <col min="13573" max="13576" width="0" style="190" hidden="1" customWidth="1"/>
    <col min="13577" max="13577" width="6.7109375" style="190" customWidth="1"/>
    <col min="13578" max="13579" width="0" style="190" hidden="1" customWidth="1"/>
    <col min="13580" max="13580" width="8.28515625" style="190" customWidth="1"/>
    <col min="13581" max="13585" width="0" style="190" hidden="1" customWidth="1"/>
    <col min="13586" max="13586" width="7.42578125" style="190" customWidth="1"/>
    <col min="13587" max="13587" width="6.7109375" style="190" customWidth="1"/>
    <col min="13588" max="13588" width="0" style="190" hidden="1" customWidth="1"/>
    <col min="13589" max="13589" width="8.140625" style="190" customWidth="1"/>
    <col min="13590" max="13590" width="8.7109375" style="190" customWidth="1"/>
    <col min="13591" max="13591" width="7" style="190" customWidth="1"/>
    <col min="13592" max="13595" width="0" style="190" hidden="1" customWidth="1"/>
    <col min="13596" max="13596" width="7.85546875" style="190" customWidth="1"/>
    <col min="13597" max="13599" width="0" style="190" hidden="1" customWidth="1"/>
    <col min="13600" max="13600" width="7.28515625" style="190" customWidth="1"/>
    <col min="13601" max="13604" width="0" style="190" hidden="1" customWidth="1"/>
    <col min="13605" max="13606" width="6.85546875" style="190" customWidth="1"/>
    <col min="13607" max="13607" width="0" style="190" hidden="1" customWidth="1"/>
    <col min="13608" max="13608" width="6.7109375" style="190" customWidth="1"/>
    <col min="13609" max="13610" width="0" style="190" hidden="1" customWidth="1"/>
    <col min="13611" max="13611" width="6.42578125" style="190" customWidth="1"/>
    <col min="13612" max="13612" width="0" style="190" hidden="1" customWidth="1"/>
    <col min="13613" max="13613" width="8.28515625" style="190" customWidth="1"/>
    <col min="13614" max="13618" width="0" style="190" hidden="1" customWidth="1"/>
    <col min="13619" max="13619" width="7.42578125" style="190" customWidth="1"/>
    <col min="13620" max="13622" width="0" style="190" hidden="1" customWidth="1"/>
    <col min="13623" max="13623" width="12.5703125" style="190" customWidth="1"/>
    <col min="13624" max="13624" width="21.42578125" style="190" customWidth="1"/>
    <col min="13625" max="13625" width="12.85546875" style="190" customWidth="1"/>
    <col min="13626" max="13628" width="0" style="190" hidden="1" customWidth="1"/>
    <col min="13629" max="13815" width="9.140625" style="190"/>
    <col min="13816" max="13816" width="5" style="190" customWidth="1"/>
    <col min="13817" max="13817" width="38.42578125" style="190" customWidth="1"/>
    <col min="13818" max="13818" width="0" style="190" hidden="1" customWidth="1"/>
    <col min="13819" max="13819" width="8.5703125" style="190" customWidth="1"/>
    <col min="13820" max="13820" width="13.140625" style="190" customWidth="1"/>
    <col min="13821" max="13821" width="11.42578125" style="190" customWidth="1"/>
    <col min="13822" max="13822" width="8.42578125" style="190" customWidth="1"/>
    <col min="13823" max="13823" width="7.42578125" style="190" customWidth="1"/>
    <col min="13824" max="13826" width="0" style="190" hidden="1" customWidth="1"/>
    <col min="13827" max="13827" width="7.7109375" style="190" customWidth="1"/>
    <col min="13828" max="13828" width="7.85546875" style="190" customWidth="1"/>
    <col min="13829" max="13832" width="0" style="190" hidden="1" customWidth="1"/>
    <col min="13833" max="13833" width="6.7109375" style="190" customWidth="1"/>
    <col min="13834" max="13835" width="0" style="190" hidden="1" customWidth="1"/>
    <col min="13836" max="13836" width="8.28515625" style="190" customWidth="1"/>
    <col min="13837" max="13841" width="0" style="190" hidden="1" customWidth="1"/>
    <col min="13842" max="13842" width="7.42578125" style="190" customWidth="1"/>
    <col min="13843" max="13843" width="6.7109375" style="190" customWidth="1"/>
    <col min="13844" max="13844" width="0" style="190" hidden="1" customWidth="1"/>
    <col min="13845" max="13845" width="8.140625" style="190" customWidth="1"/>
    <col min="13846" max="13846" width="8.7109375" style="190" customWidth="1"/>
    <col min="13847" max="13847" width="7" style="190" customWidth="1"/>
    <col min="13848" max="13851" width="0" style="190" hidden="1" customWidth="1"/>
    <col min="13852" max="13852" width="7.85546875" style="190" customWidth="1"/>
    <col min="13853" max="13855" width="0" style="190" hidden="1" customWidth="1"/>
    <col min="13856" max="13856" width="7.28515625" style="190" customWidth="1"/>
    <col min="13857" max="13860" width="0" style="190" hidden="1" customWidth="1"/>
    <col min="13861" max="13862" width="6.85546875" style="190" customWidth="1"/>
    <col min="13863" max="13863" width="0" style="190" hidden="1" customWidth="1"/>
    <col min="13864" max="13864" width="6.7109375" style="190" customWidth="1"/>
    <col min="13865" max="13866" width="0" style="190" hidden="1" customWidth="1"/>
    <col min="13867" max="13867" width="6.42578125" style="190" customWidth="1"/>
    <col min="13868" max="13868" width="0" style="190" hidden="1" customWidth="1"/>
    <col min="13869" max="13869" width="8.28515625" style="190" customWidth="1"/>
    <col min="13870" max="13874" width="0" style="190" hidden="1" customWidth="1"/>
    <col min="13875" max="13875" width="7.42578125" style="190" customWidth="1"/>
    <col min="13876" max="13878" width="0" style="190" hidden="1" customWidth="1"/>
    <col min="13879" max="13879" width="12.5703125" style="190" customWidth="1"/>
    <col min="13880" max="13880" width="21.42578125" style="190" customWidth="1"/>
    <col min="13881" max="13881" width="12.85546875" style="190" customWidth="1"/>
    <col min="13882" max="13884" width="0" style="190" hidden="1" customWidth="1"/>
    <col min="13885" max="14071" width="9.140625" style="190"/>
    <col min="14072" max="14072" width="5" style="190" customWidth="1"/>
    <col min="14073" max="14073" width="38.42578125" style="190" customWidth="1"/>
    <col min="14074" max="14074" width="0" style="190" hidden="1" customWidth="1"/>
    <col min="14075" max="14075" width="8.5703125" style="190" customWidth="1"/>
    <col min="14076" max="14076" width="13.140625" style="190" customWidth="1"/>
    <col min="14077" max="14077" width="11.42578125" style="190" customWidth="1"/>
    <col min="14078" max="14078" width="8.42578125" style="190" customWidth="1"/>
    <col min="14079" max="14079" width="7.42578125" style="190" customWidth="1"/>
    <col min="14080" max="14082" width="0" style="190" hidden="1" customWidth="1"/>
    <col min="14083" max="14083" width="7.7109375" style="190" customWidth="1"/>
    <col min="14084" max="14084" width="7.85546875" style="190" customWidth="1"/>
    <col min="14085" max="14088" width="0" style="190" hidden="1" customWidth="1"/>
    <col min="14089" max="14089" width="6.7109375" style="190" customWidth="1"/>
    <col min="14090" max="14091" width="0" style="190" hidden="1" customWidth="1"/>
    <col min="14092" max="14092" width="8.28515625" style="190" customWidth="1"/>
    <col min="14093" max="14097" width="0" style="190" hidden="1" customWidth="1"/>
    <col min="14098" max="14098" width="7.42578125" style="190" customWidth="1"/>
    <col min="14099" max="14099" width="6.7109375" style="190" customWidth="1"/>
    <col min="14100" max="14100" width="0" style="190" hidden="1" customWidth="1"/>
    <col min="14101" max="14101" width="8.140625" style="190" customWidth="1"/>
    <col min="14102" max="14102" width="8.7109375" style="190" customWidth="1"/>
    <col min="14103" max="14103" width="7" style="190" customWidth="1"/>
    <col min="14104" max="14107" width="0" style="190" hidden="1" customWidth="1"/>
    <col min="14108" max="14108" width="7.85546875" style="190" customWidth="1"/>
    <col min="14109" max="14111" width="0" style="190" hidden="1" customWidth="1"/>
    <col min="14112" max="14112" width="7.28515625" style="190" customWidth="1"/>
    <col min="14113" max="14116" width="0" style="190" hidden="1" customWidth="1"/>
    <col min="14117" max="14118" width="6.85546875" style="190" customWidth="1"/>
    <col min="14119" max="14119" width="0" style="190" hidden="1" customWidth="1"/>
    <col min="14120" max="14120" width="6.7109375" style="190" customWidth="1"/>
    <col min="14121" max="14122" width="0" style="190" hidden="1" customWidth="1"/>
    <col min="14123" max="14123" width="6.42578125" style="190" customWidth="1"/>
    <col min="14124" max="14124" width="0" style="190" hidden="1" customWidth="1"/>
    <col min="14125" max="14125" width="8.28515625" style="190" customWidth="1"/>
    <col min="14126" max="14130" width="0" style="190" hidden="1" customWidth="1"/>
    <col min="14131" max="14131" width="7.42578125" style="190" customWidth="1"/>
    <col min="14132" max="14134" width="0" style="190" hidden="1" customWidth="1"/>
    <col min="14135" max="14135" width="12.5703125" style="190" customWidth="1"/>
    <col min="14136" max="14136" width="21.42578125" style="190" customWidth="1"/>
    <col min="14137" max="14137" width="12.85546875" style="190" customWidth="1"/>
    <col min="14138" max="14140" width="0" style="190" hidden="1" customWidth="1"/>
    <col min="14141" max="14327" width="9.140625" style="190"/>
    <col min="14328" max="14328" width="5" style="190" customWidth="1"/>
    <col min="14329" max="14329" width="38.42578125" style="190" customWidth="1"/>
    <col min="14330" max="14330" width="0" style="190" hidden="1" customWidth="1"/>
    <col min="14331" max="14331" width="8.5703125" style="190" customWidth="1"/>
    <col min="14332" max="14332" width="13.140625" style="190" customWidth="1"/>
    <col min="14333" max="14333" width="11.42578125" style="190" customWidth="1"/>
    <col min="14334" max="14334" width="8.42578125" style="190" customWidth="1"/>
    <col min="14335" max="14335" width="7.42578125" style="190" customWidth="1"/>
    <col min="14336" max="14338" width="0" style="190" hidden="1" customWidth="1"/>
    <col min="14339" max="14339" width="7.7109375" style="190" customWidth="1"/>
    <col min="14340" max="14340" width="7.85546875" style="190" customWidth="1"/>
    <col min="14341" max="14344" width="0" style="190" hidden="1" customWidth="1"/>
    <col min="14345" max="14345" width="6.7109375" style="190" customWidth="1"/>
    <col min="14346" max="14347" width="0" style="190" hidden="1" customWidth="1"/>
    <col min="14348" max="14348" width="8.28515625" style="190" customWidth="1"/>
    <col min="14349" max="14353" width="0" style="190" hidden="1" customWidth="1"/>
    <col min="14354" max="14354" width="7.42578125" style="190" customWidth="1"/>
    <col min="14355" max="14355" width="6.7109375" style="190" customWidth="1"/>
    <col min="14356" max="14356" width="0" style="190" hidden="1" customWidth="1"/>
    <col min="14357" max="14357" width="8.140625" style="190" customWidth="1"/>
    <col min="14358" max="14358" width="8.7109375" style="190" customWidth="1"/>
    <col min="14359" max="14359" width="7" style="190" customWidth="1"/>
    <col min="14360" max="14363" width="0" style="190" hidden="1" customWidth="1"/>
    <col min="14364" max="14364" width="7.85546875" style="190" customWidth="1"/>
    <col min="14365" max="14367" width="0" style="190" hidden="1" customWidth="1"/>
    <col min="14368" max="14368" width="7.28515625" style="190" customWidth="1"/>
    <col min="14369" max="14372" width="0" style="190" hidden="1" customWidth="1"/>
    <col min="14373" max="14374" width="6.85546875" style="190" customWidth="1"/>
    <col min="14375" max="14375" width="0" style="190" hidden="1" customWidth="1"/>
    <col min="14376" max="14376" width="6.7109375" style="190" customWidth="1"/>
    <col min="14377" max="14378" width="0" style="190" hidden="1" customWidth="1"/>
    <col min="14379" max="14379" width="6.42578125" style="190" customWidth="1"/>
    <col min="14380" max="14380" width="0" style="190" hidden="1" customWidth="1"/>
    <col min="14381" max="14381" width="8.28515625" style="190" customWidth="1"/>
    <col min="14382" max="14386" width="0" style="190" hidden="1" customWidth="1"/>
    <col min="14387" max="14387" width="7.42578125" style="190" customWidth="1"/>
    <col min="14388" max="14390" width="0" style="190" hidden="1" customWidth="1"/>
    <col min="14391" max="14391" width="12.5703125" style="190" customWidth="1"/>
    <col min="14392" max="14392" width="21.42578125" style="190" customWidth="1"/>
    <col min="14393" max="14393" width="12.85546875" style="190" customWidth="1"/>
    <col min="14394" max="14396" width="0" style="190" hidden="1" customWidth="1"/>
    <col min="14397" max="14583" width="9.140625" style="190"/>
    <col min="14584" max="14584" width="5" style="190" customWidth="1"/>
    <col min="14585" max="14585" width="38.42578125" style="190" customWidth="1"/>
    <col min="14586" max="14586" width="0" style="190" hidden="1" customWidth="1"/>
    <col min="14587" max="14587" width="8.5703125" style="190" customWidth="1"/>
    <col min="14588" max="14588" width="13.140625" style="190" customWidth="1"/>
    <col min="14589" max="14589" width="11.42578125" style="190" customWidth="1"/>
    <col min="14590" max="14590" width="8.42578125" style="190" customWidth="1"/>
    <col min="14591" max="14591" width="7.42578125" style="190" customWidth="1"/>
    <col min="14592" max="14594" width="0" style="190" hidden="1" customWidth="1"/>
    <col min="14595" max="14595" width="7.7109375" style="190" customWidth="1"/>
    <col min="14596" max="14596" width="7.85546875" style="190" customWidth="1"/>
    <col min="14597" max="14600" width="0" style="190" hidden="1" customWidth="1"/>
    <col min="14601" max="14601" width="6.7109375" style="190" customWidth="1"/>
    <col min="14602" max="14603" width="0" style="190" hidden="1" customWidth="1"/>
    <col min="14604" max="14604" width="8.28515625" style="190" customWidth="1"/>
    <col min="14605" max="14609" width="0" style="190" hidden="1" customWidth="1"/>
    <col min="14610" max="14610" width="7.42578125" style="190" customWidth="1"/>
    <col min="14611" max="14611" width="6.7109375" style="190" customWidth="1"/>
    <col min="14612" max="14612" width="0" style="190" hidden="1" customWidth="1"/>
    <col min="14613" max="14613" width="8.140625" style="190" customWidth="1"/>
    <col min="14614" max="14614" width="8.7109375" style="190" customWidth="1"/>
    <col min="14615" max="14615" width="7" style="190" customWidth="1"/>
    <col min="14616" max="14619" width="0" style="190" hidden="1" customWidth="1"/>
    <col min="14620" max="14620" width="7.85546875" style="190" customWidth="1"/>
    <col min="14621" max="14623" width="0" style="190" hidden="1" customWidth="1"/>
    <col min="14624" max="14624" width="7.28515625" style="190" customWidth="1"/>
    <col min="14625" max="14628" width="0" style="190" hidden="1" customWidth="1"/>
    <col min="14629" max="14630" width="6.85546875" style="190" customWidth="1"/>
    <col min="14631" max="14631" width="0" style="190" hidden="1" customWidth="1"/>
    <col min="14632" max="14632" width="6.7109375" style="190" customWidth="1"/>
    <col min="14633" max="14634" width="0" style="190" hidden="1" customWidth="1"/>
    <col min="14635" max="14635" width="6.42578125" style="190" customWidth="1"/>
    <col min="14636" max="14636" width="0" style="190" hidden="1" customWidth="1"/>
    <col min="14637" max="14637" width="8.28515625" style="190" customWidth="1"/>
    <col min="14638" max="14642" width="0" style="190" hidden="1" customWidth="1"/>
    <col min="14643" max="14643" width="7.42578125" style="190" customWidth="1"/>
    <col min="14644" max="14646" width="0" style="190" hidden="1" customWidth="1"/>
    <col min="14647" max="14647" width="12.5703125" style="190" customWidth="1"/>
    <col min="14648" max="14648" width="21.42578125" style="190" customWidth="1"/>
    <col min="14649" max="14649" width="12.85546875" style="190" customWidth="1"/>
    <col min="14650" max="14652" width="0" style="190" hidden="1" customWidth="1"/>
    <col min="14653" max="14839" width="9.140625" style="190"/>
    <col min="14840" max="14840" width="5" style="190" customWidth="1"/>
    <col min="14841" max="14841" width="38.42578125" style="190" customWidth="1"/>
    <col min="14842" max="14842" width="0" style="190" hidden="1" customWidth="1"/>
    <col min="14843" max="14843" width="8.5703125" style="190" customWidth="1"/>
    <col min="14844" max="14844" width="13.140625" style="190" customWidth="1"/>
    <col min="14845" max="14845" width="11.42578125" style="190" customWidth="1"/>
    <col min="14846" max="14846" width="8.42578125" style="190" customWidth="1"/>
    <col min="14847" max="14847" width="7.42578125" style="190" customWidth="1"/>
    <col min="14848" max="14850" width="0" style="190" hidden="1" customWidth="1"/>
    <col min="14851" max="14851" width="7.7109375" style="190" customWidth="1"/>
    <col min="14852" max="14852" width="7.85546875" style="190" customWidth="1"/>
    <col min="14853" max="14856" width="0" style="190" hidden="1" customWidth="1"/>
    <col min="14857" max="14857" width="6.7109375" style="190" customWidth="1"/>
    <col min="14858" max="14859" width="0" style="190" hidden="1" customWidth="1"/>
    <col min="14860" max="14860" width="8.28515625" style="190" customWidth="1"/>
    <col min="14861" max="14865" width="0" style="190" hidden="1" customWidth="1"/>
    <col min="14866" max="14866" width="7.42578125" style="190" customWidth="1"/>
    <col min="14867" max="14867" width="6.7109375" style="190" customWidth="1"/>
    <col min="14868" max="14868" width="0" style="190" hidden="1" customWidth="1"/>
    <col min="14869" max="14869" width="8.140625" style="190" customWidth="1"/>
    <col min="14870" max="14870" width="8.7109375" style="190" customWidth="1"/>
    <col min="14871" max="14871" width="7" style="190" customWidth="1"/>
    <col min="14872" max="14875" width="0" style="190" hidden="1" customWidth="1"/>
    <col min="14876" max="14876" width="7.85546875" style="190" customWidth="1"/>
    <col min="14877" max="14879" width="0" style="190" hidden="1" customWidth="1"/>
    <col min="14880" max="14880" width="7.28515625" style="190" customWidth="1"/>
    <col min="14881" max="14884" width="0" style="190" hidden="1" customWidth="1"/>
    <col min="14885" max="14886" width="6.85546875" style="190" customWidth="1"/>
    <col min="14887" max="14887" width="0" style="190" hidden="1" customWidth="1"/>
    <col min="14888" max="14888" width="6.7109375" style="190" customWidth="1"/>
    <col min="14889" max="14890" width="0" style="190" hidden="1" customWidth="1"/>
    <col min="14891" max="14891" width="6.42578125" style="190" customWidth="1"/>
    <col min="14892" max="14892" width="0" style="190" hidden="1" customWidth="1"/>
    <col min="14893" max="14893" width="8.28515625" style="190" customWidth="1"/>
    <col min="14894" max="14898" width="0" style="190" hidden="1" customWidth="1"/>
    <col min="14899" max="14899" width="7.42578125" style="190" customWidth="1"/>
    <col min="14900" max="14902" width="0" style="190" hidden="1" customWidth="1"/>
    <col min="14903" max="14903" width="12.5703125" style="190" customWidth="1"/>
    <col min="14904" max="14904" width="21.42578125" style="190" customWidth="1"/>
    <col min="14905" max="14905" width="12.85546875" style="190" customWidth="1"/>
    <col min="14906" max="14908" width="0" style="190" hidden="1" customWidth="1"/>
    <col min="14909" max="15095" width="9.140625" style="190"/>
    <col min="15096" max="15096" width="5" style="190" customWidth="1"/>
    <col min="15097" max="15097" width="38.42578125" style="190" customWidth="1"/>
    <col min="15098" max="15098" width="0" style="190" hidden="1" customWidth="1"/>
    <col min="15099" max="15099" width="8.5703125" style="190" customWidth="1"/>
    <col min="15100" max="15100" width="13.140625" style="190" customWidth="1"/>
    <col min="15101" max="15101" width="11.42578125" style="190" customWidth="1"/>
    <col min="15102" max="15102" width="8.42578125" style="190" customWidth="1"/>
    <col min="15103" max="15103" width="7.42578125" style="190" customWidth="1"/>
    <col min="15104" max="15106" width="0" style="190" hidden="1" customWidth="1"/>
    <col min="15107" max="15107" width="7.7109375" style="190" customWidth="1"/>
    <col min="15108" max="15108" width="7.85546875" style="190" customWidth="1"/>
    <col min="15109" max="15112" width="0" style="190" hidden="1" customWidth="1"/>
    <col min="15113" max="15113" width="6.7109375" style="190" customWidth="1"/>
    <col min="15114" max="15115" width="0" style="190" hidden="1" customWidth="1"/>
    <col min="15116" max="15116" width="8.28515625" style="190" customWidth="1"/>
    <col min="15117" max="15121" width="0" style="190" hidden="1" customWidth="1"/>
    <col min="15122" max="15122" width="7.42578125" style="190" customWidth="1"/>
    <col min="15123" max="15123" width="6.7109375" style="190" customWidth="1"/>
    <col min="15124" max="15124" width="0" style="190" hidden="1" customWidth="1"/>
    <col min="15125" max="15125" width="8.140625" style="190" customWidth="1"/>
    <col min="15126" max="15126" width="8.7109375" style="190" customWidth="1"/>
    <col min="15127" max="15127" width="7" style="190" customWidth="1"/>
    <col min="15128" max="15131" width="0" style="190" hidden="1" customWidth="1"/>
    <col min="15132" max="15132" width="7.85546875" style="190" customWidth="1"/>
    <col min="15133" max="15135" width="0" style="190" hidden="1" customWidth="1"/>
    <col min="15136" max="15136" width="7.28515625" style="190" customWidth="1"/>
    <col min="15137" max="15140" width="0" style="190" hidden="1" customWidth="1"/>
    <col min="15141" max="15142" width="6.85546875" style="190" customWidth="1"/>
    <col min="15143" max="15143" width="0" style="190" hidden="1" customWidth="1"/>
    <col min="15144" max="15144" width="6.7109375" style="190" customWidth="1"/>
    <col min="15145" max="15146" width="0" style="190" hidden="1" customWidth="1"/>
    <col min="15147" max="15147" width="6.42578125" style="190" customWidth="1"/>
    <col min="15148" max="15148" width="0" style="190" hidden="1" customWidth="1"/>
    <col min="15149" max="15149" width="8.28515625" style="190" customWidth="1"/>
    <col min="15150" max="15154" width="0" style="190" hidden="1" customWidth="1"/>
    <col min="15155" max="15155" width="7.42578125" style="190" customWidth="1"/>
    <col min="15156" max="15158" width="0" style="190" hidden="1" customWidth="1"/>
    <col min="15159" max="15159" width="12.5703125" style="190" customWidth="1"/>
    <col min="15160" max="15160" width="21.42578125" style="190" customWidth="1"/>
    <col min="15161" max="15161" width="12.85546875" style="190" customWidth="1"/>
    <col min="15162" max="15164" width="0" style="190" hidden="1" customWidth="1"/>
    <col min="15165" max="15351" width="9.140625" style="190"/>
    <col min="15352" max="15352" width="5" style="190" customWidth="1"/>
    <col min="15353" max="15353" width="38.42578125" style="190" customWidth="1"/>
    <col min="15354" max="15354" width="0" style="190" hidden="1" customWidth="1"/>
    <col min="15355" max="15355" width="8.5703125" style="190" customWidth="1"/>
    <col min="15356" max="15356" width="13.140625" style="190" customWidth="1"/>
    <col min="15357" max="15357" width="11.42578125" style="190" customWidth="1"/>
    <col min="15358" max="15358" width="8.42578125" style="190" customWidth="1"/>
    <col min="15359" max="15359" width="7.42578125" style="190" customWidth="1"/>
    <col min="15360" max="15362" width="0" style="190" hidden="1" customWidth="1"/>
    <col min="15363" max="15363" width="7.7109375" style="190" customWidth="1"/>
    <col min="15364" max="15364" width="7.85546875" style="190" customWidth="1"/>
    <col min="15365" max="15368" width="0" style="190" hidden="1" customWidth="1"/>
    <col min="15369" max="15369" width="6.7109375" style="190" customWidth="1"/>
    <col min="15370" max="15371" width="0" style="190" hidden="1" customWidth="1"/>
    <col min="15372" max="15372" width="8.28515625" style="190" customWidth="1"/>
    <col min="15373" max="15377" width="0" style="190" hidden="1" customWidth="1"/>
    <col min="15378" max="15378" width="7.42578125" style="190" customWidth="1"/>
    <col min="15379" max="15379" width="6.7109375" style="190" customWidth="1"/>
    <col min="15380" max="15380" width="0" style="190" hidden="1" customWidth="1"/>
    <col min="15381" max="15381" width="8.140625" style="190" customWidth="1"/>
    <col min="15382" max="15382" width="8.7109375" style="190" customWidth="1"/>
    <col min="15383" max="15383" width="7" style="190" customWidth="1"/>
    <col min="15384" max="15387" width="0" style="190" hidden="1" customWidth="1"/>
    <col min="15388" max="15388" width="7.85546875" style="190" customWidth="1"/>
    <col min="15389" max="15391" width="0" style="190" hidden="1" customWidth="1"/>
    <col min="15392" max="15392" width="7.28515625" style="190" customWidth="1"/>
    <col min="15393" max="15396" width="0" style="190" hidden="1" customWidth="1"/>
    <col min="15397" max="15398" width="6.85546875" style="190" customWidth="1"/>
    <col min="15399" max="15399" width="0" style="190" hidden="1" customWidth="1"/>
    <col min="15400" max="15400" width="6.7109375" style="190" customWidth="1"/>
    <col min="15401" max="15402" width="0" style="190" hidden="1" customWidth="1"/>
    <col min="15403" max="15403" width="6.42578125" style="190" customWidth="1"/>
    <col min="15404" max="15404" width="0" style="190" hidden="1" customWidth="1"/>
    <col min="15405" max="15405" width="8.28515625" style="190" customWidth="1"/>
    <col min="15406" max="15410" width="0" style="190" hidden="1" customWidth="1"/>
    <col min="15411" max="15411" width="7.42578125" style="190" customWidth="1"/>
    <col min="15412" max="15414" width="0" style="190" hidden="1" customWidth="1"/>
    <col min="15415" max="15415" width="12.5703125" style="190" customWidth="1"/>
    <col min="15416" max="15416" width="21.42578125" style="190" customWidth="1"/>
    <col min="15417" max="15417" width="12.85546875" style="190" customWidth="1"/>
    <col min="15418" max="15420" width="0" style="190" hidden="1" customWidth="1"/>
    <col min="15421" max="15607" width="9.140625" style="190"/>
    <col min="15608" max="15608" width="5" style="190" customWidth="1"/>
    <col min="15609" max="15609" width="38.42578125" style="190" customWidth="1"/>
    <col min="15610" max="15610" width="0" style="190" hidden="1" customWidth="1"/>
    <col min="15611" max="15611" width="8.5703125" style="190" customWidth="1"/>
    <col min="15612" max="15612" width="13.140625" style="190" customWidth="1"/>
    <col min="15613" max="15613" width="11.42578125" style="190" customWidth="1"/>
    <col min="15614" max="15614" width="8.42578125" style="190" customWidth="1"/>
    <col min="15615" max="15615" width="7.42578125" style="190" customWidth="1"/>
    <col min="15616" max="15618" width="0" style="190" hidden="1" customWidth="1"/>
    <col min="15619" max="15619" width="7.7109375" style="190" customWidth="1"/>
    <col min="15620" max="15620" width="7.85546875" style="190" customWidth="1"/>
    <col min="15621" max="15624" width="0" style="190" hidden="1" customWidth="1"/>
    <col min="15625" max="15625" width="6.7109375" style="190" customWidth="1"/>
    <col min="15626" max="15627" width="0" style="190" hidden="1" customWidth="1"/>
    <col min="15628" max="15628" width="8.28515625" style="190" customWidth="1"/>
    <col min="15629" max="15633" width="0" style="190" hidden="1" customWidth="1"/>
    <col min="15634" max="15634" width="7.42578125" style="190" customWidth="1"/>
    <col min="15635" max="15635" width="6.7109375" style="190" customWidth="1"/>
    <col min="15636" max="15636" width="0" style="190" hidden="1" customWidth="1"/>
    <col min="15637" max="15637" width="8.140625" style="190" customWidth="1"/>
    <col min="15638" max="15638" width="8.7109375" style="190" customWidth="1"/>
    <col min="15639" max="15639" width="7" style="190" customWidth="1"/>
    <col min="15640" max="15643" width="0" style="190" hidden="1" customWidth="1"/>
    <col min="15644" max="15644" width="7.85546875" style="190" customWidth="1"/>
    <col min="15645" max="15647" width="0" style="190" hidden="1" customWidth="1"/>
    <col min="15648" max="15648" width="7.28515625" style="190" customWidth="1"/>
    <col min="15649" max="15652" width="0" style="190" hidden="1" customWidth="1"/>
    <col min="15653" max="15654" width="6.85546875" style="190" customWidth="1"/>
    <col min="15655" max="15655" width="0" style="190" hidden="1" customWidth="1"/>
    <col min="15656" max="15656" width="6.7109375" style="190" customWidth="1"/>
    <col min="15657" max="15658" width="0" style="190" hidden="1" customWidth="1"/>
    <col min="15659" max="15659" width="6.42578125" style="190" customWidth="1"/>
    <col min="15660" max="15660" width="0" style="190" hidden="1" customWidth="1"/>
    <col min="15661" max="15661" width="8.28515625" style="190" customWidth="1"/>
    <col min="15662" max="15666" width="0" style="190" hidden="1" customWidth="1"/>
    <col min="15667" max="15667" width="7.42578125" style="190" customWidth="1"/>
    <col min="15668" max="15670" width="0" style="190" hidden="1" customWidth="1"/>
    <col min="15671" max="15671" width="12.5703125" style="190" customWidth="1"/>
    <col min="15672" max="15672" width="21.42578125" style="190" customWidth="1"/>
    <col min="15673" max="15673" width="12.85546875" style="190" customWidth="1"/>
    <col min="15674" max="15676" width="0" style="190" hidden="1" customWidth="1"/>
    <col min="15677" max="15863" width="9.140625" style="190"/>
    <col min="15864" max="15864" width="5" style="190" customWidth="1"/>
    <col min="15865" max="15865" width="38.42578125" style="190" customWidth="1"/>
    <col min="15866" max="15866" width="0" style="190" hidden="1" customWidth="1"/>
    <col min="15867" max="15867" width="8.5703125" style="190" customWidth="1"/>
    <col min="15868" max="15868" width="13.140625" style="190" customWidth="1"/>
    <col min="15869" max="15869" width="11.42578125" style="190" customWidth="1"/>
    <col min="15870" max="15870" width="8.42578125" style="190" customWidth="1"/>
    <col min="15871" max="15871" width="7.42578125" style="190" customWidth="1"/>
    <col min="15872" max="15874" width="0" style="190" hidden="1" customWidth="1"/>
    <col min="15875" max="15875" width="7.7109375" style="190" customWidth="1"/>
    <col min="15876" max="15876" width="7.85546875" style="190" customWidth="1"/>
    <col min="15877" max="15880" width="0" style="190" hidden="1" customWidth="1"/>
    <col min="15881" max="15881" width="6.7109375" style="190" customWidth="1"/>
    <col min="15882" max="15883" width="0" style="190" hidden="1" customWidth="1"/>
    <col min="15884" max="15884" width="8.28515625" style="190" customWidth="1"/>
    <col min="15885" max="15889" width="0" style="190" hidden="1" customWidth="1"/>
    <col min="15890" max="15890" width="7.42578125" style="190" customWidth="1"/>
    <col min="15891" max="15891" width="6.7109375" style="190" customWidth="1"/>
    <col min="15892" max="15892" width="0" style="190" hidden="1" customWidth="1"/>
    <col min="15893" max="15893" width="8.140625" style="190" customWidth="1"/>
    <col min="15894" max="15894" width="8.7109375" style="190" customWidth="1"/>
    <col min="15895" max="15895" width="7" style="190" customWidth="1"/>
    <col min="15896" max="15899" width="0" style="190" hidden="1" customWidth="1"/>
    <col min="15900" max="15900" width="7.85546875" style="190" customWidth="1"/>
    <col min="15901" max="15903" width="0" style="190" hidden="1" customWidth="1"/>
    <col min="15904" max="15904" width="7.28515625" style="190" customWidth="1"/>
    <col min="15905" max="15908" width="0" style="190" hidden="1" customWidth="1"/>
    <col min="15909" max="15910" width="6.85546875" style="190" customWidth="1"/>
    <col min="15911" max="15911" width="0" style="190" hidden="1" customWidth="1"/>
    <col min="15912" max="15912" width="6.7109375" style="190" customWidth="1"/>
    <col min="15913" max="15914" width="0" style="190" hidden="1" customWidth="1"/>
    <col min="15915" max="15915" width="6.42578125" style="190" customWidth="1"/>
    <col min="15916" max="15916" width="0" style="190" hidden="1" customWidth="1"/>
    <col min="15917" max="15917" width="8.28515625" style="190" customWidth="1"/>
    <col min="15918" max="15922" width="0" style="190" hidden="1" customWidth="1"/>
    <col min="15923" max="15923" width="7.42578125" style="190" customWidth="1"/>
    <col min="15924" max="15926" width="0" style="190" hidden="1" customWidth="1"/>
    <col min="15927" max="15927" width="12.5703125" style="190" customWidth="1"/>
    <col min="15928" max="15928" width="21.42578125" style="190" customWidth="1"/>
    <col min="15929" max="15929" width="12.85546875" style="190" customWidth="1"/>
    <col min="15930" max="15932" width="0" style="190" hidden="1" customWidth="1"/>
    <col min="15933" max="16119" width="9.140625" style="190"/>
    <col min="16120" max="16120" width="5" style="190" customWidth="1"/>
    <col min="16121" max="16121" width="38.42578125" style="190" customWidth="1"/>
    <col min="16122" max="16122" width="0" style="190" hidden="1" customWidth="1"/>
    <col min="16123" max="16123" width="8.5703125" style="190" customWidth="1"/>
    <col min="16124" max="16124" width="13.140625" style="190" customWidth="1"/>
    <col min="16125" max="16125" width="11.42578125" style="190" customWidth="1"/>
    <col min="16126" max="16126" width="8.42578125" style="190" customWidth="1"/>
    <col min="16127" max="16127" width="7.42578125" style="190" customWidth="1"/>
    <col min="16128" max="16130" width="0" style="190" hidden="1" customWidth="1"/>
    <col min="16131" max="16131" width="7.7109375" style="190" customWidth="1"/>
    <col min="16132" max="16132" width="7.85546875" style="190" customWidth="1"/>
    <col min="16133" max="16136" width="0" style="190" hidden="1" customWidth="1"/>
    <col min="16137" max="16137" width="6.7109375" style="190" customWidth="1"/>
    <col min="16138" max="16139" width="0" style="190" hidden="1" customWidth="1"/>
    <col min="16140" max="16140" width="8.28515625" style="190" customWidth="1"/>
    <col min="16141" max="16145" width="0" style="190" hidden="1" customWidth="1"/>
    <col min="16146" max="16146" width="7.42578125" style="190" customWidth="1"/>
    <col min="16147" max="16147" width="6.7109375" style="190" customWidth="1"/>
    <col min="16148" max="16148" width="0" style="190" hidden="1" customWidth="1"/>
    <col min="16149" max="16149" width="8.140625" style="190" customWidth="1"/>
    <col min="16150" max="16150" width="8.7109375" style="190" customWidth="1"/>
    <col min="16151" max="16151" width="7" style="190" customWidth="1"/>
    <col min="16152" max="16155" width="0" style="190" hidden="1" customWidth="1"/>
    <col min="16156" max="16156" width="7.85546875" style="190" customWidth="1"/>
    <col min="16157" max="16159" width="0" style="190" hidden="1" customWidth="1"/>
    <col min="16160" max="16160" width="7.28515625" style="190" customWidth="1"/>
    <col min="16161" max="16164" width="0" style="190" hidden="1" customWidth="1"/>
    <col min="16165" max="16166" width="6.85546875" style="190" customWidth="1"/>
    <col min="16167" max="16167" width="0" style="190" hidden="1" customWidth="1"/>
    <col min="16168" max="16168" width="6.7109375" style="190" customWidth="1"/>
    <col min="16169" max="16170" width="0" style="190" hidden="1" customWidth="1"/>
    <col min="16171" max="16171" width="6.42578125" style="190" customWidth="1"/>
    <col min="16172" max="16172" width="0" style="190" hidden="1" customWidth="1"/>
    <col min="16173" max="16173" width="8.28515625" style="190" customWidth="1"/>
    <col min="16174" max="16178" width="0" style="190" hidden="1" customWidth="1"/>
    <col min="16179" max="16179" width="7.42578125" style="190" customWidth="1"/>
    <col min="16180" max="16182" width="0" style="190" hidden="1" customWidth="1"/>
    <col min="16183" max="16183" width="12.5703125" style="190" customWidth="1"/>
    <col min="16184" max="16184" width="21.42578125" style="190" customWidth="1"/>
    <col min="16185" max="16185" width="12.85546875" style="190" customWidth="1"/>
    <col min="16186" max="16188" width="0" style="190" hidden="1" customWidth="1"/>
    <col min="16189" max="16384" width="9.140625" style="190"/>
  </cols>
  <sheetData>
    <row r="1" spans="1:69" x14ac:dyDescent="0.25">
      <c r="A1" s="819" t="s">
        <v>615</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19"/>
      <c r="AY1" s="819"/>
      <c r="AZ1" s="819"/>
      <c r="BA1" s="819"/>
      <c r="BB1" s="819"/>
      <c r="BC1" s="819"/>
      <c r="BD1" s="819"/>
      <c r="BE1" s="819"/>
      <c r="BF1" s="819"/>
      <c r="BG1" s="819"/>
      <c r="BH1" s="819"/>
      <c r="BI1" s="819"/>
      <c r="BJ1" s="819"/>
      <c r="BK1" s="819"/>
      <c r="BL1" s="819"/>
      <c r="BM1" s="819"/>
      <c r="BN1" s="819"/>
      <c r="BO1" s="819"/>
      <c r="BP1" s="819"/>
      <c r="BQ1" s="819"/>
    </row>
    <row r="2" spans="1:69" x14ac:dyDescent="0.25">
      <c r="A2" s="853" t="s">
        <v>0</v>
      </c>
      <c r="B2" s="853"/>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row>
    <row r="3" spans="1:69" s="180" customFormat="1" ht="15.75" customHeight="1" x14ac:dyDescent="0.25">
      <c r="A3" s="796" t="s">
        <v>1</v>
      </c>
      <c r="B3" s="796" t="s">
        <v>169</v>
      </c>
      <c r="C3" s="796" t="s">
        <v>266</v>
      </c>
      <c r="D3" s="796" t="s">
        <v>309</v>
      </c>
      <c r="E3" s="796" t="s">
        <v>354</v>
      </c>
      <c r="F3" s="808" t="s">
        <v>226</v>
      </c>
      <c r="G3" s="805" t="s">
        <v>380</v>
      </c>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7"/>
      <c r="BL3" s="796" t="s">
        <v>491</v>
      </c>
      <c r="BM3" s="796" t="s">
        <v>489</v>
      </c>
      <c r="BN3" s="796" t="s">
        <v>354</v>
      </c>
      <c r="BO3" s="796" t="s">
        <v>172</v>
      </c>
      <c r="BP3" s="796" t="s">
        <v>173</v>
      </c>
      <c r="BQ3" s="796"/>
    </row>
    <row r="4" spans="1:69" s="180" customFormat="1" ht="15.75" hidden="1" customHeight="1" x14ac:dyDescent="0.25">
      <c r="A4" s="804"/>
      <c r="B4" s="804"/>
      <c r="C4" s="804"/>
      <c r="D4" s="804"/>
      <c r="E4" s="804"/>
      <c r="F4" s="809"/>
      <c r="G4" s="801" t="s">
        <v>61</v>
      </c>
      <c r="H4" s="802"/>
      <c r="I4" s="802"/>
      <c r="J4" s="802"/>
      <c r="K4" s="802"/>
      <c r="L4" s="802"/>
      <c r="M4" s="802"/>
      <c r="N4" s="802"/>
      <c r="O4" s="802"/>
      <c r="P4" s="802"/>
      <c r="Q4" s="802"/>
      <c r="R4" s="802"/>
      <c r="S4" s="802"/>
      <c r="T4" s="803"/>
      <c r="U4" s="801" t="s">
        <v>86</v>
      </c>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c r="BG4" s="803"/>
      <c r="BH4" s="801" t="s">
        <v>150</v>
      </c>
      <c r="BI4" s="802"/>
      <c r="BJ4" s="802"/>
      <c r="BK4" s="803"/>
      <c r="BL4" s="804"/>
      <c r="BM4" s="804"/>
      <c r="BN4" s="804"/>
      <c r="BO4" s="804"/>
      <c r="BP4" s="804"/>
      <c r="BQ4" s="804"/>
    </row>
    <row r="5" spans="1:69" s="180" customFormat="1" ht="15.75" hidden="1" customHeight="1" x14ac:dyDescent="0.25">
      <c r="A5" s="804"/>
      <c r="B5" s="804"/>
      <c r="C5" s="804"/>
      <c r="D5" s="804"/>
      <c r="E5" s="804"/>
      <c r="F5" s="809"/>
      <c r="G5" s="794" t="s">
        <v>174</v>
      </c>
      <c r="H5" s="801" t="s">
        <v>63</v>
      </c>
      <c r="I5" s="802"/>
      <c r="J5" s="802"/>
      <c r="K5" s="803"/>
      <c r="L5" s="794" t="s">
        <v>71</v>
      </c>
      <c r="M5" s="794" t="s">
        <v>73</v>
      </c>
      <c r="N5" s="801" t="s">
        <v>175</v>
      </c>
      <c r="O5" s="802"/>
      <c r="P5" s="802"/>
      <c r="Q5" s="803"/>
      <c r="R5" s="794" t="s">
        <v>81</v>
      </c>
      <c r="S5" s="794" t="s">
        <v>83</v>
      </c>
      <c r="T5" s="794" t="s">
        <v>85</v>
      </c>
      <c r="U5" s="794" t="s">
        <v>174</v>
      </c>
      <c r="V5" s="693"/>
      <c r="W5" s="693"/>
      <c r="X5" s="693"/>
      <c r="Y5" s="693"/>
      <c r="Z5" s="693"/>
      <c r="AA5" s="693"/>
      <c r="AB5" s="693"/>
      <c r="AC5" s="693"/>
      <c r="AD5" s="794" t="s">
        <v>294</v>
      </c>
      <c r="AE5" s="798" t="s">
        <v>161</v>
      </c>
      <c r="AF5" s="799"/>
      <c r="AG5" s="799"/>
      <c r="AH5" s="799"/>
      <c r="AI5" s="799"/>
      <c r="AJ5" s="799"/>
      <c r="AK5" s="799"/>
      <c r="AL5" s="799"/>
      <c r="AM5" s="799"/>
      <c r="AN5" s="799"/>
      <c r="AO5" s="800"/>
      <c r="AP5" s="693"/>
      <c r="AQ5" s="693"/>
      <c r="AR5" s="693"/>
      <c r="AS5" s="801" t="s">
        <v>176</v>
      </c>
      <c r="AT5" s="802"/>
      <c r="AU5" s="803"/>
      <c r="AV5" s="794" t="s">
        <v>127</v>
      </c>
      <c r="AW5" s="794" t="s">
        <v>129</v>
      </c>
      <c r="AX5" s="794" t="s">
        <v>131</v>
      </c>
      <c r="AY5" s="794" t="s">
        <v>133</v>
      </c>
      <c r="AZ5" s="794" t="s">
        <v>135</v>
      </c>
      <c r="BA5" s="794" t="s">
        <v>137</v>
      </c>
      <c r="BB5" s="794" t="s">
        <v>139</v>
      </c>
      <c r="BC5" s="794" t="s">
        <v>141</v>
      </c>
      <c r="BD5" s="794" t="s">
        <v>143</v>
      </c>
      <c r="BE5" s="794" t="s">
        <v>145</v>
      </c>
      <c r="BF5" s="794" t="s">
        <v>147</v>
      </c>
      <c r="BG5" s="794" t="s">
        <v>149</v>
      </c>
      <c r="BH5" s="794" t="s">
        <v>150</v>
      </c>
      <c r="BI5" s="794" t="s">
        <v>152</v>
      </c>
      <c r="BJ5" s="794" t="s">
        <v>154</v>
      </c>
      <c r="BK5" s="794" t="s">
        <v>156</v>
      </c>
      <c r="BL5" s="804"/>
      <c r="BM5" s="804"/>
      <c r="BN5" s="804"/>
      <c r="BO5" s="804"/>
      <c r="BP5" s="804"/>
      <c r="BQ5" s="804"/>
    </row>
    <row r="6" spans="1:69" s="180" customFormat="1" ht="157.5" hidden="1" customHeight="1" x14ac:dyDescent="0.25">
      <c r="A6" s="804"/>
      <c r="B6" s="804"/>
      <c r="C6" s="804"/>
      <c r="D6" s="804"/>
      <c r="E6" s="804"/>
      <c r="F6" s="809"/>
      <c r="G6" s="795"/>
      <c r="H6" s="693" t="s">
        <v>63</v>
      </c>
      <c r="I6" s="693" t="s">
        <v>177</v>
      </c>
      <c r="J6" s="693" t="s">
        <v>67</v>
      </c>
      <c r="K6" s="693" t="s">
        <v>69</v>
      </c>
      <c r="L6" s="795"/>
      <c r="M6" s="795"/>
      <c r="N6" s="693" t="s">
        <v>174</v>
      </c>
      <c r="O6" s="693" t="s">
        <v>75</v>
      </c>
      <c r="P6" s="693" t="s">
        <v>77</v>
      </c>
      <c r="Q6" s="693" t="s">
        <v>79</v>
      </c>
      <c r="R6" s="795"/>
      <c r="S6" s="795"/>
      <c r="T6" s="795"/>
      <c r="U6" s="795"/>
      <c r="V6" s="693" t="s">
        <v>88</v>
      </c>
      <c r="W6" s="693" t="s">
        <v>90</v>
      </c>
      <c r="X6" s="693" t="s">
        <v>92</v>
      </c>
      <c r="Y6" s="693" t="s">
        <v>94</v>
      </c>
      <c r="Z6" s="693" t="s">
        <v>96</v>
      </c>
      <c r="AA6" s="693" t="s">
        <v>98</v>
      </c>
      <c r="AB6" s="693" t="s">
        <v>100</v>
      </c>
      <c r="AC6" s="693" t="s">
        <v>102</v>
      </c>
      <c r="AD6" s="795"/>
      <c r="AE6" s="703" t="s">
        <v>105</v>
      </c>
      <c r="AF6" s="703" t="s">
        <v>106</v>
      </c>
      <c r="AG6" s="703" t="s">
        <v>107</v>
      </c>
      <c r="AH6" s="703" t="s">
        <v>108</v>
      </c>
      <c r="AI6" s="703" t="s">
        <v>109</v>
      </c>
      <c r="AJ6" s="703" t="s">
        <v>110</v>
      </c>
      <c r="AK6" s="703" t="s">
        <v>111</v>
      </c>
      <c r="AL6" s="703" t="s">
        <v>112</v>
      </c>
      <c r="AM6" s="703" t="s">
        <v>113</v>
      </c>
      <c r="AN6" s="703" t="s">
        <v>114</v>
      </c>
      <c r="AO6" s="703" t="s">
        <v>115</v>
      </c>
      <c r="AP6" s="693" t="s">
        <v>117</v>
      </c>
      <c r="AQ6" s="693" t="s">
        <v>119</v>
      </c>
      <c r="AR6" s="693" t="s">
        <v>121</v>
      </c>
      <c r="AS6" s="693" t="s">
        <v>174</v>
      </c>
      <c r="AT6" s="693" t="s">
        <v>123</v>
      </c>
      <c r="AU6" s="693" t="s">
        <v>125</v>
      </c>
      <c r="AV6" s="795"/>
      <c r="AW6" s="795"/>
      <c r="AX6" s="795"/>
      <c r="AY6" s="795"/>
      <c r="AZ6" s="795"/>
      <c r="BA6" s="795"/>
      <c r="BB6" s="795"/>
      <c r="BC6" s="795"/>
      <c r="BD6" s="795"/>
      <c r="BE6" s="795"/>
      <c r="BF6" s="795"/>
      <c r="BG6" s="795"/>
      <c r="BH6" s="795"/>
      <c r="BI6" s="795"/>
      <c r="BJ6" s="795"/>
      <c r="BK6" s="795"/>
      <c r="BL6" s="804"/>
      <c r="BM6" s="804"/>
      <c r="BN6" s="804"/>
      <c r="BO6" s="804"/>
      <c r="BP6" s="804"/>
      <c r="BQ6" s="804"/>
    </row>
    <row r="7" spans="1:69" s="696" customFormat="1" ht="31.5" x14ac:dyDescent="0.25">
      <c r="A7" s="797"/>
      <c r="B7" s="797"/>
      <c r="C7" s="797"/>
      <c r="D7" s="797"/>
      <c r="E7" s="797"/>
      <c r="F7" s="810"/>
      <c r="G7" s="284" t="s">
        <v>6</v>
      </c>
      <c r="H7" s="285" t="s">
        <v>7</v>
      </c>
      <c r="I7" s="286" t="s">
        <v>8</v>
      </c>
      <c r="J7" s="286" t="s">
        <v>9</v>
      </c>
      <c r="K7" s="286" t="s">
        <v>10</v>
      </c>
      <c r="L7" s="286" t="s">
        <v>11</v>
      </c>
      <c r="M7" s="286" t="s">
        <v>12</v>
      </c>
      <c r="N7" s="286" t="s">
        <v>178</v>
      </c>
      <c r="O7" s="286" t="s">
        <v>13</v>
      </c>
      <c r="P7" s="286" t="s">
        <v>14</v>
      </c>
      <c r="Q7" s="286" t="s">
        <v>15</v>
      </c>
      <c r="R7" s="286" t="s">
        <v>16</v>
      </c>
      <c r="S7" s="286" t="s">
        <v>17</v>
      </c>
      <c r="T7" s="286" t="s">
        <v>18</v>
      </c>
      <c r="U7" s="354" t="s">
        <v>19</v>
      </c>
      <c r="V7" s="287" t="s">
        <v>20</v>
      </c>
      <c r="W7" s="287" t="s">
        <v>21</v>
      </c>
      <c r="X7" s="697" t="s">
        <v>22</v>
      </c>
      <c r="Y7" s="697" t="s">
        <v>23</v>
      </c>
      <c r="Z7" s="697" t="s">
        <v>24</v>
      </c>
      <c r="AA7" s="697" t="s">
        <v>25</v>
      </c>
      <c r="AB7" s="697" t="s">
        <v>26</v>
      </c>
      <c r="AC7" s="697" t="s">
        <v>27</v>
      </c>
      <c r="AD7" s="697" t="s">
        <v>28</v>
      </c>
      <c r="AE7" s="288" t="s">
        <v>29</v>
      </c>
      <c r="AF7" s="288" t="s">
        <v>30</v>
      </c>
      <c r="AG7" s="288" t="s">
        <v>31</v>
      </c>
      <c r="AH7" s="288" t="s">
        <v>32</v>
      </c>
      <c r="AI7" s="288" t="s">
        <v>33</v>
      </c>
      <c r="AJ7" s="288" t="s">
        <v>34</v>
      </c>
      <c r="AK7" s="288" t="s">
        <v>35</v>
      </c>
      <c r="AL7" s="288" t="s">
        <v>36</v>
      </c>
      <c r="AM7" s="288" t="s">
        <v>37</v>
      </c>
      <c r="AN7" s="288" t="s">
        <v>38</v>
      </c>
      <c r="AO7" s="289" t="s">
        <v>39</v>
      </c>
      <c r="AP7" s="697" t="s">
        <v>40</v>
      </c>
      <c r="AQ7" s="697" t="s">
        <v>41</v>
      </c>
      <c r="AR7" s="697" t="s">
        <v>42</v>
      </c>
      <c r="AS7" s="697" t="s">
        <v>179</v>
      </c>
      <c r="AT7" s="287" t="s">
        <v>43</v>
      </c>
      <c r="AU7" s="287" t="s">
        <v>44</v>
      </c>
      <c r="AV7" s="697" t="s">
        <v>45</v>
      </c>
      <c r="AW7" s="697" t="s">
        <v>46</v>
      </c>
      <c r="AX7" s="697" t="s">
        <v>47</v>
      </c>
      <c r="AY7" s="697" t="s">
        <v>48</v>
      </c>
      <c r="AZ7" s="285" t="s">
        <v>49</v>
      </c>
      <c r="BA7" s="285" t="s">
        <v>50</v>
      </c>
      <c r="BB7" s="285" t="s">
        <v>51</v>
      </c>
      <c r="BC7" s="285" t="s">
        <v>52</v>
      </c>
      <c r="BD7" s="285" t="s">
        <v>53</v>
      </c>
      <c r="BE7" s="285" t="s">
        <v>54</v>
      </c>
      <c r="BF7" s="285" t="s">
        <v>55</v>
      </c>
      <c r="BG7" s="285" t="s">
        <v>56</v>
      </c>
      <c r="BH7" s="285" t="s">
        <v>57</v>
      </c>
      <c r="BI7" s="290" t="s">
        <v>58</v>
      </c>
      <c r="BJ7" s="290" t="s">
        <v>59</v>
      </c>
      <c r="BK7" s="290" t="s">
        <v>60</v>
      </c>
      <c r="BL7" s="797"/>
      <c r="BM7" s="797"/>
      <c r="BN7" s="797"/>
      <c r="BO7" s="797"/>
      <c r="BP7" s="797"/>
      <c r="BQ7" s="797"/>
    </row>
    <row r="8" spans="1:69" s="696" customFormat="1" x14ac:dyDescent="0.25">
      <c r="A8" s="669"/>
      <c r="B8" s="669" t="s">
        <v>174</v>
      </c>
      <c r="C8" s="669"/>
      <c r="D8" s="669"/>
      <c r="E8" s="460"/>
      <c r="F8" s="746">
        <v>34.906200000000005</v>
      </c>
      <c r="G8" s="746">
        <v>28.796900000000004</v>
      </c>
      <c r="H8" s="746">
        <v>7.3500000000000005</v>
      </c>
      <c r="I8" s="746">
        <v>0</v>
      </c>
      <c r="J8" s="746">
        <v>0</v>
      </c>
      <c r="K8" s="746">
        <v>0</v>
      </c>
      <c r="L8" s="746">
        <v>8.5094999999999992</v>
      </c>
      <c r="M8" s="746">
        <v>11.017400000000002</v>
      </c>
      <c r="N8" s="746">
        <v>0</v>
      </c>
      <c r="O8" s="746">
        <v>0</v>
      </c>
      <c r="P8" s="746">
        <v>0</v>
      </c>
      <c r="Q8" s="746">
        <v>0.09</v>
      </c>
      <c r="R8" s="746">
        <v>1.83</v>
      </c>
      <c r="S8" s="746">
        <v>0</v>
      </c>
      <c r="T8" s="746">
        <v>0</v>
      </c>
      <c r="U8" s="746">
        <v>4.9393000000000002</v>
      </c>
      <c r="V8" s="746">
        <v>0</v>
      </c>
      <c r="W8" s="746">
        <v>0</v>
      </c>
      <c r="X8" s="746">
        <v>0</v>
      </c>
      <c r="Y8" s="746">
        <v>0</v>
      </c>
      <c r="Z8" s="746">
        <v>0</v>
      </c>
      <c r="AA8" s="746">
        <v>1.78E-2</v>
      </c>
      <c r="AB8" s="746">
        <v>3.88</v>
      </c>
      <c r="AC8" s="746">
        <v>0</v>
      </c>
      <c r="AD8" s="746">
        <v>0.65860000000000007</v>
      </c>
      <c r="AE8" s="746">
        <v>1.8599999999999998E-2</v>
      </c>
      <c r="AF8" s="746">
        <v>0</v>
      </c>
      <c r="AG8" s="746">
        <v>0</v>
      </c>
      <c r="AH8" s="746">
        <v>0</v>
      </c>
      <c r="AI8" s="746">
        <v>0</v>
      </c>
      <c r="AJ8" s="746">
        <v>0</v>
      </c>
      <c r="AK8" s="746">
        <v>0</v>
      </c>
      <c r="AL8" s="746">
        <v>0</v>
      </c>
      <c r="AM8" s="746">
        <v>0</v>
      </c>
      <c r="AN8" s="746">
        <v>0</v>
      </c>
      <c r="AO8" s="746">
        <v>0.64</v>
      </c>
      <c r="AP8" s="746">
        <v>0</v>
      </c>
      <c r="AQ8" s="746">
        <v>0</v>
      </c>
      <c r="AR8" s="746">
        <v>0</v>
      </c>
      <c r="AS8" s="746">
        <v>0</v>
      </c>
      <c r="AT8" s="746">
        <v>0.05</v>
      </c>
      <c r="AU8" s="746">
        <v>0.16789999999999999</v>
      </c>
      <c r="AV8" s="746">
        <v>0</v>
      </c>
      <c r="AW8" s="746">
        <v>0.14499999999999999</v>
      </c>
      <c r="AX8" s="746">
        <v>0</v>
      </c>
      <c r="AY8" s="746">
        <v>0</v>
      </c>
      <c r="AZ8" s="746">
        <v>0.02</v>
      </c>
      <c r="BA8" s="746">
        <v>0</v>
      </c>
      <c r="BB8" s="746">
        <v>0</v>
      </c>
      <c r="BC8" s="746">
        <v>0</v>
      </c>
      <c r="BD8" s="746">
        <v>0</v>
      </c>
      <c r="BE8" s="746">
        <v>0</v>
      </c>
      <c r="BF8" s="746">
        <v>0</v>
      </c>
      <c r="BG8" s="746">
        <v>0</v>
      </c>
      <c r="BH8" s="746">
        <v>1.1700000000000002</v>
      </c>
      <c r="BI8" s="499">
        <v>1.1700000000000002</v>
      </c>
      <c r="BJ8" s="499">
        <v>0</v>
      </c>
      <c r="BK8" s="499">
        <v>0</v>
      </c>
      <c r="BL8" s="461"/>
      <c r="BM8" s="461"/>
      <c r="BN8" s="139"/>
      <c r="BO8" s="671"/>
      <c r="BP8" s="671"/>
      <c r="BQ8" s="671"/>
    </row>
    <row r="9" spans="1:69" s="187" customFormat="1" ht="31.5" x14ac:dyDescent="0.25">
      <c r="A9" s="670" t="s">
        <v>267</v>
      </c>
      <c r="B9" s="148" t="s">
        <v>462</v>
      </c>
      <c r="C9" s="148"/>
      <c r="D9" s="670"/>
      <c r="E9" s="670"/>
      <c r="F9" s="747">
        <v>10.458600000000002</v>
      </c>
      <c r="G9" s="747">
        <v>9.9285999999999994</v>
      </c>
      <c r="H9" s="747">
        <v>6.95</v>
      </c>
      <c r="I9" s="747">
        <v>0</v>
      </c>
      <c r="J9" s="747">
        <v>0</v>
      </c>
      <c r="K9" s="747">
        <v>0</v>
      </c>
      <c r="L9" s="747">
        <v>2.6006</v>
      </c>
      <c r="M9" s="747">
        <v>0.28799999999999998</v>
      </c>
      <c r="N9" s="747">
        <v>0</v>
      </c>
      <c r="O9" s="747">
        <v>0</v>
      </c>
      <c r="P9" s="747">
        <v>0</v>
      </c>
      <c r="Q9" s="747">
        <v>0.09</v>
      </c>
      <c r="R9" s="747"/>
      <c r="S9" s="747">
        <v>0</v>
      </c>
      <c r="T9" s="747">
        <v>0</v>
      </c>
      <c r="U9" s="747">
        <v>0.53</v>
      </c>
      <c r="V9" s="747">
        <v>0</v>
      </c>
      <c r="W9" s="747">
        <v>0</v>
      </c>
      <c r="X9" s="747">
        <v>0</v>
      </c>
      <c r="Y9" s="747">
        <v>0</v>
      </c>
      <c r="Z9" s="747">
        <v>0</v>
      </c>
      <c r="AA9" s="747"/>
      <c r="AB9" s="747"/>
      <c r="AC9" s="747">
        <v>0</v>
      </c>
      <c r="AD9" s="747">
        <v>0.4</v>
      </c>
      <c r="AE9" s="747"/>
      <c r="AF9" s="747">
        <v>0</v>
      </c>
      <c r="AG9" s="747">
        <v>0</v>
      </c>
      <c r="AH9" s="747">
        <v>0</v>
      </c>
      <c r="AI9" s="747">
        <v>0</v>
      </c>
      <c r="AJ9" s="747">
        <v>0</v>
      </c>
      <c r="AK9" s="747">
        <v>0</v>
      </c>
      <c r="AL9" s="747">
        <v>0</v>
      </c>
      <c r="AM9" s="747">
        <v>0</v>
      </c>
      <c r="AN9" s="747">
        <v>0</v>
      </c>
      <c r="AO9" s="747">
        <v>0.4</v>
      </c>
      <c r="AP9" s="747">
        <v>0</v>
      </c>
      <c r="AQ9" s="747">
        <v>0</v>
      </c>
      <c r="AR9" s="747">
        <v>0</v>
      </c>
      <c r="AS9" s="747">
        <v>0</v>
      </c>
      <c r="AT9" s="747">
        <v>0.01</v>
      </c>
      <c r="AU9" s="747"/>
      <c r="AV9" s="747">
        <v>0</v>
      </c>
      <c r="AW9" s="747">
        <v>0.12</v>
      </c>
      <c r="AX9" s="747">
        <v>0</v>
      </c>
      <c r="AY9" s="747">
        <v>0</v>
      </c>
      <c r="AZ9" s="747"/>
      <c r="BA9" s="747"/>
      <c r="BB9" s="747"/>
      <c r="BC9" s="747"/>
      <c r="BD9" s="747"/>
      <c r="BE9" s="747"/>
      <c r="BF9" s="747"/>
      <c r="BG9" s="747"/>
      <c r="BH9" s="747"/>
      <c r="BI9" s="486">
        <v>0</v>
      </c>
      <c r="BJ9" s="486">
        <v>0</v>
      </c>
      <c r="BK9" s="486">
        <v>0</v>
      </c>
      <c r="BL9" s="473"/>
      <c r="BM9" s="473"/>
      <c r="BN9" s="473"/>
      <c r="BO9" s="140"/>
      <c r="BP9" s="140"/>
      <c r="BQ9" s="670"/>
    </row>
    <row r="10" spans="1:69" s="187" customFormat="1" ht="31.5" x14ac:dyDescent="0.25">
      <c r="A10" s="670" t="s">
        <v>222</v>
      </c>
      <c r="B10" s="2" t="s">
        <v>223</v>
      </c>
      <c r="C10" s="2"/>
      <c r="D10" s="670"/>
      <c r="E10" s="670"/>
      <c r="F10" s="748"/>
      <c r="G10" s="748"/>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9"/>
      <c r="AF10" s="749"/>
      <c r="AG10" s="749"/>
      <c r="AH10" s="749"/>
      <c r="AI10" s="749"/>
      <c r="AJ10" s="749"/>
      <c r="AK10" s="749"/>
      <c r="AL10" s="749"/>
      <c r="AM10" s="749"/>
      <c r="AN10" s="749"/>
      <c r="AO10" s="749"/>
      <c r="AP10" s="747"/>
      <c r="AQ10" s="747"/>
      <c r="AR10" s="747"/>
      <c r="AS10" s="747"/>
      <c r="AT10" s="747"/>
      <c r="AU10" s="747"/>
      <c r="AV10" s="747"/>
      <c r="AW10" s="747"/>
      <c r="AX10" s="747"/>
      <c r="AY10" s="747"/>
      <c r="AZ10" s="747"/>
      <c r="BA10" s="747"/>
      <c r="BB10" s="747"/>
      <c r="BC10" s="747"/>
      <c r="BD10" s="747"/>
      <c r="BE10" s="747"/>
      <c r="BF10" s="747"/>
      <c r="BG10" s="747"/>
      <c r="BH10" s="747"/>
      <c r="BI10" s="486"/>
      <c r="BJ10" s="486"/>
      <c r="BK10" s="486"/>
      <c r="BL10" s="473"/>
      <c r="BM10" s="473"/>
      <c r="BN10" s="480"/>
      <c r="BO10" s="480"/>
      <c r="BP10" s="480"/>
      <c r="BQ10" s="670"/>
    </row>
    <row r="11" spans="1:69" s="187" customFormat="1" ht="31.5" x14ac:dyDescent="0.25">
      <c r="A11" s="670" t="s">
        <v>180</v>
      </c>
      <c r="B11" s="148" t="s">
        <v>299</v>
      </c>
      <c r="C11" s="148"/>
      <c r="D11" s="670"/>
      <c r="E11" s="670"/>
      <c r="F11" s="748"/>
      <c r="G11" s="748"/>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9"/>
      <c r="AF11" s="749"/>
      <c r="AG11" s="749"/>
      <c r="AH11" s="749"/>
      <c r="AI11" s="749"/>
      <c r="AJ11" s="749"/>
      <c r="AK11" s="749"/>
      <c r="AL11" s="749"/>
      <c r="AM11" s="749"/>
      <c r="AN11" s="749"/>
      <c r="AO11" s="749"/>
      <c r="AP11" s="747"/>
      <c r="AQ11" s="747"/>
      <c r="AR11" s="747"/>
      <c r="AS11" s="747"/>
      <c r="AT11" s="747"/>
      <c r="AU11" s="747"/>
      <c r="AV11" s="747"/>
      <c r="AW11" s="747"/>
      <c r="AX11" s="747"/>
      <c r="AY11" s="747"/>
      <c r="AZ11" s="747"/>
      <c r="BA11" s="747"/>
      <c r="BB11" s="747"/>
      <c r="BC11" s="747"/>
      <c r="BD11" s="747"/>
      <c r="BE11" s="747"/>
      <c r="BF11" s="747"/>
      <c r="BG11" s="747"/>
      <c r="BH11" s="747"/>
      <c r="BI11" s="486"/>
      <c r="BJ11" s="486"/>
      <c r="BK11" s="486"/>
      <c r="BL11" s="473"/>
      <c r="BM11" s="473"/>
      <c r="BN11" s="487"/>
      <c r="BO11" s="480"/>
      <c r="BP11" s="480"/>
      <c r="BQ11" s="480"/>
    </row>
    <row r="12" spans="1:69" s="187" customFormat="1" ht="47.25" x14ac:dyDescent="0.25">
      <c r="A12" s="670" t="s">
        <v>235</v>
      </c>
      <c r="B12" s="148" t="s">
        <v>343</v>
      </c>
      <c r="C12" s="148"/>
      <c r="D12" s="670"/>
      <c r="E12" s="670"/>
      <c r="F12" s="748"/>
      <c r="G12" s="748"/>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9"/>
      <c r="AF12" s="749"/>
      <c r="AG12" s="749"/>
      <c r="AH12" s="749"/>
      <c r="AI12" s="749"/>
      <c r="AJ12" s="749"/>
      <c r="AK12" s="749"/>
      <c r="AL12" s="749"/>
      <c r="AM12" s="749"/>
      <c r="AN12" s="749"/>
      <c r="AO12" s="749"/>
      <c r="AP12" s="747"/>
      <c r="AQ12" s="747"/>
      <c r="AR12" s="747"/>
      <c r="AS12" s="747"/>
      <c r="AT12" s="747"/>
      <c r="AU12" s="747"/>
      <c r="AV12" s="747"/>
      <c r="AW12" s="747"/>
      <c r="AX12" s="747"/>
      <c r="AY12" s="747"/>
      <c r="AZ12" s="747"/>
      <c r="BA12" s="747"/>
      <c r="BB12" s="747"/>
      <c r="BC12" s="747"/>
      <c r="BD12" s="747"/>
      <c r="BE12" s="747"/>
      <c r="BF12" s="747"/>
      <c r="BG12" s="747"/>
      <c r="BH12" s="747"/>
      <c r="BI12" s="486"/>
      <c r="BJ12" s="486"/>
      <c r="BK12" s="486"/>
      <c r="BL12" s="473"/>
      <c r="BM12" s="473"/>
      <c r="BN12" s="487"/>
      <c r="BO12" s="480"/>
      <c r="BP12" s="480"/>
      <c r="BQ12" s="480"/>
    </row>
    <row r="13" spans="1:69" s="187" customFormat="1" ht="31.5" x14ac:dyDescent="0.25">
      <c r="A13" s="670" t="s">
        <v>300</v>
      </c>
      <c r="B13" s="148" t="s">
        <v>344</v>
      </c>
      <c r="C13" s="148"/>
      <c r="D13" s="670"/>
      <c r="E13" s="670"/>
      <c r="F13" s="748">
        <v>7.9780000000000006</v>
      </c>
      <c r="G13" s="748">
        <v>7.6580000000000004</v>
      </c>
      <c r="H13" s="748">
        <v>6.95</v>
      </c>
      <c r="I13" s="748">
        <v>0</v>
      </c>
      <c r="J13" s="748">
        <v>0</v>
      </c>
      <c r="K13" s="748">
        <v>0</v>
      </c>
      <c r="L13" s="748">
        <v>0.54</v>
      </c>
      <c r="M13" s="748">
        <v>7.8E-2</v>
      </c>
      <c r="N13" s="748">
        <v>0</v>
      </c>
      <c r="O13" s="748">
        <v>0</v>
      </c>
      <c r="P13" s="748">
        <v>0</v>
      </c>
      <c r="Q13" s="748">
        <v>0.09</v>
      </c>
      <c r="R13" s="748"/>
      <c r="S13" s="748">
        <v>0</v>
      </c>
      <c r="T13" s="748">
        <v>0</v>
      </c>
      <c r="U13" s="748">
        <v>0.32</v>
      </c>
      <c r="V13" s="748">
        <v>0</v>
      </c>
      <c r="W13" s="748">
        <v>0</v>
      </c>
      <c r="X13" s="748">
        <v>0</v>
      </c>
      <c r="Y13" s="748">
        <v>0</v>
      </c>
      <c r="Z13" s="748">
        <v>0</v>
      </c>
      <c r="AA13" s="748"/>
      <c r="AB13" s="748"/>
      <c r="AC13" s="748">
        <v>0</v>
      </c>
      <c r="AD13" s="748">
        <v>0.2</v>
      </c>
      <c r="AE13" s="748"/>
      <c r="AF13" s="748">
        <v>0</v>
      </c>
      <c r="AG13" s="748">
        <v>0</v>
      </c>
      <c r="AH13" s="748">
        <v>0</v>
      </c>
      <c r="AI13" s="748">
        <v>0</v>
      </c>
      <c r="AJ13" s="748">
        <v>0</v>
      </c>
      <c r="AK13" s="748">
        <v>0</v>
      </c>
      <c r="AL13" s="748">
        <v>0</v>
      </c>
      <c r="AM13" s="748">
        <v>0</v>
      </c>
      <c r="AN13" s="748">
        <v>0</v>
      </c>
      <c r="AO13" s="748">
        <v>0.2</v>
      </c>
      <c r="AP13" s="748">
        <v>0</v>
      </c>
      <c r="AQ13" s="748">
        <v>0</v>
      </c>
      <c r="AR13" s="748">
        <v>0</v>
      </c>
      <c r="AS13" s="748">
        <v>0</v>
      </c>
      <c r="AT13" s="748"/>
      <c r="AU13" s="748"/>
      <c r="AV13" s="748">
        <v>0</v>
      </c>
      <c r="AW13" s="748">
        <v>0.12</v>
      </c>
      <c r="AX13" s="748">
        <v>0</v>
      </c>
      <c r="AY13" s="748">
        <v>0</v>
      </c>
      <c r="AZ13" s="748"/>
      <c r="BA13" s="748">
        <v>0</v>
      </c>
      <c r="BB13" s="748">
        <v>0</v>
      </c>
      <c r="BC13" s="748">
        <v>0</v>
      </c>
      <c r="BD13" s="748">
        <v>0</v>
      </c>
      <c r="BE13" s="748">
        <v>0</v>
      </c>
      <c r="BF13" s="748">
        <v>0</v>
      </c>
      <c r="BG13" s="748">
        <v>0</v>
      </c>
      <c r="BH13" s="748"/>
      <c r="BI13" s="500">
        <v>0</v>
      </c>
      <c r="BJ13" s="500">
        <v>0</v>
      </c>
      <c r="BK13" s="500">
        <v>0</v>
      </c>
      <c r="BL13" s="501"/>
      <c r="BM13" s="501"/>
      <c r="BN13" s="501"/>
      <c r="BO13" s="480"/>
      <c r="BP13" s="480"/>
      <c r="BQ13" s="480"/>
    </row>
    <row r="14" spans="1:69" ht="31.5" x14ac:dyDescent="0.25">
      <c r="A14" s="694">
        <v>1</v>
      </c>
      <c r="B14" s="55" t="s">
        <v>616</v>
      </c>
      <c r="C14" s="694" t="s">
        <v>424</v>
      </c>
      <c r="D14" s="694" t="s">
        <v>46</v>
      </c>
      <c r="E14" s="694" t="s">
        <v>264</v>
      </c>
      <c r="F14" s="750">
        <v>0.13</v>
      </c>
      <c r="G14" s="750">
        <v>0.13</v>
      </c>
      <c r="H14" s="750"/>
      <c r="I14" s="750"/>
      <c r="J14" s="750"/>
      <c r="K14" s="750"/>
      <c r="L14" s="750">
        <v>0.13</v>
      </c>
      <c r="M14" s="750"/>
      <c r="N14" s="750"/>
      <c r="O14" s="750"/>
      <c r="P14" s="750"/>
      <c r="Q14" s="750"/>
      <c r="R14" s="750"/>
      <c r="S14" s="750"/>
      <c r="T14" s="750"/>
      <c r="U14" s="750"/>
      <c r="V14" s="750"/>
      <c r="W14" s="750"/>
      <c r="X14" s="750"/>
      <c r="Y14" s="750"/>
      <c r="Z14" s="750"/>
      <c r="AA14" s="750"/>
      <c r="AB14" s="750"/>
      <c r="AC14" s="750"/>
      <c r="AD14" s="750"/>
      <c r="AE14" s="751"/>
      <c r="AF14" s="751"/>
      <c r="AG14" s="751"/>
      <c r="AH14" s="751"/>
      <c r="AI14" s="751"/>
      <c r="AJ14" s="751"/>
      <c r="AK14" s="751"/>
      <c r="AL14" s="751"/>
      <c r="AM14" s="751"/>
      <c r="AN14" s="751"/>
      <c r="AO14" s="751"/>
      <c r="AP14" s="750"/>
      <c r="AQ14" s="750"/>
      <c r="AR14" s="750"/>
      <c r="AS14" s="750"/>
      <c r="AT14" s="750"/>
      <c r="AU14" s="750"/>
      <c r="AV14" s="750"/>
      <c r="AW14" s="750"/>
      <c r="AX14" s="750"/>
      <c r="AY14" s="750"/>
      <c r="AZ14" s="750"/>
      <c r="BA14" s="750"/>
      <c r="BB14" s="750"/>
      <c r="BC14" s="750"/>
      <c r="BD14" s="750"/>
      <c r="BE14" s="750"/>
      <c r="BF14" s="750"/>
      <c r="BG14" s="750"/>
      <c r="BH14" s="750"/>
      <c r="BI14" s="462"/>
      <c r="BJ14" s="462"/>
      <c r="BK14" s="462"/>
      <c r="BL14" s="701"/>
      <c r="BM14" s="701" t="s">
        <v>519</v>
      </c>
      <c r="BN14" s="701" t="s">
        <v>264</v>
      </c>
      <c r="BO14" s="603" t="s">
        <v>464</v>
      </c>
      <c r="BP14" s="694" t="s">
        <v>560</v>
      </c>
      <c r="BQ14" s="694"/>
    </row>
    <row r="15" spans="1:69" ht="31.5" x14ac:dyDescent="0.25">
      <c r="A15" s="694">
        <v>2</v>
      </c>
      <c r="B15" s="695" t="s">
        <v>502</v>
      </c>
      <c r="C15" s="694" t="s">
        <v>424</v>
      </c>
      <c r="D15" s="694" t="s">
        <v>46</v>
      </c>
      <c r="E15" s="694" t="s">
        <v>243</v>
      </c>
      <c r="F15" s="750">
        <v>0.05</v>
      </c>
      <c r="G15" s="750">
        <v>0.05</v>
      </c>
      <c r="H15" s="750"/>
      <c r="I15" s="750"/>
      <c r="J15" s="750"/>
      <c r="K15" s="750"/>
      <c r="L15" s="750"/>
      <c r="M15" s="752">
        <v>0.05</v>
      </c>
      <c r="N15" s="750"/>
      <c r="O15" s="750"/>
      <c r="P15" s="750"/>
      <c r="Q15" s="750"/>
      <c r="R15" s="750"/>
      <c r="S15" s="750"/>
      <c r="T15" s="750"/>
      <c r="U15" s="750"/>
      <c r="V15" s="750"/>
      <c r="W15" s="750"/>
      <c r="X15" s="750"/>
      <c r="Y15" s="750"/>
      <c r="Z15" s="750"/>
      <c r="AA15" s="750"/>
      <c r="AB15" s="750"/>
      <c r="AC15" s="750"/>
      <c r="AD15" s="750"/>
      <c r="AE15" s="751"/>
      <c r="AF15" s="751"/>
      <c r="AG15" s="751"/>
      <c r="AH15" s="751"/>
      <c r="AI15" s="751"/>
      <c r="AJ15" s="751"/>
      <c r="AK15" s="751"/>
      <c r="AL15" s="751"/>
      <c r="AM15" s="751"/>
      <c r="AN15" s="751"/>
      <c r="AO15" s="751"/>
      <c r="AP15" s="750"/>
      <c r="AQ15" s="750"/>
      <c r="AR15" s="750"/>
      <c r="AS15" s="750"/>
      <c r="AT15" s="750"/>
      <c r="AU15" s="750"/>
      <c r="AV15" s="750"/>
      <c r="AW15" s="750"/>
      <c r="AX15" s="750"/>
      <c r="AY15" s="750"/>
      <c r="AZ15" s="750"/>
      <c r="BA15" s="750"/>
      <c r="BB15" s="750"/>
      <c r="BC15" s="750"/>
      <c r="BD15" s="750"/>
      <c r="BE15" s="750"/>
      <c r="BF15" s="750"/>
      <c r="BG15" s="750"/>
      <c r="BH15" s="750"/>
      <c r="BI15" s="462"/>
      <c r="BJ15" s="462"/>
      <c r="BK15" s="462"/>
      <c r="BL15" s="701"/>
      <c r="BM15" s="694" t="s">
        <v>504</v>
      </c>
      <c r="BN15" s="701" t="s">
        <v>242</v>
      </c>
      <c r="BO15" s="603" t="s">
        <v>552</v>
      </c>
      <c r="BP15" s="694" t="s">
        <v>298</v>
      </c>
      <c r="BQ15" s="694"/>
    </row>
    <row r="16" spans="1:69" ht="31.5" x14ac:dyDescent="0.25">
      <c r="A16" s="694">
        <v>3</v>
      </c>
      <c r="B16" s="695" t="s">
        <v>499</v>
      </c>
      <c r="C16" s="694" t="s">
        <v>424</v>
      </c>
      <c r="D16" s="694" t="s">
        <v>35</v>
      </c>
      <c r="E16" s="694" t="s">
        <v>243</v>
      </c>
      <c r="F16" s="750">
        <v>0.3</v>
      </c>
      <c r="G16" s="750">
        <v>0.3</v>
      </c>
      <c r="H16" s="750"/>
      <c r="I16" s="750"/>
      <c r="J16" s="750"/>
      <c r="K16" s="750"/>
      <c r="L16" s="750">
        <v>0.3</v>
      </c>
      <c r="M16" s="750"/>
      <c r="N16" s="750"/>
      <c r="O16" s="750"/>
      <c r="P16" s="750"/>
      <c r="Q16" s="750"/>
      <c r="R16" s="750"/>
      <c r="S16" s="750"/>
      <c r="T16" s="750"/>
      <c r="U16" s="750"/>
      <c r="V16" s="750"/>
      <c r="W16" s="750"/>
      <c r="X16" s="750"/>
      <c r="Y16" s="750"/>
      <c r="Z16" s="750"/>
      <c r="AA16" s="750"/>
      <c r="AB16" s="750"/>
      <c r="AC16" s="750"/>
      <c r="AD16" s="750"/>
      <c r="AE16" s="751"/>
      <c r="AF16" s="751"/>
      <c r="AG16" s="751"/>
      <c r="AH16" s="751"/>
      <c r="AI16" s="751"/>
      <c r="AJ16" s="751"/>
      <c r="AK16" s="751"/>
      <c r="AL16" s="751"/>
      <c r="AM16" s="751"/>
      <c r="AN16" s="751"/>
      <c r="AO16" s="751"/>
      <c r="AP16" s="750"/>
      <c r="AQ16" s="750"/>
      <c r="AR16" s="750"/>
      <c r="AS16" s="750"/>
      <c r="AT16" s="750"/>
      <c r="AU16" s="750"/>
      <c r="AV16" s="750"/>
      <c r="AW16" s="750"/>
      <c r="AX16" s="750"/>
      <c r="AY16" s="750"/>
      <c r="AZ16" s="750"/>
      <c r="BA16" s="750"/>
      <c r="BB16" s="750"/>
      <c r="BC16" s="750"/>
      <c r="BD16" s="750"/>
      <c r="BE16" s="750"/>
      <c r="BF16" s="750"/>
      <c r="BG16" s="750"/>
      <c r="BH16" s="750"/>
      <c r="BI16" s="462"/>
      <c r="BJ16" s="462"/>
      <c r="BK16" s="462"/>
      <c r="BL16" s="701"/>
      <c r="BM16" s="701" t="s">
        <v>500</v>
      </c>
      <c r="BN16" s="701" t="s">
        <v>242</v>
      </c>
      <c r="BO16" s="603" t="s">
        <v>553</v>
      </c>
      <c r="BP16" s="694" t="s">
        <v>298</v>
      </c>
      <c r="BQ16" s="694"/>
    </row>
    <row r="17" spans="1:69" ht="47.25" x14ac:dyDescent="0.25">
      <c r="A17" s="694">
        <v>4</v>
      </c>
      <c r="B17" s="695" t="s">
        <v>465</v>
      </c>
      <c r="C17" s="694" t="s">
        <v>424</v>
      </c>
      <c r="D17" s="694" t="s">
        <v>29</v>
      </c>
      <c r="E17" s="694" t="s">
        <v>243</v>
      </c>
      <c r="F17" s="750">
        <v>0.11</v>
      </c>
      <c r="G17" s="750">
        <v>0.11</v>
      </c>
      <c r="H17" s="750"/>
      <c r="I17" s="750"/>
      <c r="J17" s="750"/>
      <c r="K17" s="750"/>
      <c r="L17" s="750">
        <v>0.11</v>
      </c>
      <c r="M17" s="750"/>
      <c r="N17" s="750"/>
      <c r="O17" s="750"/>
      <c r="P17" s="750"/>
      <c r="Q17" s="750"/>
      <c r="R17" s="750"/>
      <c r="S17" s="750"/>
      <c r="T17" s="750"/>
      <c r="U17" s="750"/>
      <c r="V17" s="750"/>
      <c r="W17" s="750"/>
      <c r="X17" s="750"/>
      <c r="Y17" s="750"/>
      <c r="Z17" s="750"/>
      <c r="AA17" s="750"/>
      <c r="AB17" s="750"/>
      <c r="AC17" s="750"/>
      <c r="AD17" s="750"/>
      <c r="AE17" s="751"/>
      <c r="AF17" s="751"/>
      <c r="AG17" s="751"/>
      <c r="AH17" s="751"/>
      <c r="AI17" s="751"/>
      <c r="AJ17" s="751"/>
      <c r="AK17" s="751"/>
      <c r="AL17" s="751"/>
      <c r="AM17" s="751"/>
      <c r="AN17" s="751"/>
      <c r="AO17" s="751"/>
      <c r="AP17" s="750"/>
      <c r="AQ17" s="750"/>
      <c r="AR17" s="750"/>
      <c r="AS17" s="750"/>
      <c r="AT17" s="750"/>
      <c r="AU17" s="750"/>
      <c r="AV17" s="750"/>
      <c r="AW17" s="750"/>
      <c r="AX17" s="750"/>
      <c r="AY17" s="750"/>
      <c r="AZ17" s="750"/>
      <c r="BA17" s="750"/>
      <c r="BB17" s="750"/>
      <c r="BC17" s="750"/>
      <c r="BD17" s="750"/>
      <c r="BE17" s="750"/>
      <c r="BF17" s="750"/>
      <c r="BG17" s="750"/>
      <c r="BH17" s="750"/>
      <c r="BI17" s="462"/>
      <c r="BJ17" s="462"/>
      <c r="BK17" s="462"/>
      <c r="BL17" s="701"/>
      <c r="BM17" s="701" t="s">
        <v>507</v>
      </c>
      <c r="BN17" s="701" t="s">
        <v>243</v>
      </c>
      <c r="BO17" s="603" t="s">
        <v>554</v>
      </c>
      <c r="BP17" s="694" t="s">
        <v>298</v>
      </c>
      <c r="BQ17" s="694"/>
    </row>
    <row r="18" spans="1:69" ht="47.25" x14ac:dyDescent="0.25">
      <c r="A18" s="694">
        <v>5</v>
      </c>
      <c r="B18" s="695" t="s">
        <v>617</v>
      </c>
      <c r="C18" s="694" t="s">
        <v>424</v>
      </c>
      <c r="D18" s="694" t="s">
        <v>31</v>
      </c>
      <c r="E18" s="694" t="s">
        <v>467</v>
      </c>
      <c r="F18" s="750">
        <v>2.8000000000000001E-2</v>
      </c>
      <c r="G18" s="750">
        <v>2.8000000000000001E-2</v>
      </c>
      <c r="H18" s="750"/>
      <c r="I18" s="750"/>
      <c r="J18" s="750"/>
      <c r="K18" s="750"/>
      <c r="L18" s="750"/>
      <c r="M18" s="750">
        <v>2.8000000000000001E-2</v>
      </c>
      <c r="N18" s="750"/>
      <c r="O18" s="750"/>
      <c r="P18" s="750"/>
      <c r="Q18" s="750"/>
      <c r="R18" s="750"/>
      <c r="S18" s="750"/>
      <c r="T18" s="750"/>
      <c r="U18" s="750"/>
      <c r="V18" s="750"/>
      <c r="W18" s="750"/>
      <c r="X18" s="750"/>
      <c r="Y18" s="750"/>
      <c r="Z18" s="750"/>
      <c r="AA18" s="750"/>
      <c r="AB18" s="750"/>
      <c r="AC18" s="750"/>
      <c r="AD18" s="750"/>
      <c r="AE18" s="751"/>
      <c r="AF18" s="751"/>
      <c r="AG18" s="751"/>
      <c r="AH18" s="751"/>
      <c r="AI18" s="751"/>
      <c r="AJ18" s="751"/>
      <c r="AK18" s="751"/>
      <c r="AL18" s="751"/>
      <c r="AM18" s="751"/>
      <c r="AN18" s="751"/>
      <c r="AO18" s="751"/>
      <c r="AP18" s="750"/>
      <c r="AQ18" s="750"/>
      <c r="AR18" s="750"/>
      <c r="AS18" s="750"/>
      <c r="AT18" s="750"/>
      <c r="AU18" s="750"/>
      <c r="AV18" s="750"/>
      <c r="AW18" s="750"/>
      <c r="AX18" s="750"/>
      <c r="AY18" s="750"/>
      <c r="AZ18" s="750"/>
      <c r="BA18" s="750"/>
      <c r="BB18" s="750"/>
      <c r="BC18" s="750"/>
      <c r="BD18" s="750"/>
      <c r="BE18" s="750"/>
      <c r="BF18" s="750"/>
      <c r="BG18" s="750"/>
      <c r="BH18" s="750"/>
      <c r="BI18" s="462"/>
      <c r="BJ18" s="462"/>
      <c r="BK18" s="462"/>
      <c r="BL18" s="701"/>
      <c r="BM18" s="701" t="s">
        <v>510</v>
      </c>
      <c r="BN18" s="701" t="s">
        <v>467</v>
      </c>
      <c r="BO18" s="603"/>
      <c r="BP18" s="694" t="s">
        <v>298</v>
      </c>
      <c r="BQ18" s="694"/>
    </row>
    <row r="19" spans="1:69" ht="47.25" x14ac:dyDescent="0.25">
      <c r="A19" s="694">
        <v>6</v>
      </c>
      <c r="B19" s="695" t="s">
        <v>468</v>
      </c>
      <c r="C19" s="694" t="s">
        <v>424</v>
      </c>
      <c r="D19" s="694" t="s">
        <v>30</v>
      </c>
      <c r="E19" s="694" t="s">
        <v>240</v>
      </c>
      <c r="F19" s="750">
        <v>6.9</v>
      </c>
      <c r="G19" s="750">
        <v>6.78</v>
      </c>
      <c r="H19" s="750">
        <v>6.78</v>
      </c>
      <c r="I19" s="750"/>
      <c r="J19" s="750"/>
      <c r="K19" s="750"/>
      <c r="L19" s="750"/>
      <c r="M19" s="750"/>
      <c r="N19" s="750"/>
      <c r="O19" s="750"/>
      <c r="P19" s="750"/>
      <c r="Q19" s="750"/>
      <c r="R19" s="750"/>
      <c r="S19" s="750"/>
      <c r="T19" s="750"/>
      <c r="U19" s="750">
        <v>0.12</v>
      </c>
      <c r="V19" s="750"/>
      <c r="W19" s="750"/>
      <c r="X19" s="750"/>
      <c r="Y19" s="750"/>
      <c r="Z19" s="750"/>
      <c r="AA19" s="750"/>
      <c r="AB19" s="750"/>
      <c r="AC19" s="750"/>
      <c r="AD19" s="750"/>
      <c r="AE19" s="751"/>
      <c r="AF19" s="751"/>
      <c r="AG19" s="751"/>
      <c r="AH19" s="751"/>
      <c r="AI19" s="751"/>
      <c r="AJ19" s="751"/>
      <c r="AK19" s="751"/>
      <c r="AL19" s="751"/>
      <c r="AM19" s="751"/>
      <c r="AN19" s="751"/>
      <c r="AO19" s="751"/>
      <c r="AP19" s="750"/>
      <c r="AQ19" s="750"/>
      <c r="AR19" s="750"/>
      <c r="AS19" s="750"/>
      <c r="AT19" s="750"/>
      <c r="AU19" s="750"/>
      <c r="AV19" s="750"/>
      <c r="AW19" s="750">
        <v>0.12</v>
      </c>
      <c r="AX19" s="750"/>
      <c r="AY19" s="750"/>
      <c r="AZ19" s="750"/>
      <c r="BA19" s="750"/>
      <c r="BB19" s="750"/>
      <c r="BC19" s="750"/>
      <c r="BD19" s="750"/>
      <c r="BE19" s="750"/>
      <c r="BF19" s="750"/>
      <c r="BG19" s="750"/>
      <c r="BH19" s="750"/>
      <c r="BI19" s="462"/>
      <c r="BJ19" s="462"/>
      <c r="BK19" s="462"/>
      <c r="BL19" s="701"/>
      <c r="BM19" s="701" t="s">
        <v>507</v>
      </c>
      <c r="BN19" s="701" t="s">
        <v>240</v>
      </c>
      <c r="BO19" s="603" t="s">
        <v>555</v>
      </c>
      <c r="BP19" s="694" t="s">
        <v>298</v>
      </c>
      <c r="BQ19" s="694"/>
    </row>
    <row r="20" spans="1:69" ht="31.5" x14ac:dyDescent="0.25">
      <c r="A20" s="694">
        <v>7</v>
      </c>
      <c r="B20" s="695" t="s">
        <v>469</v>
      </c>
      <c r="C20" s="694" t="s">
        <v>424</v>
      </c>
      <c r="D20" s="694" t="s">
        <v>30</v>
      </c>
      <c r="E20" s="694" t="s">
        <v>248</v>
      </c>
      <c r="F20" s="750">
        <v>0.09</v>
      </c>
      <c r="G20" s="750">
        <v>0.09</v>
      </c>
      <c r="H20" s="750"/>
      <c r="I20" s="750"/>
      <c r="J20" s="750"/>
      <c r="K20" s="750"/>
      <c r="L20" s="750"/>
      <c r="M20" s="750"/>
      <c r="N20" s="750"/>
      <c r="O20" s="750"/>
      <c r="P20" s="750"/>
      <c r="Q20" s="750">
        <v>0.09</v>
      </c>
      <c r="R20" s="750"/>
      <c r="S20" s="750"/>
      <c r="T20" s="750"/>
      <c r="U20" s="750"/>
      <c r="V20" s="750"/>
      <c r="W20" s="750"/>
      <c r="X20" s="750"/>
      <c r="Y20" s="750"/>
      <c r="Z20" s="750"/>
      <c r="AA20" s="750"/>
      <c r="AB20" s="750"/>
      <c r="AC20" s="750"/>
      <c r="AD20" s="750"/>
      <c r="AE20" s="751"/>
      <c r="AF20" s="751"/>
      <c r="AG20" s="751"/>
      <c r="AH20" s="751"/>
      <c r="AI20" s="751"/>
      <c r="AJ20" s="751"/>
      <c r="AK20" s="751"/>
      <c r="AL20" s="751"/>
      <c r="AM20" s="751"/>
      <c r="AN20" s="751"/>
      <c r="AO20" s="751"/>
      <c r="AP20" s="750"/>
      <c r="AQ20" s="750"/>
      <c r="AR20" s="750"/>
      <c r="AS20" s="750"/>
      <c r="AT20" s="750"/>
      <c r="AU20" s="750"/>
      <c r="AV20" s="750"/>
      <c r="AW20" s="750"/>
      <c r="AX20" s="750"/>
      <c r="AY20" s="750"/>
      <c r="AZ20" s="750"/>
      <c r="BA20" s="750"/>
      <c r="BB20" s="750"/>
      <c r="BC20" s="750"/>
      <c r="BD20" s="750"/>
      <c r="BE20" s="750"/>
      <c r="BF20" s="750"/>
      <c r="BG20" s="750"/>
      <c r="BH20" s="750"/>
      <c r="BI20" s="462"/>
      <c r="BJ20" s="462"/>
      <c r="BK20" s="462"/>
      <c r="BL20" s="701" t="s">
        <v>517</v>
      </c>
      <c r="BM20" s="701" t="s">
        <v>523</v>
      </c>
      <c r="BN20" s="701" t="s">
        <v>248</v>
      </c>
      <c r="BO20" s="694"/>
      <c r="BP20" s="694" t="s">
        <v>298</v>
      </c>
      <c r="BQ20" s="694"/>
    </row>
    <row r="21" spans="1:69" ht="63" x14ac:dyDescent="0.25">
      <c r="A21" s="694">
        <v>8</v>
      </c>
      <c r="B21" s="695" t="s">
        <v>470</v>
      </c>
      <c r="C21" s="694" t="s">
        <v>424</v>
      </c>
      <c r="D21" s="694" t="s">
        <v>39</v>
      </c>
      <c r="E21" s="694" t="s">
        <v>246</v>
      </c>
      <c r="F21" s="750">
        <v>0.17</v>
      </c>
      <c r="G21" s="750">
        <v>0.17</v>
      </c>
      <c r="H21" s="750">
        <v>0.17</v>
      </c>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1"/>
      <c r="AF21" s="751"/>
      <c r="AG21" s="751"/>
      <c r="AH21" s="751"/>
      <c r="AI21" s="751"/>
      <c r="AJ21" s="751"/>
      <c r="AK21" s="751"/>
      <c r="AL21" s="751"/>
      <c r="AM21" s="751"/>
      <c r="AN21" s="751"/>
      <c r="AO21" s="751"/>
      <c r="AP21" s="750"/>
      <c r="AQ21" s="750"/>
      <c r="AR21" s="750"/>
      <c r="AS21" s="750"/>
      <c r="AT21" s="750"/>
      <c r="AU21" s="750"/>
      <c r="AV21" s="750"/>
      <c r="AW21" s="750"/>
      <c r="AX21" s="750"/>
      <c r="AY21" s="750"/>
      <c r="AZ21" s="750"/>
      <c r="BA21" s="750"/>
      <c r="BB21" s="750"/>
      <c r="BC21" s="750"/>
      <c r="BD21" s="750"/>
      <c r="BE21" s="750"/>
      <c r="BF21" s="750"/>
      <c r="BG21" s="750"/>
      <c r="BH21" s="750"/>
      <c r="BI21" s="462"/>
      <c r="BJ21" s="462"/>
      <c r="BK21" s="462"/>
      <c r="BL21" s="701"/>
      <c r="BM21" s="701" t="s">
        <v>507</v>
      </c>
      <c r="BN21" s="701" t="s">
        <v>246</v>
      </c>
      <c r="BO21" s="694"/>
      <c r="BP21" s="694" t="s">
        <v>561</v>
      </c>
      <c r="BQ21" s="694"/>
    </row>
    <row r="22" spans="1:69" s="53" customFormat="1" ht="27.75" customHeight="1" x14ac:dyDescent="0.25">
      <c r="A22" s="694">
        <v>9</v>
      </c>
      <c r="B22" s="55" t="s">
        <v>618</v>
      </c>
      <c r="C22" s="694" t="s">
        <v>430</v>
      </c>
      <c r="D22" s="694" t="s">
        <v>39</v>
      </c>
      <c r="E22" s="694" t="s">
        <v>245</v>
      </c>
      <c r="F22" s="750">
        <v>0.2</v>
      </c>
      <c r="G22" s="750">
        <v>0</v>
      </c>
      <c r="H22" s="750"/>
      <c r="I22" s="750"/>
      <c r="J22" s="750"/>
      <c r="K22" s="750"/>
      <c r="L22" s="750"/>
      <c r="M22" s="750"/>
      <c r="N22" s="750"/>
      <c r="O22" s="750"/>
      <c r="P22" s="750"/>
      <c r="Q22" s="750"/>
      <c r="R22" s="750"/>
      <c r="S22" s="750"/>
      <c r="T22" s="750"/>
      <c r="U22" s="747">
        <v>0.2</v>
      </c>
      <c r="V22" s="750"/>
      <c r="W22" s="750"/>
      <c r="X22" s="750"/>
      <c r="Y22" s="750"/>
      <c r="Z22" s="750"/>
      <c r="AA22" s="750"/>
      <c r="AB22" s="750"/>
      <c r="AC22" s="750"/>
      <c r="AD22" s="747">
        <v>0.2</v>
      </c>
      <c r="AE22" s="751"/>
      <c r="AF22" s="751"/>
      <c r="AG22" s="751"/>
      <c r="AH22" s="751"/>
      <c r="AI22" s="751"/>
      <c r="AJ22" s="751"/>
      <c r="AK22" s="751"/>
      <c r="AL22" s="751"/>
      <c r="AM22" s="751"/>
      <c r="AN22" s="751"/>
      <c r="AO22" s="751">
        <v>0.2</v>
      </c>
      <c r="AP22" s="750"/>
      <c r="AQ22" s="750"/>
      <c r="AR22" s="750"/>
      <c r="AS22" s="750"/>
      <c r="AT22" s="750"/>
      <c r="AU22" s="750"/>
      <c r="AV22" s="750"/>
      <c r="AW22" s="750"/>
      <c r="AX22" s="750"/>
      <c r="AY22" s="750"/>
      <c r="AZ22" s="750"/>
      <c r="BA22" s="750"/>
      <c r="BB22" s="750"/>
      <c r="BC22" s="750"/>
      <c r="BD22" s="750"/>
      <c r="BE22" s="750"/>
      <c r="BF22" s="750"/>
      <c r="BG22" s="750"/>
      <c r="BH22" s="747"/>
      <c r="BI22" s="462"/>
      <c r="BJ22" s="462"/>
      <c r="BK22" s="462"/>
      <c r="BL22" s="701"/>
      <c r="BM22" s="77" t="s">
        <v>566</v>
      </c>
      <c r="BN22" s="701" t="s">
        <v>245</v>
      </c>
      <c r="BO22" s="694"/>
      <c r="BP22" s="694"/>
      <c r="BQ22" s="694"/>
    </row>
    <row r="23" spans="1:69" s="187" customFormat="1" ht="31.5" x14ac:dyDescent="0.25">
      <c r="A23" s="670" t="s">
        <v>305</v>
      </c>
      <c r="B23" s="148" t="s">
        <v>345</v>
      </c>
      <c r="C23" s="148"/>
      <c r="D23" s="670"/>
      <c r="E23" s="670"/>
      <c r="F23" s="748"/>
      <c r="G23" s="748"/>
      <c r="H23" s="748"/>
      <c r="I23" s="748"/>
      <c r="J23" s="748"/>
      <c r="K23" s="748"/>
      <c r="L23" s="748"/>
      <c r="M23" s="748"/>
      <c r="N23" s="748"/>
      <c r="O23" s="748"/>
      <c r="P23" s="748"/>
      <c r="Q23" s="748"/>
      <c r="R23" s="748"/>
      <c r="S23" s="748"/>
      <c r="T23" s="748"/>
      <c r="U23" s="748"/>
      <c r="V23" s="748"/>
      <c r="W23" s="748"/>
      <c r="X23" s="748"/>
      <c r="Y23" s="748"/>
      <c r="Z23" s="748"/>
      <c r="AA23" s="748"/>
      <c r="AB23" s="748"/>
      <c r="AC23" s="748"/>
      <c r="AD23" s="748"/>
      <c r="AE23" s="748"/>
      <c r="AF23" s="748"/>
      <c r="AG23" s="748"/>
      <c r="AH23" s="748"/>
      <c r="AI23" s="748"/>
      <c r="AJ23" s="748"/>
      <c r="AK23" s="748"/>
      <c r="AL23" s="748"/>
      <c r="AM23" s="748"/>
      <c r="AN23" s="748"/>
      <c r="AO23" s="748"/>
      <c r="AP23" s="748"/>
      <c r="AQ23" s="748"/>
      <c r="AR23" s="748"/>
      <c r="AS23" s="748"/>
      <c r="AT23" s="748"/>
      <c r="AU23" s="748"/>
      <c r="AV23" s="748"/>
      <c r="AW23" s="748"/>
      <c r="AX23" s="748"/>
      <c r="AY23" s="748"/>
      <c r="AZ23" s="748"/>
      <c r="BA23" s="748"/>
      <c r="BB23" s="748"/>
      <c r="BC23" s="748"/>
      <c r="BD23" s="748"/>
      <c r="BE23" s="748"/>
      <c r="BF23" s="748"/>
      <c r="BG23" s="748"/>
      <c r="BH23" s="748"/>
      <c r="BI23" s="500"/>
      <c r="BJ23" s="500"/>
      <c r="BK23" s="500"/>
      <c r="BL23" s="501"/>
      <c r="BM23" s="501"/>
      <c r="BN23" s="501"/>
      <c r="BO23" s="480"/>
      <c r="BP23" s="480"/>
      <c r="BQ23" s="480"/>
    </row>
    <row r="24" spans="1:69" s="187" customFormat="1" ht="31.5" x14ac:dyDescent="0.25">
      <c r="A24" s="670" t="s">
        <v>306</v>
      </c>
      <c r="B24" s="148" t="s">
        <v>350</v>
      </c>
      <c r="C24" s="148"/>
      <c r="D24" s="670"/>
      <c r="E24" s="670"/>
      <c r="F24" s="748">
        <v>0.2</v>
      </c>
      <c r="G24" s="748"/>
      <c r="H24" s="748"/>
      <c r="I24" s="748"/>
      <c r="J24" s="748"/>
      <c r="K24" s="748"/>
      <c r="L24" s="748"/>
      <c r="M24" s="748"/>
      <c r="N24" s="748"/>
      <c r="O24" s="748"/>
      <c r="P24" s="748"/>
      <c r="Q24" s="748"/>
      <c r="R24" s="748"/>
      <c r="S24" s="748">
        <v>0</v>
      </c>
      <c r="T24" s="748">
        <v>0</v>
      </c>
      <c r="U24" s="748">
        <v>0.2</v>
      </c>
      <c r="V24" s="748">
        <v>0</v>
      </c>
      <c r="W24" s="748">
        <v>0</v>
      </c>
      <c r="X24" s="748">
        <v>0</v>
      </c>
      <c r="Y24" s="748">
        <v>0</v>
      </c>
      <c r="Z24" s="748">
        <v>0</v>
      </c>
      <c r="AA24" s="748"/>
      <c r="AB24" s="748"/>
      <c r="AC24" s="748">
        <v>0</v>
      </c>
      <c r="AD24" s="748">
        <v>0.2</v>
      </c>
      <c r="AE24" s="748"/>
      <c r="AF24" s="748">
        <v>0</v>
      </c>
      <c r="AG24" s="748">
        <v>0</v>
      </c>
      <c r="AH24" s="748">
        <v>0</v>
      </c>
      <c r="AI24" s="748">
        <v>0</v>
      </c>
      <c r="AJ24" s="748">
        <v>0</v>
      </c>
      <c r="AK24" s="748">
        <v>0</v>
      </c>
      <c r="AL24" s="748">
        <v>0</v>
      </c>
      <c r="AM24" s="748">
        <v>0</v>
      </c>
      <c r="AN24" s="748">
        <v>0</v>
      </c>
      <c r="AO24" s="748">
        <v>0.2</v>
      </c>
      <c r="AP24" s="748">
        <v>0</v>
      </c>
      <c r="AQ24" s="748">
        <v>0</v>
      </c>
      <c r="AR24" s="748">
        <v>0</v>
      </c>
      <c r="AS24" s="748">
        <v>0</v>
      </c>
      <c r="AT24" s="748"/>
      <c r="AU24" s="748"/>
      <c r="AV24" s="748"/>
      <c r="AW24" s="748"/>
      <c r="AX24" s="748"/>
      <c r="AY24" s="748"/>
      <c r="AZ24" s="748"/>
      <c r="BA24" s="748">
        <v>0</v>
      </c>
      <c r="BB24" s="748">
        <v>0</v>
      </c>
      <c r="BC24" s="748">
        <v>0</v>
      </c>
      <c r="BD24" s="748">
        <v>0</v>
      </c>
      <c r="BE24" s="748">
        <v>0</v>
      </c>
      <c r="BF24" s="748">
        <v>0</v>
      </c>
      <c r="BG24" s="748">
        <v>0</v>
      </c>
      <c r="BH24" s="748"/>
      <c r="BI24" s="500"/>
      <c r="BJ24" s="500"/>
      <c r="BK24" s="500"/>
      <c r="BL24" s="501"/>
      <c r="BM24" s="501"/>
      <c r="BN24" s="701"/>
      <c r="BO24" s="480"/>
      <c r="BP24" s="480"/>
      <c r="BQ24" s="670"/>
    </row>
    <row r="25" spans="1:69" s="53" customFormat="1" ht="32.25" customHeight="1" x14ac:dyDescent="0.25">
      <c r="A25" s="694">
        <v>10</v>
      </c>
      <c r="B25" s="55" t="s">
        <v>559</v>
      </c>
      <c r="C25" s="694" t="s">
        <v>430</v>
      </c>
      <c r="D25" s="694" t="s">
        <v>25</v>
      </c>
      <c r="E25" s="694" t="s">
        <v>245</v>
      </c>
      <c r="F25" s="750">
        <v>0.2</v>
      </c>
      <c r="G25" s="750">
        <v>0</v>
      </c>
      <c r="H25" s="750"/>
      <c r="I25" s="750"/>
      <c r="J25" s="750"/>
      <c r="K25" s="750"/>
      <c r="L25" s="750"/>
      <c r="M25" s="750"/>
      <c r="N25" s="750"/>
      <c r="O25" s="750"/>
      <c r="P25" s="750"/>
      <c r="Q25" s="750"/>
      <c r="R25" s="750"/>
      <c r="S25" s="750"/>
      <c r="T25" s="750"/>
      <c r="U25" s="747">
        <v>0.2</v>
      </c>
      <c r="V25" s="750"/>
      <c r="W25" s="750"/>
      <c r="X25" s="750"/>
      <c r="Y25" s="750"/>
      <c r="Z25" s="750"/>
      <c r="AA25" s="750"/>
      <c r="AB25" s="750"/>
      <c r="AC25" s="750"/>
      <c r="AD25" s="747">
        <v>0.2</v>
      </c>
      <c r="AE25" s="751"/>
      <c r="AF25" s="751"/>
      <c r="AG25" s="751"/>
      <c r="AH25" s="751"/>
      <c r="AI25" s="751"/>
      <c r="AJ25" s="751"/>
      <c r="AK25" s="751"/>
      <c r="AL25" s="751"/>
      <c r="AM25" s="751"/>
      <c r="AN25" s="751"/>
      <c r="AO25" s="751">
        <v>0.2</v>
      </c>
      <c r="AP25" s="750"/>
      <c r="AQ25" s="750"/>
      <c r="AR25" s="750"/>
      <c r="AS25" s="750"/>
      <c r="AT25" s="750"/>
      <c r="AU25" s="750"/>
      <c r="AV25" s="750"/>
      <c r="AW25" s="750"/>
      <c r="AX25" s="750"/>
      <c r="AY25" s="750"/>
      <c r="AZ25" s="750"/>
      <c r="BA25" s="750"/>
      <c r="BB25" s="750"/>
      <c r="BC25" s="750"/>
      <c r="BD25" s="750"/>
      <c r="BE25" s="750"/>
      <c r="BF25" s="750"/>
      <c r="BG25" s="750"/>
      <c r="BH25" s="747"/>
      <c r="BI25" s="462"/>
      <c r="BJ25" s="462"/>
      <c r="BK25" s="462"/>
      <c r="BL25" s="701"/>
      <c r="BM25" s="701" t="s">
        <v>507</v>
      </c>
      <c r="BN25" s="701" t="s">
        <v>245</v>
      </c>
      <c r="BO25" s="694"/>
      <c r="BP25" s="694"/>
      <c r="BQ25" s="694"/>
    </row>
    <row r="26" spans="1:69" s="187" customFormat="1" ht="31.5" x14ac:dyDescent="0.25">
      <c r="A26" s="670" t="s">
        <v>307</v>
      </c>
      <c r="B26" s="148" t="s">
        <v>346</v>
      </c>
      <c r="C26" s="148"/>
      <c r="D26" s="670"/>
      <c r="E26" s="670"/>
      <c r="F26" s="747">
        <v>1.4600000000000004</v>
      </c>
      <c r="G26" s="747">
        <v>1.4600000000000004</v>
      </c>
      <c r="H26" s="747"/>
      <c r="I26" s="747">
        <v>0</v>
      </c>
      <c r="J26" s="747">
        <v>0</v>
      </c>
      <c r="K26" s="747">
        <v>0</v>
      </c>
      <c r="L26" s="747">
        <v>1.2500000000000002</v>
      </c>
      <c r="M26" s="747">
        <v>0.21</v>
      </c>
      <c r="N26" s="747">
        <v>0</v>
      </c>
      <c r="O26" s="747">
        <v>0</v>
      </c>
      <c r="P26" s="747">
        <v>0</v>
      </c>
      <c r="Q26" s="747"/>
      <c r="R26" s="747"/>
      <c r="S26" s="747"/>
      <c r="T26" s="747"/>
      <c r="U26" s="747"/>
      <c r="V26" s="747"/>
      <c r="W26" s="747"/>
      <c r="X26" s="747"/>
      <c r="Y26" s="747"/>
      <c r="Z26" s="747"/>
      <c r="AA26" s="747"/>
      <c r="AB26" s="747"/>
      <c r="AC26" s="747"/>
      <c r="AD26" s="747"/>
      <c r="AE26" s="747"/>
      <c r="AF26" s="747"/>
      <c r="AG26" s="747"/>
      <c r="AH26" s="747"/>
      <c r="AI26" s="747"/>
      <c r="AJ26" s="747"/>
      <c r="AK26" s="747"/>
      <c r="AL26" s="747"/>
      <c r="AM26" s="747"/>
      <c r="AN26" s="747"/>
      <c r="AO26" s="747"/>
      <c r="AP26" s="747"/>
      <c r="AQ26" s="747"/>
      <c r="AR26" s="747"/>
      <c r="AS26" s="747"/>
      <c r="AT26" s="747"/>
      <c r="AU26" s="747"/>
      <c r="AV26" s="747"/>
      <c r="AW26" s="747"/>
      <c r="AX26" s="747"/>
      <c r="AY26" s="747"/>
      <c r="AZ26" s="747"/>
      <c r="BA26" s="747">
        <v>0</v>
      </c>
      <c r="BB26" s="747">
        <v>0</v>
      </c>
      <c r="BC26" s="747">
        <v>0</v>
      </c>
      <c r="BD26" s="747">
        <v>0</v>
      </c>
      <c r="BE26" s="747">
        <v>0</v>
      </c>
      <c r="BF26" s="747">
        <v>0</v>
      </c>
      <c r="BG26" s="747">
        <v>0</v>
      </c>
      <c r="BH26" s="747"/>
      <c r="BI26" s="486">
        <v>0</v>
      </c>
      <c r="BJ26" s="486">
        <v>0</v>
      </c>
      <c r="BK26" s="486">
        <v>0</v>
      </c>
      <c r="BL26" s="473"/>
      <c r="BM26" s="473"/>
      <c r="BN26" s="473"/>
      <c r="BO26" s="480"/>
      <c r="BP26" s="480"/>
      <c r="BQ26" s="670"/>
    </row>
    <row r="27" spans="1:69" ht="50.25" customHeight="1" x14ac:dyDescent="0.25">
      <c r="A27" s="694">
        <v>11</v>
      </c>
      <c r="B27" s="55" t="s">
        <v>364</v>
      </c>
      <c r="C27" s="55"/>
      <c r="D27" s="694" t="s">
        <v>44</v>
      </c>
      <c r="E27" s="694" t="s">
        <v>264</v>
      </c>
      <c r="F27" s="750">
        <v>0.5</v>
      </c>
      <c r="G27" s="750">
        <v>0.5</v>
      </c>
      <c r="H27" s="750"/>
      <c r="I27" s="750"/>
      <c r="J27" s="750"/>
      <c r="K27" s="750"/>
      <c r="L27" s="750">
        <v>0.35</v>
      </c>
      <c r="M27" s="750">
        <v>0.15</v>
      </c>
      <c r="N27" s="750"/>
      <c r="O27" s="750"/>
      <c r="P27" s="750"/>
      <c r="Q27" s="750"/>
      <c r="R27" s="750"/>
      <c r="S27" s="750"/>
      <c r="T27" s="750"/>
      <c r="U27" s="750"/>
      <c r="V27" s="750"/>
      <c r="W27" s="750"/>
      <c r="X27" s="750"/>
      <c r="Y27" s="750"/>
      <c r="Z27" s="750"/>
      <c r="AA27" s="750"/>
      <c r="AB27" s="750"/>
      <c r="AC27" s="750"/>
      <c r="AD27" s="750"/>
      <c r="AE27" s="751"/>
      <c r="AF27" s="751"/>
      <c r="AG27" s="751"/>
      <c r="AH27" s="751"/>
      <c r="AI27" s="751"/>
      <c r="AJ27" s="751"/>
      <c r="AK27" s="751"/>
      <c r="AL27" s="751"/>
      <c r="AM27" s="751"/>
      <c r="AN27" s="751"/>
      <c r="AO27" s="751"/>
      <c r="AP27" s="750"/>
      <c r="AQ27" s="750"/>
      <c r="AR27" s="750"/>
      <c r="AS27" s="750"/>
      <c r="AT27" s="750"/>
      <c r="AU27" s="750"/>
      <c r="AV27" s="750"/>
      <c r="AW27" s="750"/>
      <c r="AX27" s="750"/>
      <c r="AY27" s="750"/>
      <c r="AZ27" s="750"/>
      <c r="BA27" s="750"/>
      <c r="BB27" s="750"/>
      <c r="BC27" s="750"/>
      <c r="BD27" s="750"/>
      <c r="BE27" s="750"/>
      <c r="BF27" s="750"/>
      <c r="BG27" s="750"/>
      <c r="BH27" s="750"/>
      <c r="BI27" s="462"/>
      <c r="BJ27" s="462"/>
      <c r="BK27" s="462"/>
      <c r="BL27" s="701"/>
      <c r="BM27" s="701" t="s">
        <v>460</v>
      </c>
      <c r="BN27" s="701" t="s">
        <v>264</v>
      </c>
      <c r="BO27" s="465"/>
      <c r="BP27" s="465"/>
      <c r="BQ27" s="694" t="s">
        <v>480</v>
      </c>
    </row>
    <row r="28" spans="1:69" x14ac:dyDescent="0.25">
      <c r="A28" s="791">
        <v>12</v>
      </c>
      <c r="B28" s="792" t="s">
        <v>363</v>
      </c>
      <c r="C28" s="791"/>
      <c r="D28" s="791" t="s">
        <v>43</v>
      </c>
      <c r="E28" s="694" t="s">
        <v>248</v>
      </c>
      <c r="F28" s="750">
        <v>0.05</v>
      </c>
      <c r="G28" s="750">
        <v>0.05</v>
      </c>
      <c r="H28" s="750"/>
      <c r="I28" s="750"/>
      <c r="J28" s="750"/>
      <c r="K28" s="750"/>
      <c r="L28" s="750">
        <v>0.05</v>
      </c>
      <c r="M28" s="750"/>
      <c r="N28" s="750"/>
      <c r="O28" s="750"/>
      <c r="P28" s="750"/>
      <c r="Q28" s="750"/>
      <c r="R28" s="750"/>
      <c r="S28" s="750"/>
      <c r="T28" s="750"/>
      <c r="U28" s="750"/>
      <c r="V28" s="750"/>
      <c r="W28" s="750"/>
      <c r="X28" s="750"/>
      <c r="Y28" s="750"/>
      <c r="Z28" s="750"/>
      <c r="AA28" s="750"/>
      <c r="AB28" s="750"/>
      <c r="AC28" s="750"/>
      <c r="AD28" s="750"/>
      <c r="AE28" s="751"/>
      <c r="AF28" s="751"/>
      <c r="AG28" s="751"/>
      <c r="AH28" s="751"/>
      <c r="AI28" s="751"/>
      <c r="AJ28" s="751"/>
      <c r="AK28" s="751"/>
      <c r="AL28" s="751"/>
      <c r="AM28" s="751"/>
      <c r="AN28" s="751"/>
      <c r="AO28" s="751"/>
      <c r="AP28" s="750"/>
      <c r="AQ28" s="750"/>
      <c r="AR28" s="750"/>
      <c r="AS28" s="750"/>
      <c r="AT28" s="750"/>
      <c r="AU28" s="750"/>
      <c r="AV28" s="750"/>
      <c r="AW28" s="750"/>
      <c r="AX28" s="750"/>
      <c r="AY28" s="750"/>
      <c r="AZ28" s="750"/>
      <c r="BA28" s="750"/>
      <c r="BB28" s="750"/>
      <c r="BC28" s="750"/>
      <c r="BD28" s="750"/>
      <c r="BE28" s="750"/>
      <c r="BF28" s="750"/>
      <c r="BG28" s="750"/>
      <c r="BH28" s="750"/>
      <c r="BI28" s="462"/>
      <c r="BJ28" s="462"/>
      <c r="BK28" s="462"/>
      <c r="BL28" s="701"/>
      <c r="BM28" s="857" t="s">
        <v>460</v>
      </c>
      <c r="BN28" s="701" t="s">
        <v>248</v>
      </c>
      <c r="BO28" s="465"/>
      <c r="BP28" s="465"/>
      <c r="BQ28" s="694"/>
    </row>
    <row r="29" spans="1:69" x14ac:dyDescent="0.25">
      <c r="A29" s="791"/>
      <c r="B29" s="792"/>
      <c r="C29" s="791"/>
      <c r="D29" s="791"/>
      <c r="E29" s="694" t="s">
        <v>241</v>
      </c>
      <c r="F29" s="750">
        <v>0.04</v>
      </c>
      <c r="G29" s="750">
        <v>0.04</v>
      </c>
      <c r="H29" s="750"/>
      <c r="I29" s="750"/>
      <c r="J29" s="750"/>
      <c r="K29" s="750"/>
      <c r="L29" s="750">
        <v>0.04</v>
      </c>
      <c r="M29" s="750"/>
      <c r="N29" s="750"/>
      <c r="O29" s="750"/>
      <c r="P29" s="750"/>
      <c r="Q29" s="750"/>
      <c r="R29" s="750"/>
      <c r="S29" s="750"/>
      <c r="T29" s="750"/>
      <c r="U29" s="750"/>
      <c r="V29" s="750"/>
      <c r="W29" s="750"/>
      <c r="X29" s="750"/>
      <c r="Y29" s="750"/>
      <c r="Z29" s="750"/>
      <c r="AA29" s="750"/>
      <c r="AB29" s="750"/>
      <c r="AC29" s="750"/>
      <c r="AD29" s="750"/>
      <c r="AE29" s="751"/>
      <c r="AF29" s="751"/>
      <c r="AG29" s="751"/>
      <c r="AH29" s="751"/>
      <c r="AI29" s="751"/>
      <c r="AJ29" s="751"/>
      <c r="AK29" s="751"/>
      <c r="AL29" s="751"/>
      <c r="AM29" s="751"/>
      <c r="AN29" s="751"/>
      <c r="AO29" s="751"/>
      <c r="AP29" s="750"/>
      <c r="AQ29" s="750"/>
      <c r="AR29" s="750"/>
      <c r="AS29" s="750"/>
      <c r="AT29" s="750"/>
      <c r="AU29" s="750"/>
      <c r="AV29" s="750"/>
      <c r="AW29" s="750"/>
      <c r="AX29" s="750"/>
      <c r="AY29" s="750"/>
      <c r="AZ29" s="750"/>
      <c r="BA29" s="750"/>
      <c r="BB29" s="750"/>
      <c r="BC29" s="750"/>
      <c r="BD29" s="750"/>
      <c r="BE29" s="750"/>
      <c r="BF29" s="750"/>
      <c r="BG29" s="750"/>
      <c r="BH29" s="750"/>
      <c r="BI29" s="462"/>
      <c r="BJ29" s="462"/>
      <c r="BK29" s="462"/>
      <c r="BL29" s="701"/>
      <c r="BM29" s="858"/>
      <c r="BN29" s="701" t="s">
        <v>241</v>
      </c>
      <c r="BO29" s="465"/>
      <c r="BP29" s="465"/>
      <c r="BQ29" s="694"/>
    </row>
    <row r="30" spans="1:69" x14ac:dyDescent="0.25">
      <c r="A30" s="791"/>
      <c r="B30" s="792"/>
      <c r="C30" s="791"/>
      <c r="D30" s="791"/>
      <c r="E30" s="694" t="s">
        <v>242</v>
      </c>
      <c r="F30" s="750">
        <v>0.06</v>
      </c>
      <c r="G30" s="750">
        <v>0.06</v>
      </c>
      <c r="H30" s="750"/>
      <c r="I30" s="750"/>
      <c r="J30" s="750"/>
      <c r="K30" s="750"/>
      <c r="L30" s="750">
        <v>0.06</v>
      </c>
      <c r="M30" s="750"/>
      <c r="N30" s="750"/>
      <c r="O30" s="750"/>
      <c r="P30" s="750"/>
      <c r="Q30" s="750"/>
      <c r="R30" s="750"/>
      <c r="S30" s="750"/>
      <c r="T30" s="750"/>
      <c r="U30" s="750"/>
      <c r="V30" s="750"/>
      <c r="W30" s="750"/>
      <c r="X30" s="750"/>
      <c r="Y30" s="750"/>
      <c r="Z30" s="750"/>
      <c r="AA30" s="750"/>
      <c r="AB30" s="750"/>
      <c r="AC30" s="750"/>
      <c r="AD30" s="750"/>
      <c r="AE30" s="751"/>
      <c r="AF30" s="751"/>
      <c r="AG30" s="751"/>
      <c r="AH30" s="751"/>
      <c r="AI30" s="751"/>
      <c r="AJ30" s="751"/>
      <c r="AK30" s="751"/>
      <c r="AL30" s="751"/>
      <c r="AM30" s="751"/>
      <c r="AN30" s="751"/>
      <c r="AO30" s="751"/>
      <c r="AP30" s="750"/>
      <c r="AQ30" s="750"/>
      <c r="AR30" s="750"/>
      <c r="AS30" s="750"/>
      <c r="AT30" s="750"/>
      <c r="AU30" s="750"/>
      <c r="AV30" s="750"/>
      <c r="AW30" s="750"/>
      <c r="AX30" s="750"/>
      <c r="AY30" s="750"/>
      <c r="AZ30" s="750"/>
      <c r="BA30" s="750"/>
      <c r="BB30" s="750"/>
      <c r="BC30" s="750"/>
      <c r="BD30" s="750"/>
      <c r="BE30" s="750"/>
      <c r="BF30" s="750"/>
      <c r="BG30" s="750"/>
      <c r="BH30" s="750"/>
      <c r="BI30" s="462"/>
      <c r="BJ30" s="462"/>
      <c r="BK30" s="462"/>
      <c r="BL30" s="701"/>
      <c r="BM30" s="858"/>
      <c r="BN30" s="701" t="s">
        <v>242</v>
      </c>
      <c r="BO30" s="465"/>
      <c r="BP30" s="465"/>
      <c r="BQ30" s="694"/>
    </row>
    <row r="31" spans="1:69" x14ac:dyDescent="0.25">
      <c r="A31" s="791"/>
      <c r="B31" s="792"/>
      <c r="C31" s="791"/>
      <c r="D31" s="791"/>
      <c r="E31" s="694" t="s">
        <v>251</v>
      </c>
      <c r="F31" s="750">
        <v>0.05</v>
      </c>
      <c r="G31" s="750">
        <v>0.05</v>
      </c>
      <c r="H31" s="750"/>
      <c r="I31" s="750"/>
      <c r="J31" s="750"/>
      <c r="K31" s="750"/>
      <c r="L31" s="750">
        <v>0.05</v>
      </c>
      <c r="M31" s="750"/>
      <c r="N31" s="750"/>
      <c r="O31" s="750"/>
      <c r="P31" s="750"/>
      <c r="Q31" s="750"/>
      <c r="R31" s="750"/>
      <c r="S31" s="750"/>
      <c r="T31" s="750"/>
      <c r="U31" s="750"/>
      <c r="V31" s="750"/>
      <c r="W31" s="750"/>
      <c r="X31" s="750"/>
      <c r="Y31" s="750"/>
      <c r="Z31" s="750"/>
      <c r="AA31" s="750"/>
      <c r="AB31" s="750"/>
      <c r="AC31" s="750"/>
      <c r="AD31" s="750"/>
      <c r="AE31" s="751"/>
      <c r="AF31" s="751"/>
      <c r="AG31" s="751"/>
      <c r="AH31" s="751"/>
      <c r="AI31" s="751"/>
      <c r="AJ31" s="751"/>
      <c r="AK31" s="751"/>
      <c r="AL31" s="751"/>
      <c r="AM31" s="751"/>
      <c r="AN31" s="751"/>
      <c r="AO31" s="751"/>
      <c r="AP31" s="750"/>
      <c r="AQ31" s="750"/>
      <c r="AR31" s="750"/>
      <c r="AS31" s="750"/>
      <c r="AT31" s="750"/>
      <c r="AU31" s="750"/>
      <c r="AV31" s="750"/>
      <c r="AW31" s="750"/>
      <c r="AX31" s="750"/>
      <c r="AY31" s="750"/>
      <c r="AZ31" s="750"/>
      <c r="BA31" s="750"/>
      <c r="BB31" s="750"/>
      <c r="BC31" s="750"/>
      <c r="BD31" s="750"/>
      <c r="BE31" s="750"/>
      <c r="BF31" s="750"/>
      <c r="BG31" s="750"/>
      <c r="BH31" s="750"/>
      <c r="BI31" s="462"/>
      <c r="BJ31" s="462"/>
      <c r="BK31" s="462"/>
      <c r="BL31" s="701"/>
      <c r="BM31" s="858"/>
      <c r="BN31" s="701" t="s">
        <v>251</v>
      </c>
      <c r="BO31" s="465"/>
      <c r="BP31" s="465"/>
      <c r="BQ31" s="694"/>
    </row>
    <row r="32" spans="1:69" x14ac:dyDescent="0.25">
      <c r="A32" s="791"/>
      <c r="B32" s="792"/>
      <c r="C32" s="791"/>
      <c r="D32" s="791"/>
      <c r="E32" s="694" t="s">
        <v>240</v>
      </c>
      <c r="F32" s="750">
        <v>0.04</v>
      </c>
      <c r="G32" s="750">
        <v>0.04</v>
      </c>
      <c r="H32" s="750"/>
      <c r="I32" s="750"/>
      <c r="J32" s="750"/>
      <c r="K32" s="750"/>
      <c r="L32" s="750">
        <v>0.04</v>
      </c>
      <c r="M32" s="750"/>
      <c r="N32" s="750"/>
      <c r="O32" s="750"/>
      <c r="P32" s="750"/>
      <c r="Q32" s="750"/>
      <c r="R32" s="750"/>
      <c r="S32" s="750"/>
      <c r="T32" s="750"/>
      <c r="U32" s="750"/>
      <c r="V32" s="750"/>
      <c r="W32" s="750"/>
      <c r="X32" s="750"/>
      <c r="Y32" s="750"/>
      <c r="Z32" s="750"/>
      <c r="AA32" s="750"/>
      <c r="AB32" s="750"/>
      <c r="AC32" s="750"/>
      <c r="AD32" s="750"/>
      <c r="AE32" s="751"/>
      <c r="AF32" s="751"/>
      <c r="AG32" s="751"/>
      <c r="AH32" s="751"/>
      <c r="AI32" s="751"/>
      <c r="AJ32" s="751"/>
      <c r="AK32" s="751"/>
      <c r="AL32" s="751"/>
      <c r="AM32" s="751"/>
      <c r="AN32" s="751"/>
      <c r="AO32" s="751"/>
      <c r="AP32" s="750"/>
      <c r="AQ32" s="750"/>
      <c r="AR32" s="750"/>
      <c r="AS32" s="750"/>
      <c r="AT32" s="750"/>
      <c r="AU32" s="750"/>
      <c r="AV32" s="750"/>
      <c r="AW32" s="750"/>
      <c r="AX32" s="750"/>
      <c r="AY32" s="750"/>
      <c r="AZ32" s="750"/>
      <c r="BA32" s="750"/>
      <c r="BB32" s="750"/>
      <c r="BC32" s="750"/>
      <c r="BD32" s="750"/>
      <c r="BE32" s="750"/>
      <c r="BF32" s="750"/>
      <c r="BG32" s="750"/>
      <c r="BH32" s="750"/>
      <c r="BI32" s="462"/>
      <c r="BJ32" s="462"/>
      <c r="BK32" s="462"/>
      <c r="BL32" s="701"/>
      <c r="BM32" s="858"/>
      <c r="BN32" s="701" t="s">
        <v>240</v>
      </c>
      <c r="BO32" s="465"/>
      <c r="BP32" s="465"/>
      <c r="BQ32" s="694"/>
    </row>
    <row r="33" spans="1:69" x14ac:dyDescent="0.25">
      <c r="A33" s="791"/>
      <c r="B33" s="792"/>
      <c r="C33" s="791"/>
      <c r="D33" s="791"/>
      <c r="E33" s="694" t="s">
        <v>247</v>
      </c>
      <c r="F33" s="750">
        <v>0.16</v>
      </c>
      <c r="G33" s="750">
        <v>0.16</v>
      </c>
      <c r="H33" s="750"/>
      <c r="I33" s="750"/>
      <c r="J33" s="750"/>
      <c r="K33" s="750"/>
      <c r="L33" s="750">
        <v>0.1</v>
      </c>
      <c r="M33" s="750">
        <v>0.06</v>
      </c>
      <c r="N33" s="750"/>
      <c r="O33" s="750"/>
      <c r="P33" s="750"/>
      <c r="Q33" s="750"/>
      <c r="R33" s="750"/>
      <c r="S33" s="750"/>
      <c r="T33" s="750"/>
      <c r="U33" s="750"/>
      <c r="V33" s="750"/>
      <c r="W33" s="750"/>
      <c r="X33" s="750"/>
      <c r="Y33" s="750"/>
      <c r="Z33" s="750"/>
      <c r="AA33" s="750"/>
      <c r="AB33" s="750"/>
      <c r="AC33" s="750"/>
      <c r="AD33" s="750"/>
      <c r="AE33" s="751"/>
      <c r="AF33" s="751"/>
      <c r="AG33" s="751"/>
      <c r="AH33" s="751"/>
      <c r="AI33" s="751"/>
      <c r="AJ33" s="751"/>
      <c r="AK33" s="751"/>
      <c r="AL33" s="751"/>
      <c r="AM33" s="751"/>
      <c r="AN33" s="751"/>
      <c r="AO33" s="751"/>
      <c r="AP33" s="750"/>
      <c r="AQ33" s="750"/>
      <c r="AR33" s="750"/>
      <c r="AS33" s="750"/>
      <c r="AT33" s="750"/>
      <c r="AU33" s="750"/>
      <c r="AV33" s="750"/>
      <c r="AW33" s="750"/>
      <c r="AX33" s="750"/>
      <c r="AY33" s="750"/>
      <c r="AZ33" s="750"/>
      <c r="BA33" s="750"/>
      <c r="BB33" s="750"/>
      <c r="BC33" s="750"/>
      <c r="BD33" s="750"/>
      <c r="BE33" s="750"/>
      <c r="BF33" s="750"/>
      <c r="BG33" s="750"/>
      <c r="BH33" s="750"/>
      <c r="BI33" s="462"/>
      <c r="BJ33" s="462"/>
      <c r="BK33" s="462"/>
      <c r="BL33" s="701"/>
      <c r="BM33" s="858"/>
      <c r="BN33" s="701" t="s">
        <v>247</v>
      </c>
      <c r="BO33" s="465"/>
      <c r="BP33" s="465"/>
      <c r="BQ33" s="694"/>
    </row>
    <row r="34" spans="1:69" x14ac:dyDescent="0.25">
      <c r="A34" s="791"/>
      <c r="B34" s="792"/>
      <c r="C34" s="791"/>
      <c r="D34" s="791"/>
      <c r="E34" s="694" t="s">
        <v>238</v>
      </c>
      <c r="F34" s="750">
        <v>0.04</v>
      </c>
      <c r="G34" s="750">
        <v>0.04</v>
      </c>
      <c r="H34" s="750"/>
      <c r="I34" s="750"/>
      <c r="J34" s="750"/>
      <c r="K34" s="750"/>
      <c r="L34" s="750">
        <v>0.04</v>
      </c>
      <c r="M34" s="750"/>
      <c r="N34" s="750"/>
      <c r="O34" s="750"/>
      <c r="P34" s="750"/>
      <c r="Q34" s="750"/>
      <c r="R34" s="750"/>
      <c r="S34" s="750"/>
      <c r="T34" s="750"/>
      <c r="U34" s="750"/>
      <c r="V34" s="750"/>
      <c r="W34" s="750"/>
      <c r="X34" s="750"/>
      <c r="Y34" s="750"/>
      <c r="Z34" s="750"/>
      <c r="AA34" s="750"/>
      <c r="AB34" s="750"/>
      <c r="AC34" s="750"/>
      <c r="AD34" s="750"/>
      <c r="AE34" s="751"/>
      <c r="AF34" s="751"/>
      <c r="AG34" s="751"/>
      <c r="AH34" s="751"/>
      <c r="AI34" s="751"/>
      <c r="AJ34" s="751"/>
      <c r="AK34" s="751"/>
      <c r="AL34" s="751"/>
      <c r="AM34" s="751"/>
      <c r="AN34" s="751"/>
      <c r="AO34" s="751"/>
      <c r="AP34" s="750"/>
      <c r="AQ34" s="750"/>
      <c r="AR34" s="750"/>
      <c r="AS34" s="750"/>
      <c r="AT34" s="750"/>
      <c r="AU34" s="750"/>
      <c r="AV34" s="750"/>
      <c r="AW34" s="750"/>
      <c r="AX34" s="750"/>
      <c r="AY34" s="750"/>
      <c r="AZ34" s="750"/>
      <c r="BA34" s="750"/>
      <c r="BB34" s="750"/>
      <c r="BC34" s="750"/>
      <c r="BD34" s="750"/>
      <c r="BE34" s="750"/>
      <c r="BF34" s="750"/>
      <c r="BG34" s="750"/>
      <c r="BH34" s="750"/>
      <c r="BI34" s="462"/>
      <c r="BJ34" s="462"/>
      <c r="BK34" s="462"/>
      <c r="BL34" s="701"/>
      <c r="BM34" s="858"/>
      <c r="BN34" s="701" t="s">
        <v>238</v>
      </c>
      <c r="BO34" s="465"/>
      <c r="BP34" s="465"/>
      <c r="BQ34" s="694"/>
    </row>
    <row r="35" spans="1:69" x14ac:dyDescent="0.25">
      <c r="A35" s="791"/>
      <c r="B35" s="792"/>
      <c r="C35" s="791"/>
      <c r="D35" s="791"/>
      <c r="E35" s="694" t="s">
        <v>244</v>
      </c>
      <c r="F35" s="750">
        <v>0.04</v>
      </c>
      <c r="G35" s="750">
        <v>0.04</v>
      </c>
      <c r="H35" s="750"/>
      <c r="I35" s="750"/>
      <c r="J35" s="750"/>
      <c r="K35" s="750"/>
      <c r="L35" s="750">
        <v>0.04</v>
      </c>
      <c r="M35" s="750"/>
      <c r="N35" s="750"/>
      <c r="O35" s="750"/>
      <c r="P35" s="750"/>
      <c r="Q35" s="750"/>
      <c r="R35" s="750"/>
      <c r="S35" s="750"/>
      <c r="T35" s="750"/>
      <c r="U35" s="750"/>
      <c r="V35" s="750"/>
      <c r="W35" s="750"/>
      <c r="X35" s="750"/>
      <c r="Y35" s="750"/>
      <c r="Z35" s="750"/>
      <c r="AA35" s="750"/>
      <c r="AB35" s="750"/>
      <c r="AC35" s="750"/>
      <c r="AD35" s="750"/>
      <c r="AE35" s="751"/>
      <c r="AF35" s="751"/>
      <c r="AG35" s="751"/>
      <c r="AH35" s="751"/>
      <c r="AI35" s="751"/>
      <c r="AJ35" s="751"/>
      <c r="AK35" s="751"/>
      <c r="AL35" s="751"/>
      <c r="AM35" s="751"/>
      <c r="AN35" s="751"/>
      <c r="AO35" s="751"/>
      <c r="AP35" s="750"/>
      <c r="AQ35" s="750"/>
      <c r="AR35" s="750"/>
      <c r="AS35" s="750"/>
      <c r="AT35" s="750"/>
      <c r="AU35" s="750"/>
      <c r="AV35" s="750"/>
      <c r="AW35" s="750"/>
      <c r="AX35" s="750"/>
      <c r="AY35" s="750"/>
      <c r="AZ35" s="750"/>
      <c r="BA35" s="750"/>
      <c r="BB35" s="750"/>
      <c r="BC35" s="750"/>
      <c r="BD35" s="750"/>
      <c r="BE35" s="750"/>
      <c r="BF35" s="750"/>
      <c r="BG35" s="750"/>
      <c r="BH35" s="750"/>
      <c r="BI35" s="462"/>
      <c r="BJ35" s="462"/>
      <c r="BK35" s="462"/>
      <c r="BL35" s="701"/>
      <c r="BM35" s="858"/>
      <c r="BN35" s="701" t="s">
        <v>244</v>
      </c>
      <c r="BO35" s="465"/>
      <c r="BP35" s="465"/>
      <c r="BQ35" s="694"/>
    </row>
    <row r="36" spans="1:69" x14ac:dyDescent="0.25">
      <c r="A36" s="791"/>
      <c r="B36" s="792"/>
      <c r="C36" s="791"/>
      <c r="D36" s="791"/>
      <c r="E36" s="694" t="s">
        <v>249</v>
      </c>
      <c r="F36" s="750">
        <v>0.05</v>
      </c>
      <c r="G36" s="750">
        <v>0.05</v>
      </c>
      <c r="H36" s="750"/>
      <c r="I36" s="750"/>
      <c r="J36" s="750"/>
      <c r="K36" s="750"/>
      <c r="L36" s="750">
        <v>0.05</v>
      </c>
      <c r="M36" s="750"/>
      <c r="N36" s="750"/>
      <c r="O36" s="750"/>
      <c r="P36" s="750"/>
      <c r="Q36" s="750"/>
      <c r="R36" s="750"/>
      <c r="S36" s="750"/>
      <c r="T36" s="750"/>
      <c r="U36" s="750"/>
      <c r="V36" s="750"/>
      <c r="W36" s="750"/>
      <c r="X36" s="750"/>
      <c r="Y36" s="750"/>
      <c r="Z36" s="750"/>
      <c r="AA36" s="750"/>
      <c r="AB36" s="750"/>
      <c r="AC36" s="750"/>
      <c r="AD36" s="750"/>
      <c r="AE36" s="751"/>
      <c r="AF36" s="751"/>
      <c r="AG36" s="751"/>
      <c r="AH36" s="751"/>
      <c r="AI36" s="751"/>
      <c r="AJ36" s="751"/>
      <c r="AK36" s="751"/>
      <c r="AL36" s="751"/>
      <c r="AM36" s="751"/>
      <c r="AN36" s="751"/>
      <c r="AO36" s="751"/>
      <c r="AP36" s="750"/>
      <c r="AQ36" s="750"/>
      <c r="AR36" s="750"/>
      <c r="AS36" s="750"/>
      <c r="AT36" s="750"/>
      <c r="AU36" s="750"/>
      <c r="AV36" s="750"/>
      <c r="AW36" s="750"/>
      <c r="AX36" s="750"/>
      <c r="AY36" s="750"/>
      <c r="AZ36" s="750"/>
      <c r="BA36" s="750"/>
      <c r="BB36" s="750"/>
      <c r="BC36" s="750"/>
      <c r="BD36" s="750"/>
      <c r="BE36" s="750"/>
      <c r="BF36" s="750"/>
      <c r="BG36" s="750"/>
      <c r="BH36" s="750"/>
      <c r="BI36" s="462"/>
      <c r="BJ36" s="462"/>
      <c r="BK36" s="462"/>
      <c r="BL36" s="701"/>
      <c r="BM36" s="858"/>
      <c r="BN36" s="701" t="s">
        <v>249</v>
      </c>
      <c r="BO36" s="465"/>
      <c r="BP36" s="465"/>
      <c r="BQ36" s="694"/>
    </row>
    <row r="37" spans="1:69" x14ac:dyDescent="0.25">
      <c r="A37" s="791"/>
      <c r="B37" s="792"/>
      <c r="C37" s="791"/>
      <c r="D37" s="791"/>
      <c r="E37" s="694" t="s">
        <v>245</v>
      </c>
      <c r="F37" s="750">
        <v>0.05</v>
      </c>
      <c r="G37" s="750">
        <v>0.05</v>
      </c>
      <c r="H37" s="750"/>
      <c r="I37" s="750"/>
      <c r="J37" s="750"/>
      <c r="K37" s="750"/>
      <c r="L37" s="750">
        <v>0.05</v>
      </c>
      <c r="M37" s="750"/>
      <c r="N37" s="750"/>
      <c r="O37" s="750"/>
      <c r="P37" s="750"/>
      <c r="Q37" s="750"/>
      <c r="R37" s="750"/>
      <c r="S37" s="750"/>
      <c r="T37" s="750"/>
      <c r="U37" s="750"/>
      <c r="V37" s="750"/>
      <c r="W37" s="750"/>
      <c r="X37" s="750"/>
      <c r="Y37" s="750"/>
      <c r="Z37" s="750"/>
      <c r="AA37" s="750"/>
      <c r="AB37" s="750"/>
      <c r="AC37" s="750"/>
      <c r="AD37" s="750"/>
      <c r="AE37" s="751"/>
      <c r="AF37" s="751"/>
      <c r="AG37" s="751"/>
      <c r="AH37" s="751"/>
      <c r="AI37" s="751"/>
      <c r="AJ37" s="751"/>
      <c r="AK37" s="751"/>
      <c r="AL37" s="751"/>
      <c r="AM37" s="751"/>
      <c r="AN37" s="751"/>
      <c r="AO37" s="751"/>
      <c r="AP37" s="750"/>
      <c r="AQ37" s="750"/>
      <c r="AR37" s="750"/>
      <c r="AS37" s="750"/>
      <c r="AT37" s="750"/>
      <c r="AU37" s="750"/>
      <c r="AV37" s="750"/>
      <c r="AW37" s="750"/>
      <c r="AX37" s="750"/>
      <c r="AY37" s="750"/>
      <c r="AZ37" s="750"/>
      <c r="BA37" s="750"/>
      <c r="BB37" s="750"/>
      <c r="BC37" s="750"/>
      <c r="BD37" s="750"/>
      <c r="BE37" s="750"/>
      <c r="BF37" s="750"/>
      <c r="BG37" s="750"/>
      <c r="BH37" s="750"/>
      <c r="BI37" s="462"/>
      <c r="BJ37" s="462"/>
      <c r="BK37" s="462"/>
      <c r="BL37" s="701"/>
      <c r="BM37" s="858"/>
      <c r="BN37" s="701" t="s">
        <v>245</v>
      </c>
      <c r="BO37" s="465"/>
      <c r="BP37" s="465"/>
      <c r="BQ37" s="694"/>
    </row>
    <row r="38" spans="1:69" x14ac:dyDescent="0.25">
      <c r="A38" s="791"/>
      <c r="B38" s="792"/>
      <c r="C38" s="791"/>
      <c r="D38" s="791"/>
      <c r="E38" s="694" t="s">
        <v>250</v>
      </c>
      <c r="F38" s="750">
        <v>0.03</v>
      </c>
      <c r="G38" s="750">
        <v>0.03</v>
      </c>
      <c r="H38" s="750"/>
      <c r="I38" s="750"/>
      <c r="J38" s="750"/>
      <c r="K38" s="750"/>
      <c r="L38" s="750">
        <v>0.03</v>
      </c>
      <c r="M38" s="750"/>
      <c r="N38" s="750"/>
      <c r="O38" s="750"/>
      <c r="P38" s="750"/>
      <c r="Q38" s="750"/>
      <c r="R38" s="750"/>
      <c r="S38" s="750"/>
      <c r="T38" s="750"/>
      <c r="U38" s="750"/>
      <c r="V38" s="750"/>
      <c r="W38" s="750"/>
      <c r="X38" s="750"/>
      <c r="Y38" s="750"/>
      <c r="Z38" s="750"/>
      <c r="AA38" s="750"/>
      <c r="AB38" s="750"/>
      <c r="AC38" s="750"/>
      <c r="AD38" s="750"/>
      <c r="AE38" s="751"/>
      <c r="AF38" s="751"/>
      <c r="AG38" s="751"/>
      <c r="AH38" s="751"/>
      <c r="AI38" s="751"/>
      <c r="AJ38" s="751"/>
      <c r="AK38" s="751"/>
      <c r="AL38" s="751"/>
      <c r="AM38" s="751"/>
      <c r="AN38" s="751"/>
      <c r="AO38" s="751"/>
      <c r="AP38" s="750"/>
      <c r="AQ38" s="750"/>
      <c r="AR38" s="750"/>
      <c r="AS38" s="750"/>
      <c r="AT38" s="750"/>
      <c r="AU38" s="750"/>
      <c r="AV38" s="750"/>
      <c r="AW38" s="750"/>
      <c r="AX38" s="750"/>
      <c r="AY38" s="750"/>
      <c r="AZ38" s="750"/>
      <c r="BA38" s="750"/>
      <c r="BB38" s="750"/>
      <c r="BC38" s="750"/>
      <c r="BD38" s="750"/>
      <c r="BE38" s="750"/>
      <c r="BF38" s="750"/>
      <c r="BG38" s="750"/>
      <c r="BH38" s="750"/>
      <c r="BI38" s="462"/>
      <c r="BJ38" s="462"/>
      <c r="BK38" s="462"/>
      <c r="BL38" s="701"/>
      <c r="BM38" s="858"/>
      <c r="BN38" s="701" t="s">
        <v>250</v>
      </c>
      <c r="BO38" s="465"/>
      <c r="BP38" s="465"/>
      <c r="BQ38" s="694"/>
    </row>
    <row r="39" spans="1:69" ht="31.5" x14ac:dyDescent="0.25">
      <c r="A39" s="791"/>
      <c r="B39" s="792"/>
      <c r="C39" s="791"/>
      <c r="D39" s="791"/>
      <c r="E39" s="694" t="s">
        <v>246</v>
      </c>
      <c r="F39" s="750">
        <v>0.04</v>
      </c>
      <c r="G39" s="750">
        <v>0.04</v>
      </c>
      <c r="H39" s="750"/>
      <c r="I39" s="750"/>
      <c r="J39" s="750"/>
      <c r="K39" s="750"/>
      <c r="L39" s="750">
        <v>0.04</v>
      </c>
      <c r="M39" s="750"/>
      <c r="N39" s="750"/>
      <c r="O39" s="750"/>
      <c r="P39" s="750"/>
      <c r="Q39" s="750"/>
      <c r="R39" s="750"/>
      <c r="S39" s="750"/>
      <c r="T39" s="750"/>
      <c r="U39" s="750"/>
      <c r="V39" s="750"/>
      <c r="W39" s="750"/>
      <c r="X39" s="750"/>
      <c r="Y39" s="750"/>
      <c r="Z39" s="750"/>
      <c r="AA39" s="750"/>
      <c r="AB39" s="750"/>
      <c r="AC39" s="750"/>
      <c r="AD39" s="750"/>
      <c r="AE39" s="751"/>
      <c r="AF39" s="751"/>
      <c r="AG39" s="751"/>
      <c r="AH39" s="751"/>
      <c r="AI39" s="751"/>
      <c r="AJ39" s="751"/>
      <c r="AK39" s="751"/>
      <c r="AL39" s="751"/>
      <c r="AM39" s="751"/>
      <c r="AN39" s="751"/>
      <c r="AO39" s="751"/>
      <c r="AP39" s="750"/>
      <c r="AQ39" s="750"/>
      <c r="AR39" s="750"/>
      <c r="AS39" s="750"/>
      <c r="AT39" s="750"/>
      <c r="AU39" s="750"/>
      <c r="AV39" s="750"/>
      <c r="AW39" s="750"/>
      <c r="AX39" s="750"/>
      <c r="AY39" s="750"/>
      <c r="AZ39" s="750"/>
      <c r="BA39" s="750"/>
      <c r="BB39" s="750"/>
      <c r="BC39" s="750"/>
      <c r="BD39" s="750"/>
      <c r="BE39" s="750"/>
      <c r="BF39" s="750"/>
      <c r="BG39" s="750"/>
      <c r="BH39" s="750"/>
      <c r="BI39" s="462"/>
      <c r="BJ39" s="462"/>
      <c r="BK39" s="462"/>
      <c r="BL39" s="701"/>
      <c r="BM39" s="858"/>
      <c r="BN39" s="701" t="s">
        <v>246</v>
      </c>
      <c r="BO39" s="694"/>
      <c r="BP39" s="694"/>
      <c r="BQ39" s="694"/>
    </row>
    <row r="40" spans="1:69" x14ac:dyDescent="0.25">
      <c r="A40" s="791"/>
      <c r="B40" s="792"/>
      <c r="C40" s="791"/>
      <c r="D40" s="791"/>
      <c r="E40" s="694" t="s">
        <v>243</v>
      </c>
      <c r="F40" s="750">
        <v>0.06</v>
      </c>
      <c r="G40" s="750">
        <v>0.06</v>
      </c>
      <c r="H40" s="750"/>
      <c r="I40" s="750"/>
      <c r="J40" s="750"/>
      <c r="K40" s="750"/>
      <c r="L40" s="750">
        <v>0.06</v>
      </c>
      <c r="M40" s="750"/>
      <c r="N40" s="750"/>
      <c r="O40" s="750"/>
      <c r="P40" s="750"/>
      <c r="Q40" s="750"/>
      <c r="R40" s="750"/>
      <c r="S40" s="750"/>
      <c r="T40" s="750"/>
      <c r="U40" s="750"/>
      <c r="V40" s="750"/>
      <c r="W40" s="750"/>
      <c r="X40" s="750"/>
      <c r="Y40" s="750"/>
      <c r="Z40" s="750"/>
      <c r="AA40" s="750"/>
      <c r="AB40" s="750"/>
      <c r="AC40" s="750"/>
      <c r="AD40" s="750"/>
      <c r="AE40" s="751"/>
      <c r="AF40" s="751"/>
      <c r="AG40" s="751"/>
      <c r="AH40" s="751"/>
      <c r="AI40" s="751"/>
      <c r="AJ40" s="751"/>
      <c r="AK40" s="751"/>
      <c r="AL40" s="751"/>
      <c r="AM40" s="751"/>
      <c r="AN40" s="751"/>
      <c r="AO40" s="751"/>
      <c r="AP40" s="750"/>
      <c r="AQ40" s="750"/>
      <c r="AR40" s="750"/>
      <c r="AS40" s="750"/>
      <c r="AT40" s="750"/>
      <c r="AU40" s="750"/>
      <c r="AV40" s="750"/>
      <c r="AW40" s="750"/>
      <c r="AX40" s="750"/>
      <c r="AY40" s="750"/>
      <c r="AZ40" s="750"/>
      <c r="BA40" s="750"/>
      <c r="BB40" s="750"/>
      <c r="BC40" s="750"/>
      <c r="BD40" s="750"/>
      <c r="BE40" s="750"/>
      <c r="BF40" s="750"/>
      <c r="BG40" s="750"/>
      <c r="BH40" s="750"/>
      <c r="BI40" s="462"/>
      <c r="BJ40" s="462"/>
      <c r="BK40" s="462"/>
      <c r="BL40" s="701"/>
      <c r="BM40" s="859"/>
      <c r="BN40" s="701" t="s">
        <v>243</v>
      </c>
      <c r="BO40" s="694"/>
      <c r="BP40" s="694"/>
      <c r="BQ40" s="694"/>
    </row>
    <row r="41" spans="1:69" s="53" customFormat="1" ht="31.5" x14ac:dyDescent="0.25">
      <c r="A41" s="694">
        <v>13</v>
      </c>
      <c r="B41" s="55" t="s">
        <v>619</v>
      </c>
      <c r="C41" s="694" t="s">
        <v>431</v>
      </c>
      <c r="D41" s="694" t="s">
        <v>25</v>
      </c>
      <c r="E41" s="694" t="s">
        <v>250</v>
      </c>
      <c r="F41" s="750">
        <v>0.25</v>
      </c>
      <c r="G41" s="750">
        <v>0.25</v>
      </c>
      <c r="H41" s="750"/>
      <c r="I41" s="750"/>
      <c r="J41" s="750"/>
      <c r="K41" s="750"/>
      <c r="L41" s="750">
        <v>0.25</v>
      </c>
      <c r="M41" s="750"/>
      <c r="N41" s="750"/>
      <c r="O41" s="750"/>
      <c r="P41" s="750"/>
      <c r="Q41" s="750"/>
      <c r="R41" s="750"/>
      <c r="S41" s="750"/>
      <c r="T41" s="750"/>
      <c r="U41" s="750"/>
      <c r="V41" s="750"/>
      <c r="W41" s="750"/>
      <c r="X41" s="750"/>
      <c r="Y41" s="750"/>
      <c r="Z41" s="750"/>
      <c r="AA41" s="750"/>
      <c r="AB41" s="750"/>
      <c r="AC41" s="750"/>
      <c r="AD41" s="750"/>
      <c r="AE41" s="751"/>
      <c r="AF41" s="751"/>
      <c r="AG41" s="751"/>
      <c r="AH41" s="751"/>
      <c r="AI41" s="751"/>
      <c r="AJ41" s="751"/>
      <c r="AK41" s="751"/>
      <c r="AL41" s="751"/>
      <c r="AM41" s="751"/>
      <c r="AN41" s="751"/>
      <c r="AO41" s="751"/>
      <c r="AP41" s="750"/>
      <c r="AQ41" s="750"/>
      <c r="AR41" s="750"/>
      <c r="AS41" s="750"/>
      <c r="AT41" s="750"/>
      <c r="AU41" s="750"/>
      <c r="AV41" s="750"/>
      <c r="AW41" s="750"/>
      <c r="AX41" s="750"/>
      <c r="AY41" s="750"/>
      <c r="AZ41" s="750"/>
      <c r="BA41" s="750"/>
      <c r="BB41" s="750"/>
      <c r="BC41" s="750"/>
      <c r="BD41" s="750"/>
      <c r="BE41" s="750"/>
      <c r="BF41" s="750"/>
      <c r="BG41" s="750"/>
      <c r="BH41" s="750"/>
      <c r="BI41" s="462"/>
      <c r="BJ41" s="462"/>
      <c r="BK41" s="462"/>
      <c r="BL41" s="701"/>
      <c r="BM41" s="701" t="s">
        <v>521</v>
      </c>
      <c r="BN41" s="701" t="s">
        <v>250</v>
      </c>
      <c r="BO41" s="694" t="s">
        <v>472</v>
      </c>
      <c r="BP41" s="694"/>
      <c r="BQ41" s="694"/>
    </row>
    <row r="42" spans="1:69" s="187" customFormat="1" x14ac:dyDescent="0.25">
      <c r="A42" s="670" t="s">
        <v>307</v>
      </c>
      <c r="B42" s="2" t="s">
        <v>366</v>
      </c>
      <c r="C42" s="2"/>
      <c r="D42" s="670"/>
      <c r="E42" s="670"/>
      <c r="F42" s="748">
        <v>0.8206</v>
      </c>
      <c r="G42" s="748">
        <v>0.81059999999999999</v>
      </c>
      <c r="H42" s="748"/>
      <c r="I42" s="748">
        <v>0</v>
      </c>
      <c r="J42" s="748">
        <v>0</v>
      </c>
      <c r="K42" s="748">
        <v>0</v>
      </c>
      <c r="L42" s="748">
        <v>0.81059999999999999</v>
      </c>
      <c r="M42" s="748"/>
      <c r="N42" s="748"/>
      <c r="O42" s="748"/>
      <c r="P42" s="748"/>
      <c r="Q42" s="748"/>
      <c r="R42" s="748"/>
      <c r="S42" s="748">
        <v>0</v>
      </c>
      <c r="T42" s="748">
        <v>0</v>
      </c>
      <c r="U42" s="748">
        <v>0.01</v>
      </c>
      <c r="V42" s="748">
        <v>0</v>
      </c>
      <c r="W42" s="748">
        <v>0</v>
      </c>
      <c r="X42" s="748">
        <v>0</v>
      </c>
      <c r="Y42" s="748">
        <v>0</v>
      </c>
      <c r="Z42" s="748">
        <v>0</v>
      </c>
      <c r="AA42" s="748"/>
      <c r="AB42" s="748"/>
      <c r="AC42" s="748"/>
      <c r="AD42" s="748"/>
      <c r="AE42" s="748"/>
      <c r="AF42" s="748"/>
      <c r="AG42" s="748"/>
      <c r="AH42" s="748"/>
      <c r="AI42" s="748"/>
      <c r="AJ42" s="748"/>
      <c r="AK42" s="748"/>
      <c r="AL42" s="748"/>
      <c r="AM42" s="748"/>
      <c r="AN42" s="748"/>
      <c r="AO42" s="748"/>
      <c r="AP42" s="748">
        <v>0</v>
      </c>
      <c r="AQ42" s="748">
        <v>0</v>
      </c>
      <c r="AR42" s="748">
        <v>0</v>
      </c>
      <c r="AS42" s="748">
        <v>0</v>
      </c>
      <c r="AT42" s="748">
        <v>0.01</v>
      </c>
      <c r="AU42" s="748"/>
      <c r="AV42" s="748"/>
      <c r="AW42" s="748"/>
      <c r="AX42" s="748"/>
      <c r="AY42" s="748"/>
      <c r="AZ42" s="748"/>
      <c r="BA42" s="748">
        <v>0</v>
      </c>
      <c r="BB42" s="748">
        <v>0</v>
      </c>
      <c r="BC42" s="748">
        <v>0</v>
      </c>
      <c r="BD42" s="748">
        <v>0</v>
      </c>
      <c r="BE42" s="748">
        <v>0</v>
      </c>
      <c r="BF42" s="748">
        <v>0</v>
      </c>
      <c r="BG42" s="748">
        <v>0</v>
      </c>
      <c r="BH42" s="748"/>
      <c r="BI42" s="500">
        <v>0</v>
      </c>
      <c r="BJ42" s="500">
        <v>0</v>
      </c>
      <c r="BK42" s="500">
        <v>0</v>
      </c>
      <c r="BL42" s="501"/>
      <c r="BM42" s="501"/>
      <c r="BN42" s="501"/>
      <c r="BO42" s="480"/>
      <c r="BP42" s="480"/>
      <c r="BQ42" s="670"/>
    </row>
    <row r="43" spans="1:69" ht="31.5" x14ac:dyDescent="0.25">
      <c r="A43" s="694">
        <v>14</v>
      </c>
      <c r="B43" s="55" t="s">
        <v>620</v>
      </c>
      <c r="C43" s="55"/>
      <c r="D43" s="694" t="s">
        <v>48</v>
      </c>
      <c r="E43" s="694" t="s">
        <v>245</v>
      </c>
      <c r="F43" s="750">
        <v>2.4E-2</v>
      </c>
      <c r="G43" s="750">
        <v>1.4E-2</v>
      </c>
      <c r="H43" s="750"/>
      <c r="I43" s="750"/>
      <c r="J43" s="750"/>
      <c r="K43" s="750"/>
      <c r="L43" s="750">
        <v>1.4E-2</v>
      </c>
      <c r="M43" s="750"/>
      <c r="N43" s="750"/>
      <c r="O43" s="750"/>
      <c r="P43" s="750"/>
      <c r="Q43" s="750"/>
      <c r="R43" s="750"/>
      <c r="S43" s="750"/>
      <c r="T43" s="750"/>
      <c r="U43" s="750">
        <v>0.01</v>
      </c>
      <c r="V43" s="750"/>
      <c r="W43" s="750"/>
      <c r="X43" s="750"/>
      <c r="Y43" s="750"/>
      <c r="Z43" s="750"/>
      <c r="AA43" s="750"/>
      <c r="AB43" s="750"/>
      <c r="AC43" s="750"/>
      <c r="AD43" s="750"/>
      <c r="AE43" s="751"/>
      <c r="AF43" s="751"/>
      <c r="AG43" s="751"/>
      <c r="AH43" s="751"/>
      <c r="AI43" s="751"/>
      <c r="AJ43" s="751"/>
      <c r="AK43" s="751"/>
      <c r="AL43" s="751"/>
      <c r="AM43" s="751"/>
      <c r="AN43" s="751"/>
      <c r="AO43" s="751"/>
      <c r="AP43" s="750"/>
      <c r="AQ43" s="750"/>
      <c r="AR43" s="750"/>
      <c r="AS43" s="750"/>
      <c r="AT43" s="750">
        <v>0.01</v>
      </c>
      <c r="AU43" s="750"/>
      <c r="AV43" s="750"/>
      <c r="AW43" s="750"/>
      <c r="AX43" s="750"/>
      <c r="AY43" s="750"/>
      <c r="AZ43" s="750"/>
      <c r="BA43" s="750"/>
      <c r="BB43" s="750"/>
      <c r="BC43" s="750"/>
      <c r="BD43" s="750"/>
      <c r="BE43" s="750"/>
      <c r="BF43" s="750"/>
      <c r="BG43" s="750"/>
      <c r="BH43" s="750"/>
      <c r="BI43" s="462"/>
      <c r="BJ43" s="462"/>
      <c r="BK43" s="462"/>
      <c r="BL43" s="701"/>
      <c r="BM43" s="701" t="s">
        <v>473</v>
      </c>
      <c r="BN43" s="701" t="s">
        <v>245</v>
      </c>
      <c r="BO43" s="694" t="s">
        <v>474</v>
      </c>
      <c r="BP43" s="694" t="s">
        <v>560</v>
      </c>
      <c r="BQ43" s="694"/>
    </row>
    <row r="44" spans="1:69" s="53" customFormat="1" ht="31.5" x14ac:dyDescent="0.25">
      <c r="A44" s="694">
        <v>15</v>
      </c>
      <c r="B44" s="55" t="s">
        <v>621</v>
      </c>
      <c r="C44" s="55"/>
      <c r="D44" s="694" t="s">
        <v>48</v>
      </c>
      <c r="E44" s="694" t="s">
        <v>240</v>
      </c>
      <c r="F44" s="750">
        <v>0.20899999999999999</v>
      </c>
      <c r="G44" s="747">
        <v>0.20899999999999999</v>
      </c>
      <c r="H44" s="747"/>
      <c r="I44" s="750"/>
      <c r="J44" s="750"/>
      <c r="K44" s="750"/>
      <c r="L44" s="750">
        <v>0.20899999999999999</v>
      </c>
      <c r="M44" s="750"/>
      <c r="N44" s="750"/>
      <c r="O44" s="750"/>
      <c r="P44" s="750"/>
      <c r="Q44" s="750"/>
      <c r="R44" s="750"/>
      <c r="S44" s="750"/>
      <c r="T44" s="750"/>
      <c r="U44" s="747"/>
      <c r="V44" s="750"/>
      <c r="W44" s="750"/>
      <c r="X44" s="750"/>
      <c r="Y44" s="750"/>
      <c r="Z44" s="750"/>
      <c r="AA44" s="750"/>
      <c r="AB44" s="750"/>
      <c r="AC44" s="750"/>
      <c r="AD44" s="747"/>
      <c r="AE44" s="751"/>
      <c r="AF44" s="751"/>
      <c r="AG44" s="751"/>
      <c r="AH44" s="751"/>
      <c r="AI44" s="751"/>
      <c r="AJ44" s="751"/>
      <c r="AK44" s="751"/>
      <c r="AL44" s="751"/>
      <c r="AM44" s="751"/>
      <c r="AN44" s="751"/>
      <c r="AO44" s="751"/>
      <c r="AP44" s="750"/>
      <c r="AQ44" s="750"/>
      <c r="AR44" s="750"/>
      <c r="AS44" s="750"/>
      <c r="AT44" s="750"/>
      <c r="AU44" s="750"/>
      <c r="AV44" s="750"/>
      <c r="AW44" s="750"/>
      <c r="AX44" s="750"/>
      <c r="AY44" s="750"/>
      <c r="AZ44" s="750"/>
      <c r="BA44" s="750"/>
      <c r="BB44" s="750"/>
      <c r="BC44" s="750"/>
      <c r="BD44" s="750"/>
      <c r="BE44" s="750"/>
      <c r="BF44" s="750"/>
      <c r="BG44" s="750"/>
      <c r="BH44" s="747"/>
      <c r="BI44" s="462"/>
      <c r="BJ44" s="462"/>
      <c r="BK44" s="462"/>
      <c r="BL44" s="701"/>
      <c r="BM44" s="701" t="s">
        <v>475</v>
      </c>
      <c r="BN44" s="701" t="s">
        <v>240</v>
      </c>
      <c r="BO44" s="694" t="s">
        <v>476</v>
      </c>
      <c r="BP44" s="694" t="s">
        <v>560</v>
      </c>
      <c r="BQ44" s="704"/>
    </row>
    <row r="45" spans="1:69" s="53" customFormat="1" ht="63" x14ac:dyDescent="0.25">
      <c r="A45" s="694">
        <v>16</v>
      </c>
      <c r="B45" s="55" t="s">
        <v>622</v>
      </c>
      <c r="C45" s="55"/>
      <c r="D45" s="694" t="s">
        <v>48</v>
      </c>
      <c r="E45" s="694" t="s">
        <v>245</v>
      </c>
      <c r="F45" s="750">
        <v>0.58760000000000001</v>
      </c>
      <c r="G45" s="747">
        <v>0.58760000000000001</v>
      </c>
      <c r="H45" s="747"/>
      <c r="I45" s="750"/>
      <c r="J45" s="750"/>
      <c r="K45" s="750"/>
      <c r="L45" s="750">
        <v>0.58760000000000001</v>
      </c>
      <c r="M45" s="750"/>
      <c r="N45" s="750"/>
      <c r="O45" s="750"/>
      <c r="P45" s="750"/>
      <c r="Q45" s="750"/>
      <c r="R45" s="750"/>
      <c r="S45" s="750"/>
      <c r="T45" s="750"/>
      <c r="U45" s="747"/>
      <c r="V45" s="750"/>
      <c r="W45" s="750"/>
      <c r="X45" s="750"/>
      <c r="Y45" s="750"/>
      <c r="Z45" s="750"/>
      <c r="AA45" s="750"/>
      <c r="AB45" s="750"/>
      <c r="AC45" s="750"/>
      <c r="AD45" s="747"/>
      <c r="AE45" s="751"/>
      <c r="AF45" s="751"/>
      <c r="AG45" s="751"/>
      <c r="AH45" s="751"/>
      <c r="AI45" s="751"/>
      <c r="AJ45" s="751"/>
      <c r="AK45" s="751"/>
      <c r="AL45" s="751"/>
      <c r="AM45" s="751"/>
      <c r="AN45" s="751"/>
      <c r="AO45" s="751"/>
      <c r="AP45" s="750"/>
      <c r="AQ45" s="750"/>
      <c r="AR45" s="750"/>
      <c r="AS45" s="750"/>
      <c r="AT45" s="750"/>
      <c r="AU45" s="750"/>
      <c r="AV45" s="750"/>
      <c r="AW45" s="750"/>
      <c r="AX45" s="750"/>
      <c r="AY45" s="750"/>
      <c r="AZ45" s="750"/>
      <c r="BA45" s="750"/>
      <c r="BB45" s="750"/>
      <c r="BC45" s="750"/>
      <c r="BD45" s="750"/>
      <c r="BE45" s="750"/>
      <c r="BF45" s="750"/>
      <c r="BG45" s="750"/>
      <c r="BH45" s="747"/>
      <c r="BI45" s="462"/>
      <c r="BJ45" s="462"/>
      <c r="BK45" s="462"/>
      <c r="BL45" s="701"/>
      <c r="BM45" s="701" t="s">
        <v>477</v>
      </c>
      <c r="BN45" s="701" t="s">
        <v>245</v>
      </c>
      <c r="BO45" s="465" t="s">
        <v>478</v>
      </c>
      <c r="BP45" s="694" t="s">
        <v>560</v>
      </c>
      <c r="BQ45" s="704"/>
    </row>
    <row r="46" spans="1:69" s="187" customFormat="1" ht="31.5" x14ac:dyDescent="0.25">
      <c r="A46" s="670" t="s">
        <v>268</v>
      </c>
      <c r="B46" s="2" t="s">
        <v>479</v>
      </c>
      <c r="C46" s="148"/>
      <c r="D46" s="670"/>
      <c r="E46" s="670"/>
      <c r="F46" s="747">
        <v>24.447600000000001</v>
      </c>
      <c r="G46" s="747">
        <v>18.868300000000005</v>
      </c>
      <c r="H46" s="747">
        <v>0.4</v>
      </c>
      <c r="I46" s="747">
        <v>0</v>
      </c>
      <c r="J46" s="747">
        <v>0</v>
      </c>
      <c r="K46" s="747">
        <v>0</v>
      </c>
      <c r="L46" s="747">
        <v>5.9089</v>
      </c>
      <c r="M46" s="747">
        <v>10.729400000000002</v>
      </c>
      <c r="N46" s="747">
        <v>0</v>
      </c>
      <c r="O46" s="747">
        <v>0</v>
      </c>
      <c r="P46" s="747">
        <v>0</v>
      </c>
      <c r="Q46" s="747">
        <v>0</v>
      </c>
      <c r="R46" s="747">
        <v>1.83</v>
      </c>
      <c r="S46" s="747">
        <v>0</v>
      </c>
      <c r="T46" s="747">
        <v>0</v>
      </c>
      <c r="U46" s="747">
        <v>4.4093</v>
      </c>
      <c r="V46" s="747">
        <v>0</v>
      </c>
      <c r="W46" s="747">
        <v>0</v>
      </c>
      <c r="X46" s="747">
        <v>0</v>
      </c>
      <c r="Y46" s="747">
        <v>0</v>
      </c>
      <c r="Z46" s="747">
        <v>0</v>
      </c>
      <c r="AA46" s="747">
        <v>1.78E-2</v>
      </c>
      <c r="AB46" s="747">
        <v>3.88</v>
      </c>
      <c r="AC46" s="747">
        <v>0</v>
      </c>
      <c r="AD46" s="747">
        <v>0.2586</v>
      </c>
      <c r="AE46" s="747">
        <v>1.8599999999999998E-2</v>
      </c>
      <c r="AF46" s="747">
        <v>0</v>
      </c>
      <c r="AG46" s="747">
        <v>0</v>
      </c>
      <c r="AH46" s="747">
        <v>0</v>
      </c>
      <c r="AI46" s="747">
        <v>0</v>
      </c>
      <c r="AJ46" s="747">
        <v>0</v>
      </c>
      <c r="AK46" s="747">
        <v>0</v>
      </c>
      <c r="AL46" s="747">
        <v>0</v>
      </c>
      <c r="AM46" s="747">
        <v>0</v>
      </c>
      <c r="AN46" s="747">
        <v>0</v>
      </c>
      <c r="AO46" s="747">
        <v>0.24</v>
      </c>
      <c r="AP46" s="747">
        <v>0</v>
      </c>
      <c r="AQ46" s="747">
        <v>0</v>
      </c>
      <c r="AR46" s="747">
        <v>0</v>
      </c>
      <c r="AS46" s="747">
        <v>0</v>
      </c>
      <c r="AT46" s="747">
        <v>0.04</v>
      </c>
      <c r="AU46" s="747">
        <v>0.16789999999999999</v>
      </c>
      <c r="AV46" s="747">
        <v>0</v>
      </c>
      <c r="AW46" s="747">
        <v>2.5000000000000001E-2</v>
      </c>
      <c r="AX46" s="747">
        <v>0</v>
      </c>
      <c r="AY46" s="747">
        <v>0</v>
      </c>
      <c r="AZ46" s="747">
        <v>0.02</v>
      </c>
      <c r="BA46" s="747">
        <v>0</v>
      </c>
      <c r="BB46" s="747">
        <v>0</v>
      </c>
      <c r="BC46" s="747">
        <v>0</v>
      </c>
      <c r="BD46" s="747">
        <v>0</v>
      </c>
      <c r="BE46" s="747">
        <v>0</v>
      </c>
      <c r="BF46" s="747">
        <v>0</v>
      </c>
      <c r="BG46" s="747">
        <v>0</v>
      </c>
      <c r="BH46" s="747">
        <v>1.1700000000000002</v>
      </c>
      <c r="BI46" s="486">
        <v>1.1700000000000002</v>
      </c>
      <c r="BJ46" s="486">
        <v>0</v>
      </c>
      <c r="BK46" s="486">
        <v>0</v>
      </c>
      <c r="BL46" s="473"/>
      <c r="BM46" s="473"/>
      <c r="BN46" s="473"/>
      <c r="BO46" s="140"/>
      <c r="BP46" s="140"/>
      <c r="BQ46" s="670"/>
    </row>
    <row r="47" spans="1:69" s="187" customFormat="1" ht="31.5" x14ac:dyDescent="0.25">
      <c r="A47" s="670" t="s">
        <v>222</v>
      </c>
      <c r="B47" s="2" t="s">
        <v>223</v>
      </c>
      <c r="C47" s="2"/>
      <c r="D47" s="670"/>
      <c r="E47" s="670"/>
      <c r="F47" s="748"/>
      <c r="G47" s="748"/>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9"/>
      <c r="AF47" s="749"/>
      <c r="AG47" s="749"/>
      <c r="AH47" s="749"/>
      <c r="AI47" s="749"/>
      <c r="AJ47" s="749"/>
      <c r="AK47" s="749"/>
      <c r="AL47" s="749"/>
      <c r="AM47" s="749"/>
      <c r="AN47" s="749"/>
      <c r="AO47" s="749"/>
      <c r="AP47" s="747"/>
      <c r="AQ47" s="747"/>
      <c r="AR47" s="747"/>
      <c r="AS47" s="747"/>
      <c r="AT47" s="747"/>
      <c r="AU47" s="747"/>
      <c r="AV47" s="747"/>
      <c r="AW47" s="747"/>
      <c r="AX47" s="747"/>
      <c r="AY47" s="747"/>
      <c r="AZ47" s="747"/>
      <c r="BA47" s="747"/>
      <c r="BB47" s="747"/>
      <c r="BC47" s="747"/>
      <c r="BD47" s="747"/>
      <c r="BE47" s="747"/>
      <c r="BF47" s="747"/>
      <c r="BG47" s="747"/>
      <c r="BH47" s="747"/>
      <c r="BI47" s="486"/>
      <c r="BJ47" s="486"/>
      <c r="BK47" s="486"/>
      <c r="BL47" s="473"/>
      <c r="BM47" s="473"/>
      <c r="BN47" s="480"/>
      <c r="BO47" s="480"/>
      <c r="BP47" s="480"/>
      <c r="BQ47" s="670"/>
    </row>
    <row r="48" spans="1:69" s="187" customFormat="1" ht="40.5" customHeight="1" x14ac:dyDescent="0.25">
      <c r="A48" s="670" t="s">
        <v>180</v>
      </c>
      <c r="B48" s="148" t="s">
        <v>299</v>
      </c>
      <c r="C48" s="148"/>
      <c r="D48" s="670"/>
      <c r="E48" s="670"/>
      <c r="F48" s="748"/>
      <c r="G48" s="748"/>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9"/>
      <c r="AF48" s="749"/>
      <c r="AG48" s="749"/>
      <c r="AH48" s="749"/>
      <c r="AI48" s="749"/>
      <c r="AJ48" s="749"/>
      <c r="AK48" s="749"/>
      <c r="AL48" s="749"/>
      <c r="AM48" s="749"/>
      <c r="AN48" s="749"/>
      <c r="AO48" s="749"/>
      <c r="AP48" s="747"/>
      <c r="AQ48" s="747"/>
      <c r="AR48" s="747"/>
      <c r="AS48" s="747"/>
      <c r="AT48" s="747"/>
      <c r="AU48" s="747"/>
      <c r="AV48" s="747"/>
      <c r="AW48" s="747"/>
      <c r="AX48" s="747"/>
      <c r="AY48" s="747"/>
      <c r="AZ48" s="747"/>
      <c r="BA48" s="747"/>
      <c r="BB48" s="747"/>
      <c r="BC48" s="747"/>
      <c r="BD48" s="747"/>
      <c r="BE48" s="747"/>
      <c r="BF48" s="747"/>
      <c r="BG48" s="747"/>
      <c r="BH48" s="747"/>
      <c r="BI48" s="486"/>
      <c r="BJ48" s="486"/>
      <c r="BK48" s="486"/>
      <c r="BL48" s="473"/>
      <c r="BM48" s="473"/>
      <c r="BN48" s="487"/>
      <c r="BO48" s="480"/>
      <c r="BP48" s="480"/>
      <c r="BQ48" s="480"/>
    </row>
    <row r="49" spans="1:70" s="187" customFormat="1" ht="46.5" customHeight="1" x14ac:dyDescent="0.25">
      <c r="A49" s="670" t="s">
        <v>235</v>
      </c>
      <c r="B49" s="148" t="s">
        <v>343</v>
      </c>
      <c r="C49" s="148"/>
      <c r="D49" s="670"/>
      <c r="E49" s="670"/>
      <c r="F49" s="748"/>
      <c r="G49" s="748"/>
      <c r="H49" s="747"/>
      <c r="I49" s="747"/>
      <c r="J49" s="747"/>
      <c r="K49" s="747"/>
      <c r="L49" s="747"/>
      <c r="M49" s="747"/>
      <c r="N49" s="747"/>
      <c r="O49" s="747"/>
      <c r="P49" s="747"/>
      <c r="Q49" s="747"/>
      <c r="R49" s="747"/>
      <c r="S49" s="747"/>
      <c r="T49" s="747"/>
      <c r="U49" s="747"/>
      <c r="V49" s="747"/>
      <c r="W49" s="747"/>
      <c r="X49" s="747"/>
      <c r="Y49" s="747"/>
      <c r="Z49" s="747"/>
      <c r="AA49" s="747"/>
      <c r="AB49" s="747"/>
      <c r="AC49" s="747"/>
      <c r="AD49" s="747"/>
      <c r="AE49" s="749"/>
      <c r="AF49" s="749"/>
      <c r="AG49" s="749"/>
      <c r="AH49" s="749"/>
      <c r="AI49" s="749"/>
      <c r="AJ49" s="749"/>
      <c r="AK49" s="749"/>
      <c r="AL49" s="749"/>
      <c r="AM49" s="749"/>
      <c r="AN49" s="749"/>
      <c r="AO49" s="749"/>
      <c r="AP49" s="747"/>
      <c r="AQ49" s="747"/>
      <c r="AR49" s="747"/>
      <c r="AS49" s="747"/>
      <c r="AT49" s="747"/>
      <c r="AU49" s="747"/>
      <c r="AV49" s="747"/>
      <c r="AW49" s="747"/>
      <c r="AX49" s="747"/>
      <c r="AY49" s="747"/>
      <c r="AZ49" s="747"/>
      <c r="BA49" s="747"/>
      <c r="BB49" s="747"/>
      <c r="BC49" s="747"/>
      <c r="BD49" s="747"/>
      <c r="BE49" s="747"/>
      <c r="BF49" s="747"/>
      <c r="BG49" s="747"/>
      <c r="BH49" s="747"/>
      <c r="BI49" s="486"/>
      <c r="BJ49" s="486"/>
      <c r="BK49" s="486"/>
      <c r="BL49" s="473"/>
      <c r="BM49" s="473"/>
      <c r="BN49" s="487"/>
      <c r="BO49" s="480"/>
      <c r="BP49" s="480"/>
      <c r="BQ49" s="480"/>
    </row>
    <row r="50" spans="1:70" s="187" customFormat="1" ht="41.25" customHeight="1" x14ac:dyDescent="0.25">
      <c r="A50" s="670" t="s">
        <v>300</v>
      </c>
      <c r="B50" s="148" t="s">
        <v>344</v>
      </c>
      <c r="C50" s="148"/>
      <c r="D50" s="670"/>
      <c r="E50" s="670"/>
      <c r="F50" s="748">
        <v>11.0663</v>
      </c>
      <c r="G50" s="748">
        <v>11.004799999999999</v>
      </c>
      <c r="H50" s="748">
        <v>7.0000000000000007E-2</v>
      </c>
      <c r="I50" s="748">
        <v>0</v>
      </c>
      <c r="J50" s="748">
        <v>0</v>
      </c>
      <c r="K50" s="748">
        <v>0</v>
      </c>
      <c r="L50" s="748">
        <v>2.7353999999999998</v>
      </c>
      <c r="M50" s="748">
        <v>8.1994000000000007</v>
      </c>
      <c r="N50" s="748">
        <v>0</v>
      </c>
      <c r="O50" s="748">
        <v>0</v>
      </c>
      <c r="P50" s="748">
        <v>0</v>
      </c>
      <c r="Q50" s="748"/>
      <c r="R50" s="748"/>
      <c r="S50" s="748">
        <v>0</v>
      </c>
      <c r="T50" s="748">
        <v>0</v>
      </c>
      <c r="U50" s="748">
        <v>6.1499999999999999E-2</v>
      </c>
      <c r="V50" s="748">
        <v>0</v>
      </c>
      <c r="W50" s="748">
        <v>0</v>
      </c>
      <c r="X50" s="748">
        <v>0</v>
      </c>
      <c r="Y50" s="748">
        <v>0</v>
      </c>
      <c r="Z50" s="748">
        <v>0</v>
      </c>
      <c r="AA50" s="748"/>
      <c r="AB50" s="748"/>
      <c r="AC50" s="748">
        <v>0</v>
      </c>
      <c r="AD50" s="748">
        <v>1.8599999999999998E-2</v>
      </c>
      <c r="AE50" s="748">
        <v>1.8599999999999998E-2</v>
      </c>
      <c r="AF50" s="748">
        <v>0</v>
      </c>
      <c r="AG50" s="748">
        <v>0</v>
      </c>
      <c r="AH50" s="748">
        <v>0</v>
      </c>
      <c r="AI50" s="748">
        <v>0</v>
      </c>
      <c r="AJ50" s="748">
        <v>0</v>
      </c>
      <c r="AK50" s="748">
        <v>0</v>
      </c>
      <c r="AL50" s="748">
        <v>0</v>
      </c>
      <c r="AM50" s="748">
        <v>0</v>
      </c>
      <c r="AN50" s="748">
        <v>0</v>
      </c>
      <c r="AO50" s="748"/>
      <c r="AP50" s="748"/>
      <c r="AQ50" s="748"/>
      <c r="AR50" s="748"/>
      <c r="AS50" s="748"/>
      <c r="AT50" s="748"/>
      <c r="AU50" s="748">
        <v>1.7899999999999999E-2</v>
      </c>
      <c r="AV50" s="748">
        <v>0</v>
      </c>
      <c r="AW50" s="748">
        <v>2.5000000000000001E-2</v>
      </c>
      <c r="AX50" s="748">
        <v>0</v>
      </c>
      <c r="AY50" s="748">
        <v>0</v>
      </c>
      <c r="AZ50" s="748"/>
      <c r="BA50" s="748"/>
      <c r="BB50" s="748"/>
      <c r="BC50" s="748"/>
      <c r="BD50" s="748"/>
      <c r="BE50" s="748"/>
      <c r="BF50" s="748"/>
      <c r="BG50" s="748"/>
      <c r="BH50" s="748"/>
      <c r="BI50" s="500">
        <v>0</v>
      </c>
      <c r="BJ50" s="500">
        <v>0</v>
      </c>
      <c r="BK50" s="500">
        <v>0</v>
      </c>
      <c r="BL50" s="501"/>
      <c r="BM50" s="501"/>
      <c r="BN50" s="501"/>
      <c r="BO50" s="480"/>
      <c r="BP50" s="480"/>
      <c r="BQ50" s="480"/>
    </row>
    <row r="51" spans="1:70" ht="36.75" customHeight="1" x14ac:dyDescent="0.25">
      <c r="A51" s="694">
        <v>1</v>
      </c>
      <c r="B51" s="695" t="s">
        <v>388</v>
      </c>
      <c r="C51" s="694" t="s">
        <v>424</v>
      </c>
      <c r="D51" s="694" t="s">
        <v>46</v>
      </c>
      <c r="E51" s="694" t="s">
        <v>264</v>
      </c>
      <c r="F51" s="750">
        <v>2.5000000000000001E-2</v>
      </c>
      <c r="G51" s="750"/>
      <c r="H51" s="750"/>
      <c r="I51" s="750"/>
      <c r="J51" s="750"/>
      <c r="K51" s="750"/>
      <c r="L51" s="750"/>
      <c r="M51" s="750"/>
      <c r="N51" s="750"/>
      <c r="O51" s="750"/>
      <c r="P51" s="750"/>
      <c r="Q51" s="750"/>
      <c r="R51" s="750"/>
      <c r="S51" s="750"/>
      <c r="T51" s="750"/>
      <c r="U51" s="750">
        <v>2.5000000000000001E-2</v>
      </c>
      <c r="V51" s="750"/>
      <c r="W51" s="750"/>
      <c r="X51" s="750"/>
      <c r="Y51" s="750"/>
      <c r="Z51" s="750"/>
      <c r="AA51" s="750"/>
      <c r="AB51" s="750"/>
      <c r="AC51" s="750"/>
      <c r="AD51" s="750"/>
      <c r="AE51" s="751"/>
      <c r="AF51" s="751"/>
      <c r="AG51" s="751"/>
      <c r="AH51" s="751"/>
      <c r="AI51" s="751"/>
      <c r="AJ51" s="751"/>
      <c r="AK51" s="751"/>
      <c r="AL51" s="751"/>
      <c r="AM51" s="751"/>
      <c r="AN51" s="751"/>
      <c r="AO51" s="751"/>
      <c r="AP51" s="750"/>
      <c r="AQ51" s="750"/>
      <c r="AR51" s="750"/>
      <c r="AS51" s="750"/>
      <c r="AT51" s="750"/>
      <c r="AU51" s="750"/>
      <c r="AV51" s="750"/>
      <c r="AW51" s="750">
        <v>2.5000000000000001E-2</v>
      </c>
      <c r="AX51" s="750"/>
      <c r="AY51" s="750"/>
      <c r="AZ51" s="750"/>
      <c r="BA51" s="750"/>
      <c r="BB51" s="750"/>
      <c r="BC51" s="750"/>
      <c r="BD51" s="750"/>
      <c r="BE51" s="750"/>
      <c r="BF51" s="750"/>
      <c r="BG51" s="750"/>
      <c r="BH51" s="750"/>
      <c r="BI51" s="462"/>
      <c r="BJ51" s="462"/>
      <c r="BK51" s="462"/>
      <c r="BL51" s="701"/>
      <c r="BM51" s="701" t="s">
        <v>523</v>
      </c>
      <c r="BN51" s="701" t="s">
        <v>264</v>
      </c>
      <c r="BO51" s="603" t="s">
        <v>556</v>
      </c>
      <c r="BP51" s="694" t="s">
        <v>560</v>
      </c>
      <c r="BQ51" s="694" t="s">
        <v>480</v>
      </c>
      <c r="BR51" s="190" t="s">
        <v>481</v>
      </c>
    </row>
    <row r="52" spans="1:70" ht="39.75" customHeight="1" x14ac:dyDescent="0.25">
      <c r="A52" s="694">
        <v>2</v>
      </c>
      <c r="B52" s="55" t="s">
        <v>371</v>
      </c>
      <c r="C52" s="694" t="s">
        <v>425</v>
      </c>
      <c r="D52" s="694" t="s">
        <v>49</v>
      </c>
      <c r="E52" s="694" t="s">
        <v>248</v>
      </c>
      <c r="F52" s="750">
        <v>2</v>
      </c>
      <c r="G52" s="750">
        <v>2</v>
      </c>
      <c r="H52" s="750"/>
      <c r="I52" s="750"/>
      <c r="J52" s="750"/>
      <c r="K52" s="750"/>
      <c r="L52" s="750">
        <v>2</v>
      </c>
      <c r="M52" s="750"/>
      <c r="N52" s="750"/>
      <c r="O52" s="750"/>
      <c r="P52" s="750"/>
      <c r="Q52" s="750"/>
      <c r="R52" s="750"/>
      <c r="S52" s="750"/>
      <c r="T52" s="750"/>
      <c r="U52" s="750"/>
      <c r="V52" s="750"/>
      <c r="W52" s="750"/>
      <c r="X52" s="750"/>
      <c r="Y52" s="750"/>
      <c r="Z52" s="750"/>
      <c r="AA52" s="750"/>
      <c r="AB52" s="750"/>
      <c r="AC52" s="750"/>
      <c r="AD52" s="750"/>
      <c r="AE52" s="751"/>
      <c r="AF52" s="751"/>
      <c r="AG52" s="751"/>
      <c r="AH52" s="751"/>
      <c r="AI52" s="751"/>
      <c r="AJ52" s="751"/>
      <c r="AK52" s="751"/>
      <c r="AL52" s="751"/>
      <c r="AM52" s="751"/>
      <c r="AN52" s="751"/>
      <c r="AO52" s="751"/>
      <c r="AP52" s="750"/>
      <c r="AQ52" s="750"/>
      <c r="AR52" s="750"/>
      <c r="AS52" s="750"/>
      <c r="AT52" s="750"/>
      <c r="AU52" s="750"/>
      <c r="AV52" s="750"/>
      <c r="AW52" s="750"/>
      <c r="AX52" s="750"/>
      <c r="AY52" s="750"/>
      <c r="AZ52" s="750"/>
      <c r="BA52" s="750"/>
      <c r="BB52" s="750"/>
      <c r="BC52" s="750"/>
      <c r="BD52" s="750"/>
      <c r="BE52" s="750"/>
      <c r="BF52" s="750"/>
      <c r="BG52" s="750"/>
      <c r="BH52" s="750"/>
      <c r="BI52" s="462"/>
      <c r="BJ52" s="462"/>
      <c r="BK52" s="462"/>
      <c r="BL52" s="701"/>
      <c r="BM52" s="701" t="s">
        <v>522</v>
      </c>
      <c r="BN52" s="701" t="s">
        <v>248</v>
      </c>
      <c r="BO52" s="216" t="s">
        <v>405</v>
      </c>
      <c r="BP52" s="216"/>
      <c r="BQ52" s="694" t="s">
        <v>480</v>
      </c>
    </row>
    <row r="53" spans="1:70" s="53" customFormat="1" ht="38.25" customHeight="1" x14ac:dyDescent="0.25">
      <c r="A53" s="694">
        <v>3</v>
      </c>
      <c r="B53" s="695" t="s">
        <v>356</v>
      </c>
      <c r="C53" s="694" t="s">
        <v>432</v>
      </c>
      <c r="D53" s="694" t="s">
        <v>31</v>
      </c>
      <c r="E53" s="694" t="s">
        <v>264</v>
      </c>
      <c r="F53" s="750">
        <v>0.6</v>
      </c>
      <c r="G53" s="750">
        <v>0.6</v>
      </c>
      <c r="H53" s="750"/>
      <c r="I53" s="750"/>
      <c r="J53" s="750"/>
      <c r="K53" s="750"/>
      <c r="L53" s="750">
        <v>0.6</v>
      </c>
      <c r="M53" s="750"/>
      <c r="N53" s="750"/>
      <c r="O53" s="750"/>
      <c r="P53" s="750"/>
      <c r="Q53" s="750"/>
      <c r="R53" s="750"/>
      <c r="S53" s="750"/>
      <c r="T53" s="750"/>
      <c r="U53" s="750"/>
      <c r="V53" s="750"/>
      <c r="W53" s="750"/>
      <c r="X53" s="750"/>
      <c r="Y53" s="750"/>
      <c r="Z53" s="750"/>
      <c r="AA53" s="750"/>
      <c r="AB53" s="750"/>
      <c r="AC53" s="750"/>
      <c r="AD53" s="750"/>
      <c r="AE53" s="751"/>
      <c r="AF53" s="751"/>
      <c r="AG53" s="751"/>
      <c r="AH53" s="751"/>
      <c r="AI53" s="751"/>
      <c r="AJ53" s="751"/>
      <c r="AK53" s="751"/>
      <c r="AL53" s="751"/>
      <c r="AM53" s="751"/>
      <c r="AN53" s="751"/>
      <c r="AO53" s="751"/>
      <c r="AP53" s="750"/>
      <c r="AQ53" s="750"/>
      <c r="AR53" s="750"/>
      <c r="AS53" s="750"/>
      <c r="AT53" s="750"/>
      <c r="AU53" s="750"/>
      <c r="AV53" s="750"/>
      <c r="AW53" s="750"/>
      <c r="AX53" s="750"/>
      <c r="AY53" s="750"/>
      <c r="AZ53" s="750"/>
      <c r="BA53" s="750"/>
      <c r="BB53" s="750"/>
      <c r="BC53" s="750"/>
      <c r="BD53" s="750"/>
      <c r="BE53" s="750"/>
      <c r="BF53" s="750"/>
      <c r="BG53" s="750"/>
      <c r="BH53" s="750"/>
      <c r="BI53" s="462"/>
      <c r="BJ53" s="462"/>
      <c r="BK53" s="462"/>
      <c r="BL53" s="701"/>
      <c r="BM53" s="612" t="s">
        <v>494</v>
      </c>
      <c r="BN53" s="701" t="s">
        <v>264</v>
      </c>
      <c r="BO53" s="694" t="s">
        <v>396</v>
      </c>
      <c r="BP53" s="694" t="s">
        <v>298</v>
      </c>
      <c r="BQ53" s="694" t="s">
        <v>480</v>
      </c>
    </row>
    <row r="54" spans="1:70" ht="27.75" customHeight="1" x14ac:dyDescent="0.25">
      <c r="A54" s="791">
        <v>4</v>
      </c>
      <c r="B54" s="792" t="s">
        <v>370</v>
      </c>
      <c r="C54" s="791" t="s">
        <v>432</v>
      </c>
      <c r="D54" s="791" t="s">
        <v>31</v>
      </c>
      <c r="E54" s="694" t="s">
        <v>245</v>
      </c>
      <c r="F54" s="750">
        <v>4.9999999999999996E-2</v>
      </c>
      <c r="G54" s="750">
        <v>4.9999999999999996E-2</v>
      </c>
      <c r="H54" s="750">
        <v>0.02</v>
      </c>
      <c r="I54" s="750"/>
      <c r="J54" s="750"/>
      <c r="K54" s="750"/>
      <c r="L54" s="750">
        <v>2.2499999999999999E-2</v>
      </c>
      <c r="M54" s="750">
        <v>7.4999999999999997E-3</v>
      </c>
      <c r="N54" s="750"/>
      <c r="O54" s="750"/>
      <c r="P54" s="750"/>
      <c r="Q54" s="750"/>
      <c r="R54" s="750"/>
      <c r="S54" s="750"/>
      <c r="T54" s="750"/>
      <c r="U54" s="750"/>
      <c r="V54" s="750"/>
      <c r="W54" s="750"/>
      <c r="X54" s="750"/>
      <c r="Y54" s="750"/>
      <c r="Z54" s="750"/>
      <c r="AA54" s="750"/>
      <c r="AB54" s="750"/>
      <c r="AC54" s="750"/>
      <c r="AD54" s="750"/>
      <c r="AE54" s="751"/>
      <c r="AF54" s="751"/>
      <c r="AG54" s="751"/>
      <c r="AH54" s="751"/>
      <c r="AI54" s="751"/>
      <c r="AJ54" s="751"/>
      <c r="AK54" s="751"/>
      <c r="AL54" s="751"/>
      <c r="AM54" s="751"/>
      <c r="AN54" s="751"/>
      <c r="AO54" s="751"/>
      <c r="AP54" s="750"/>
      <c r="AQ54" s="750"/>
      <c r="AR54" s="750"/>
      <c r="AS54" s="750"/>
      <c r="AT54" s="750"/>
      <c r="AU54" s="750"/>
      <c r="AV54" s="750"/>
      <c r="AW54" s="750"/>
      <c r="AX54" s="750"/>
      <c r="AY54" s="750"/>
      <c r="AZ54" s="750"/>
      <c r="BA54" s="750"/>
      <c r="BB54" s="750"/>
      <c r="BC54" s="750"/>
      <c r="BD54" s="750"/>
      <c r="BE54" s="750"/>
      <c r="BF54" s="750"/>
      <c r="BG54" s="750"/>
      <c r="BH54" s="750"/>
      <c r="BI54" s="462"/>
      <c r="BJ54" s="462"/>
      <c r="BK54" s="462"/>
      <c r="BL54" s="701"/>
      <c r="BM54" s="857" t="s">
        <v>494</v>
      </c>
      <c r="BN54" s="701" t="s">
        <v>245</v>
      </c>
      <c r="BO54" s="694"/>
      <c r="BP54" s="791" t="s">
        <v>298</v>
      </c>
      <c r="BQ54" s="854" t="s">
        <v>480</v>
      </c>
    </row>
    <row r="55" spans="1:70" ht="27.75" customHeight="1" x14ac:dyDescent="0.25">
      <c r="A55" s="791"/>
      <c r="B55" s="792"/>
      <c r="C55" s="791"/>
      <c r="D55" s="791"/>
      <c r="E55" s="694" t="s">
        <v>248</v>
      </c>
      <c r="F55" s="750">
        <v>0.1125</v>
      </c>
      <c r="G55" s="750">
        <v>0.1125</v>
      </c>
      <c r="H55" s="750">
        <v>0.05</v>
      </c>
      <c r="I55" s="750"/>
      <c r="J55" s="750"/>
      <c r="K55" s="750"/>
      <c r="L55" s="750">
        <v>0.01</v>
      </c>
      <c r="M55" s="750">
        <v>5.2499999999999998E-2</v>
      </c>
      <c r="N55" s="750"/>
      <c r="O55" s="750"/>
      <c r="P55" s="750"/>
      <c r="Q55" s="750"/>
      <c r="R55" s="750"/>
      <c r="S55" s="750"/>
      <c r="T55" s="750"/>
      <c r="U55" s="750"/>
      <c r="V55" s="750"/>
      <c r="W55" s="750"/>
      <c r="X55" s="750"/>
      <c r="Y55" s="750"/>
      <c r="Z55" s="750"/>
      <c r="AA55" s="750"/>
      <c r="AB55" s="750"/>
      <c r="AC55" s="750"/>
      <c r="AD55" s="750"/>
      <c r="AE55" s="751"/>
      <c r="AF55" s="751"/>
      <c r="AG55" s="751"/>
      <c r="AH55" s="751"/>
      <c r="AI55" s="751"/>
      <c r="AJ55" s="751"/>
      <c r="AK55" s="751"/>
      <c r="AL55" s="751"/>
      <c r="AM55" s="751"/>
      <c r="AN55" s="751"/>
      <c r="AO55" s="751"/>
      <c r="AP55" s="750"/>
      <c r="AQ55" s="750"/>
      <c r="AR55" s="750"/>
      <c r="AS55" s="750"/>
      <c r="AT55" s="750"/>
      <c r="AU55" s="750"/>
      <c r="AV55" s="750"/>
      <c r="AW55" s="750"/>
      <c r="AX55" s="750"/>
      <c r="AY55" s="750"/>
      <c r="AZ55" s="750"/>
      <c r="BA55" s="750"/>
      <c r="BB55" s="750"/>
      <c r="BC55" s="750"/>
      <c r="BD55" s="750"/>
      <c r="BE55" s="750"/>
      <c r="BF55" s="750"/>
      <c r="BG55" s="750"/>
      <c r="BH55" s="750"/>
      <c r="BI55" s="462"/>
      <c r="BJ55" s="462"/>
      <c r="BK55" s="462"/>
      <c r="BL55" s="701"/>
      <c r="BM55" s="858"/>
      <c r="BN55" s="701" t="s">
        <v>248</v>
      </c>
      <c r="BO55" s="465"/>
      <c r="BP55" s="791"/>
      <c r="BQ55" s="855"/>
    </row>
    <row r="56" spans="1:70" ht="27.75" customHeight="1" x14ac:dyDescent="0.25">
      <c r="A56" s="791"/>
      <c r="B56" s="792"/>
      <c r="C56" s="791"/>
      <c r="D56" s="791"/>
      <c r="E56" s="694" t="s">
        <v>264</v>
      </c>
      <c r="F56" s="750">
        <v>0.64880000000000004</v>
      </c>
      <c r="G56" s="750">
        <v>0.61230000000000007</v>
      </c>
      <c r="H56" s="750"/>
      <c r="I56" s="750"/>
      <c r="J56" s="750"/>
      <c r="K56" s="750"/>
      <c r="L56" s="750"/>
      <c r="M56" s="750">
        <v>0.60940000000000005</v>
      </c>
      <c r="N56" s="750"/>
      <c r="O56" s="750"/>
      <c r="P56" s="750"/>
      <c r="Q56" s="750"/>
      <c r="R56" s="750"/>
      <c r="S56" s="750"/>
      <c r="T56" s="750"/>
      <c r="U56" s="750">
        <v>3.6499999999999998E-2</v>
      </c>
      <c r="V56" s="750"/>
      <c r="W56" s="750"/>
      <c r="X56" s="750"/>
      <c r="Y56" s="750"/>
      <c r="Z56" s="750"/>
      <c r="AA56" s="750"/>
      <c r="AB56" s="750"/>
      <c r="AC56" s="750"/>
      <c r="AD56" s="750">
        <v>1.8599999999999998E-2</v>
      </c>
      <c r="AE56" s="751">
        <v>1.8599999999999998E-2</v>
      </c>
      <c r="AF56" s="751"/>
      <c r="AG56" s="751"/>
      <c r="AH56" s="751"/>
      <c r="AI56" s="751"/>
      <c r="AJ56" s="751"/>
      <c r="AK56" s="751"/>
      <c r="AL56" s="751"/>
      <c r="AM56" s="751"/>
      <c r="AN56" s="751"/>
      <c r="AO56" s="751"/>
      <c r="AP56" s="750"/>
      <c r="AQ56" s="750"/>
      <c r="AR56" s="750"/>
      <c r="AS56" s="750"/>
      <c r="AT56" s="750"/>
      <c r="AU56" s="750">
        <v>1.7899999999999999E-2</v>
      </c>
      <c r="AV56" s="750"/>
      <c r="AW56" s="750"/>
      <c r="AX56" s="750"/>
      <c r="AY56" s="750"/>
      <c r="AZ56" s="750"/>
      <c r="BA56" s="750"/>
      <c r="BB56" s="750"/>
      <c r="BC56" s="750"/>
      <c r="BD56" s="750"/>
      <c r="BE56" s="750"/>
      <c r="BF56" s="750"/>
      <c r="BG56" s="750"/>
      <c r="BH56" s="750"/>
      <c r="BI56" s="462"/>
      <c r="BJ56" s="462"/>
      <c r="BK56" s="462"/>
      <c r="BL56" s="701"/>
      <c r="BM56" s="859"/>
      <c r="BN56" s="701" t="s">
        <v>264</v>
      </c>
      <c r="BO56" s="465"/>
      <c r="BP56" s="791"/>
      <c r="BQ56" s="856"/>
    </row>
    <row r="57" spans="1:70" s="53" customFormat="1" ht="38.25" customHeight="1" x14ac:dyDescent="0.25">
      <c r="A57" s="694">
        <v>5</v>
      </c>
      <c r="B57" s="55" t="s">
        <v>265</v>
      </c>
      <c r="C57" s="694" t="s">
        <v>434</v>
      </c>
      <c r="D57" s="694" t="s">
        <v>45</v>
      </c>
      <c r="E57" s="694" t="s">
        <v>245</v>
      </c>
      <c r="F57" s="750">
        <v>0.1</v>
      </c>
      <c r="G57" s="750">
        <v>0.1</v>
      </c>
      <c r="H57" s="750"/>
      <c r="I57" s="750"/>
      <c r="J57" s="750"/>
      <c r="K57" s="750"/>
      <c r="L57" s="750">
        <v>0.1</v>
      </c>
      <c r="M57" s="750"/>
      <c r="N57" s="750"/>
      <c r="O57" s="750"/>
      <c r="P57" s="750"/>
      <c r="Q57" s="750"/>
      <c r="R57" s="750"/>
      <c r="S57" s="750"/>
      <c r="T57" s="750"/>
      <c r="U57" s="750"/>
      <c r="V57" s="750"/>
      <c r="W57" s="750"/>
      <c r="X57" s="750"/>
      <c r="Y57" s="750"/>
      <c r="Z57" s="750"/>
      <c r="AA57" s="750"/>
      <c r="AB57" s="750"/>
      <c r="AC57" s="750"/>
      <c r="AD57" s="750"/>
      <c r="AE57" s="751"/>
      <c r="AF57" s="751"/>
      <c r="AG57" s="751"/>
      <c r="AH57" s="751"/>
      <c r="AI57" s="751"/>
      <c r="AJ57" s="751"/>
      <c r="AK57" s="751"/>
      <c r="AL57" s="751"/>
      <c r="AM57" s="751"/>
      <c r="AN57" s="751"/>
      <c r="AO57" s="751"/>
      <c r="AP57" s="750"/>
      <c r="AQ57" s="750"/>
      <c r="AR57" s="750"/>
      <c r="AS57" s="750"/>
      <c r="AT57" s="750"/>
      <c r="AU57" s="750"/>
      <c r="AV57" s="750"/>
      <c r="AW57" s="750"/>
      <c r="AX57" s="750"/>
      <c r="AY57" s="750"/>
      <c r="AZ57" s="750"/>
      <c r="BA57" s="750"/>
      <c r="BB57" s="750"/>
      <c r="BC57" s="750"/>
      <c r="BD57" s="750"/>
      <c r="BE57" s="750"/>
      <c r="BF57" s="750"/>
      <c r="BG57" s="750"/>
      <c r="BH57" s="750"/>
      <c r="BI57" s="462"/>
      <c r="BJ57" s="462"/>
      <c r="BK57" s="462"/>
      <c r="BL57" s="701"/>
      <c r="BM57" s="701" t="s">
        <v>523</v>
      </c>
      <c r="BN57" s="701" t="s">
        <v>245</v>
      </c>
      <c r="BO57" s="694" t="s">
        <v>401</v>
      </c>
      <c r="BP57" s="694"/>
      <c r="BQ57" s="694" t="s">
        <v>480</v>
      </c>
    </row>
    <row r="58" spans="1:70" ht="27.75" customHeight="1" x14ac:dyDescent="0.25">
      <c r="A58" s="694">
        <v>6</v>
      </c>
      <c r="B58" s="55" t="s">
        <v>372</v>
      </c>
      <c r="C58" s="694" t="s">
        <v>426</v>
      </c>
      <c r="D58" s="694" t="s">
        <v>24</v>
      </c>
      <c r="E58" s="694" t="s">
        <v>248</v>
      </c>
      <c r="F58" s="750">
        <v>7.53</v>
      </c>
      <c r="G58" s="750">
        <v>7.53</v>
      </c>
      <c r="H58" s="750"/>
      <c r="I58" s="750"/>
      <c r="J58" s="750"/>
      <c r="K58" s="750"/>
      <c r="L58" s="750"/>
      <c r="M58" s="750">
        <v>7.53</v>
      </c>
      <c r="N58" s="750"/>
      <c r="O58" s="750"/>
      <c r="P58" s="750"/>
      <c r="Q58" s="750"/>
      <c r="R58" s="750"/>
      <c r="S58" s="750"/>
      <c r="T58" s="750"/>
      <c r="U58" s="750"/>
      <c r="V58" s="750"/>
      <c r="W58" s="750"/>
      <c r="X58" s="750"/>
      <c r="Y58" s="750"/>
      <c r="Z58" s="750"/>
      <c r="AA58" s="750"/>
      <c r="AB58" s="750"/>
      <c r="AC58" s="750"/>
      <c r="AD58" s="750"/>
      <c r="AE58" s="751"/>
      <c r="AF58" s="751"/>
      <c r="AG58" s="751"/>
      <c r="AH58" s="751"/>
      <c r="AI58" s="751"/>
      <c r="AJ58" s="751"/>
      <c r="AK58" s="751"/>
      <c r="AL58" s="751"/>
      <c r="AM58" s="751"/>
      <c r="AN58" s="751"/>
      <c r="AO58" s="751"/>
      <c r="AP58" s="750"/>
      <c r="AQ58" s="750"/>
      <c r="AR58" s="750"/>
      <c r="AS58" s="750"/>
      <c r="AT58" s="750"/>
      <c r="AU58" s="750"/>
      <c r="AV58" s="750"/>
      <c r="AW58" s="750"/>
      <c r="AX58" s="750"/>
      <c r="AY58" s="750"/>
      <c r="AZ58" s="750"/>
      <c r="BA58" s="750"/>
      <c r="BB58" s="750"/>
      <c r="BC58" s="750"/>
      <c r="BD58" s="750"/>
      <c r="BE58" s="750"/>
      <c r="BF58" s="750"/>
      <c r="BG58" s="750"/>
      <c r="BH58" s="750"/>
      <c r="BI58" s="462"/>
      <c r="BJ58" s="462"/>
      <c r="BK58" s="462"/>
      <c r="BL58" s="701"/>
      <c r="BM58" s="701" t="s">
        <v>523</v>
      </c>
      <c r="BN58" s="701" t="s">
        <v>248</v>
      </c>
      <c r="BO58" s="216" t="s">
        <v>392</v>
      </c>
      <c r="BP58" s="216"/>
      <c r="BQ58" s="694" t="s">
        <v>480</v>
      </c>
    </row>
    <row r="59" spans="1:70" s="187" customFormat="1" ht="36" customHeight="1" x14ac:dyDescent="0.25">
      <c r="A59" s="670" t="s">
        <v>305</v>
      </c>
      <c r="B59" s="148" t="s">
        <v>345</v>
      </c>
      <c r="C59" s="148"/>
      <c r="D59" s="670"/>
      <c r="E59" s="670"/>
      <c r="F59" s="748">
        <v>12.5365</v>
      </c>
      <c r="G59" s="748">
        <v>7.4865000000000013</v>
      </c>
      <c r="H59" s="748">
        <v>0.33</v>
      </c>
      <c r="I59" s="748">
        <v>0</v>
      </c>
      <c r="J59" s="748">
        <v>0</v>
      </c>
      <c r="K59" s="748">
        <v>0</v>
      </c>
      <c r="L59" s="748">
        <v>2.8465000000000003</v>
      </c>
      <c r="M59" s="748">
        <v>2.48</v>
      </c>
      <c r="N59" s="748">
        <v>0</v>
      </c>
      <c r="O59" s="748">
        <v>0</v>
      </c>
      <c r="P59" s="748">
        <v>0</v>
      </c>
      <c r="Q59" s="748">
        <v>0</v>
      </c>
      <c r="R59" s="748">
        <v>1.83</v>
      </c>
      <c r="S59" s="748">
        <v>0</v>
      </c>
      <c r="T59" s="748">
        <v>0</v>
      </c>
      <c r="U59" s="748">
        <v>3.88</v>
      </c>
      <c r="V59" s="748">
        <v>0</v>
      </c>
      <c r="W59" s="748">
        <v>0</v>
      </c>
      <c r="X59" s="748">
        <v>0</v>
      </c>
      <c r="Y59" s="748">
        <v>0</v>
      </c>
      <c r="Z59" s="748">
        <v>0</v>
      </c>
      <c r="AA59" s="748">
        <v>0</v>
      </c>
      <c r="AB59" s="748">
        <v>3.88</v>
      </c>
      <c r="AC59" s="748">
        <v>0</v>
      </c>
      <c r="AD59" s="748"/>
      <c r="AE59" s="748"/>
      <c r="AF59" s="748"/>
      <c r="AG59" s="748"/>
      <c r="AH59" s="748"/>
      <c r="AI59" s="748"/>
      <c r="AJ59" s="748"/>
      <c r="AK59" s="748"/>
      <c r="AL59" s="748"/>
      <c r="AM59" s="748"/>
      <c r="AN59" s="748"/>
      <c r="AO59" s="748"/>
      <c r="AP59" s="748"/>
      <c r="AQ59" s="748"/>
      <c r="AR59" s="748"/>
      <c r="AS59" s="748"/>
      <c r="AT59" s="748"/>
      <c r="AU59" s="748"/>
      <c r="AV59" s="748"/>
      <c r="AW59" s="748"/>
      <c r="AX59" s="748"/>
      <c r="AY59" s="748"/>
      <c r="AZ59" s="748"/>
      <c r="BA59" s="748">
        <v>0</v>
      </c>
      <c r="BB59" s="748">
        <v>0</v>
      </c>
      <c r="BC59" s="748">
        <v>0</v>
      </c>
      <c r="BD59" s="748">
        <v>0</v>
      </c>
      <c r="BE59" s="748">
        <v>0</v>
      </c>
      <c r="BF59" s="748">
        <v>0</v>
      </c>
      <c r="BG59" s="748">
        <v>0</v>
      </c>
      <c r="BH59" s="748">
        <v>1.1700000000000002</v>
      </c>
      <c r="BI59" s="500">
        <v>1.1700000000000002</v>
      </c>
      <c r="BJ59" s="500">
        <v>0</v>
      </c>
      <c r="BK59" s="500">
        <v>0</v>
      </c>
      <c r="BL59" s="501"/>
      <c r="BM59" s="501"/>
      <c r="BN59" s="501"/>
      <c r="BO59" s="480"/>
      <c r="BP59" s="480"/>
      <c r="BQ59" s="480"/>
    </row>
    <row r="60" spans="1:70" ht="35.25" customHeight="1" x14ac:dyDescent="0.25">
      <c r="A60" s="694">
        <v>7</v>
      </c>
      <c r="B60" s="304" t="s">
        <v>408</v>
      </c>
      <c r="C60" s="694" t="s">
        <v>427</v>
      </c>
      <c r="D60" s="303" t="s">
        <v>50</v>
      </c>
      <c r="E60" s="303" t="s">
        <v>244</v>
      </c>
      <c r="F60" s="750">
        <v>1.08</v>
      </c>
      <c r="G60" s="750">
        <v>0</v>
      </c>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1"/>
      <c r="AF60" s="751"/>
      <c r="AG60" s="751"/>
      <c r="AH60" s="751"/>
      <c r="AI60" s="751"/>
      <c r="AJ60" s="751"/>
      <c r="AK60" s="751"/>
      <c r="AL60" s="751"/>
      <c r="AM60" s="751"/>
      <c r="AN60" s="751"/>
      <c r="AO60" s="751"/>
      <c r="AP60" s="750"/>
      <c r="AQ60" s="750"/>
      <c r="AR60" s="750"/>
      <c r="AS60" s="750"/>
      <c r="AT60" s="750"/>
      <c r="AU60" s="750"/>
      <c r="AV60" s="750"/>
      <c r="AW60" s="750"/>
      <c r="AX60" s="750"/>
      <c r="AY60" s="750"/>
      <c r="AZ60" s="750"/>
      <c r="BA60" s="750"/>
      <c r="BB60" s="750"/>
      <c r="BC60" s="750"/>
      <c r="BD60" s="750"/>
      <c r="BE60" s="750"/>
      <c r="BF60" s="750"/>
      <c r="BG60" s="750"/>
      <c r="BH60" s="750">
        <v>1.08</v>
      </c>
      <c r="BI60" s="503">
        <v>1.08</v>
      </c>
      <c r="BJ60" s="462"/>
      <c r="BK60" s="462"/>
      <c r="BL60" s="701"/>
      <c r="BM60" s="694" t="s">
        <v>427</v>
      </c>
      <c r="BN60" s="701" t="s">
        <v>244</v>
      </c>
      <c r="BO60" s="604" t="s">
        <v>557</v>
      </c>
      <c r="BP60" s="303"/>
      <c r="BQ60" s="694" t="s">
        <v>480</v>
      </c>
      <c r="BR60" s="190" t="s">
        <v>481</v>
      </c>
    </row>
    <row r="61" spans="1:70" ht="36" customHeight="1" x14ac:dyDescent="0.25">
      <c r="A61" s="694">
        <v>8</v>
      </c>
      <c r="B61" s="1" t="s">
        <v>389</v>
      </c>
      <c r="C61" s="694" t="s">
        <v>428</v>
      </c>
      <c r="D61" s="216" t="s">
        <v>50</v>
      </c>
      <c r="E61" s="216" t="s">
        <v>242</v>
      </c>
      <c r="F61" s="750">
        <v>0.57010000000000005</v>
      </c>
      <c r="G61" s="750">
        <v>0.57010000000000005</v>
      </c>
      <c r="H61" s="750"/>
      <c r="I61" s="750"/>
      <c r="J61" s="750"/>
      <c r="K61" s="750"/>
      <c r="L61" s="750">
        <v>0.57010000000000005</v>
      </c>
      <c r="M61" s="750"/>
      <c r="N61" s="750"/>
      <c r="O61" s="750"/>
      <c r="P61" s="750"/>
      <c r="Q61" s="750"/>
      <c r="R61" s="750"/>
      <c r="S61" s="750"/>
      <c r="T61" s="750"/>
      <c r="U61" s="750"/>
      <c r="V61" s="750"/>
      <c r="W61" s="750"/>
      <c r="X61" s="750"/>
      <c r="Y61" s="750"/>
      <c r="Z61" s="750"/>
      <c r="AA61" s="750"/>
      <c r="AB61" s="750"/>
      <c r="AC61" s="750"/>
      <c r="AD61" s="750"/>
      <c r="AE61" s="751"/>
      <c r="AF61" s="751"/>
      <c r="AG61" s="751"/>
      <c r="AH61" s="751"/>
      <c r="AI61" s="751"/>
      <c r="AJ61" s="751"/>
      <c r="AK61" s="751"/>
      <c r="AL61" s="751"/>
      <c r="AM61" s="751"/>
      <c r="AN61" s="751"/>
      <c r="AO61" s="751"/>
      <c r="AP61" s="750"/>
      <c r="AQ61" s="750"/>
      <c r="AR61" s="750"/>
      <c r="AS61" s="750"/>
      <c r="AT61" s="750"/>
      <c r="AU61" s="750"/>
      <c r="AV61" s="750"/>
      <c r="AW61" s="750"/>
      <c r="AX61" s="750"/>
      <c r="AY61" s="750"/>
      <c r="AZ61" s="750"/>
      <c r="BA61" s="750"/>
      <c r="BB61" s="750"/>
      <c r="BC61" s="750"/>
      <c r="BD61" s="750"/>
      <c r="BE61" s="750"/>
      <c r="BF61" s="750"/>
      <c r="BG61" s="750"/>
      <c r="BH61" s="750"/>
      <c r="BI61" s="462"/>
      <c r="BJ61" s="462"/>
      <c r="BK61" s="462"/>
      <c r="BL61" s="701"/>
      <c r="BM61" s="694" t="s">
        <v>428</v>
      </c>
      <c r="BN61" s="701" t="s">
        <v>242</v>
      </c>
      <c r="BO61" s="216" t="s">
        <v>394</v>
      </c>
      <c r="BP61" s="216"/>
      <c r="BQ61" s="694" t="s">
        <v>480</v>
      </c>
    </row>
    <row r="62" spans="1:70" ht="36" customHeight="1" x14ac:dyDescent="0.25">
      <c r="A62" s="694">
        <v>9</v>
      </c>
      <c r="B62" s="1" t="s">
        <v>409</v>
      </c>
      <c r="C62" s="694" t="s">
        <v>429</v>
      </c>
      <c r="D62" s="216" t="s">
        <v>50</v>
      </c>
      <c r="E62" s="216" t="s">
        <v>244</v>
      </c>
      <c r="F62" s="750">
        <v>0.34639999999999999</v>
      </c>
      <c r="G62" s="750">
        <v>0.34639999999999999</v>
      </c>
      <c r="H62" s="750"/>
      <c r="I62" s="750"/>
      <c r="J62" s="750"/>
      <c r="K62" s="750"/>
      <c r="L62" s="753">
        <v>0.34639999999999999</v>
      </c>
      <c r="M62" s="750"/>
      <c r="N62" s="750"/>
      <c r="O62" s="750"/>
      <c r="P62" s="750"/>
      <c r="Q62" s="750"/>
      <c r="R62" s="750"/>
      <c r="S62" s="750"/>
      <c r="T62" s="750"/>
      <c r="U62" s="750"/>
      <c r="V62" s="750"/>
      <c r="W62" s="750"/>
      <c r="X62" s="750"/>
      <c r="Y62" s="750"/>
      <c r="Z62" s="750"/>
      <c r="AA62" s="750"/>
      <c r="AB62" s="750"/>
      <c r="AC62" s="750"/>
      <c r="AD62" s="750"/>
      <c r="AE62" s="751"/>
      <c r="AF62" s="751"/>
      <c r="AG62" s="751"/>
      <c r="AH62" s="751"/>
      <c r="AI62" s="751"/>
      <c r="AJ62" s="751"/>
      <c r="AK62" s="751"/>
      <c r="AL62" s="751"/>
      <c r="AM62" s="751"/>
      <c r="AN62" s="751"/>
      <c r="AO62" s="751"/>
      <c r="AP62" s="750"/>
      <c r="AQ62" s="750"/>
      <c r="AR62" s="750"/>
      <c r="AS62" s="750"/>
      <c r="AT62" s="750"/>
      <c r="AU62" s="750"/>
      <c r="AV62" s="750"/>
      <c r="AW62" s="750"/>
      <c r="AX62" s="750"/>
      <c r="AY62" s="750"/>
      <c r="AZ62" s="750"/>
      <c r="BA62" s="750"/>
      <c r="BB62" s="750"/>
      <c r="BC62" s="750"/>
      <c r="BD62" s="750"/>
      <c r="BE62" s="750"/>
      <c r="BF62" s="750"/>
      <c r="BG62" s="750"/>
      <c r="BH62" s="750"/>
      <c r="BI62" s="462"/>
      <c r="BJ62" s="462"/>
      <c r="BK62" s="462"/>
      <c r="BL62" s="701"/>
      <c r="BM62" s="694" t="s">
        <v>429</v>
      </c>
      <c r="BN62" s="701" t="s">
        <v>244</v>
      </c>
      <c r="BO62" s="745" t="s">
        <v>395</v>
      </c>
      <c r="BP62" s="745"/>
      <c r="BQ62" s="694" t="s">
        <v>480</v>
      </c>
    </row>
    <row r="63" spans="1:70" ht="27.75" customHeight="1" x14ac:dyDescent="0.25">
      <c r="A63" s="694">
        <v>10</v>
      </c>
      <c r="B63" s="1" t="s">
        <v>417</v>
      </c>
      <c r="C63" s="1"/>
      <c r="D63" s="694" t="s">
        <v>26</v>
      </c>
      <c r="E63" s="694" t="s">
        <v>264</v>
      </c>
      <c r="F63" s="750">
        <v>0.09</v>
      </c>
      <c r="G63" s="750"/>
      <c r="H63" s="750"/>
      <c r="I63" s="750"/>
      <c r="J63" s="750"/>
      <c r="K63" s="750"/>
      <c r="L63" s="753"/>
      <c r="M63" s="750"/>
      <c r="N63" s="750"/>
      <c r="O63" s="750"/>
      <c r="P63" s="750"/>
      <c r="Q63" s="750"/>
      <c r="R63" s="750"/>
      <c r="S63" s="750"/>
      <c r="T63" s="750"/>
      <c r="U63" s="750"/>
      <c r="V63" s="750"/>
      <c r="W63" s="750"/>
      <c r="X63" s="750"/>
      <c r="Y63" s="750"/>
      <c r="Z63" s="750"/>
      <c r="AA63" s="750"/>
      <c r="AB63" s="750"/>
      <c r="AC63" s="750"/>
      <c r="AD63" s="750"/>
      <c r="AE63" s="751"/>
      <c r="AF63" s="751"/>
      <c r="AG63" s="751"/>
      <c r="AH63" s="751"/>
      <c r="AI63" s="751"/>
      <c r="AJ63" s="751"/>
      <c r="AK63" s="751"/>
      <c r="AL63" s="751"/>
      <c r="AM63" s="751"/>
      <c r="AN63" s="751"/>
      <c r="AO63" s="751"/>
      <c r="AP63" s="750"/>
      <c r="AQ63" s="750"/>
      <c r="AR63" s="750"/>
      <c r="AS63" s="750"/>
      <c r="AT63" s="750"/>
      <c r="AU63" s="750"/>
      <c r="AV63" s="750"/>
      <c r="AW63" s="750"/>
      <c r="AX63" s="750"/>
      <c r="AY63" s="750"/>
      <c r="AZ63" s="750"/>
      <c r="BA63" s="750"/>
      <c r="BB63" s="750"/>
      <c r="BC63" s="750"/>
      <c r="BD63" s="750"/>
      <c r="BE63" s="750"/>
      <c r="BF63" s="750"/>
      <c r="BG63" s="750"/>
      <c r="BH63" s="750">
        <v>0.09</v>
      </c>
      <c r="BI63" s="462">
        <v>0.09</v>
      </c>
      <c r="BJ63" s="462"/>
      <c r="BK63" s="462"/>
      <c r="BL63" s="701"/>
      <c r="BM63" s="1"/>
      <c r="BN63" s="701" t="s">
        <v>264</v>
      </c>
      <c r="BO63" s="745" t="s">
        <v>418</v>
      </c>
      <c r="BP63" s="745"/>
      <c r="BQ63" s="694" t="s">
        <v>480</v>
      </c>
    </row>
    <row r="64" spans="1:70" s="53" customFormat="1" ht="47.25" x14ac:dyDescent="0.25">
      <c r="A64" s="694">
        <v>11</v>
      </c>
      <c r="B64" s="55" t="s">
        <v>360</v>
      </c>
      <c r="C64" s="694" t="s">
        <v>422</v>
      </c>
      <c r="D64" s="694" t="s">
        <v>26</v>
      </c>
      <c r="E64" s="694" t="s">
        <v>247</v>
      </c>
      <c r="F64" s="750">
        <v>5.0600000000000005</v>
      </c>
      <c r="G64" s="750">
        <v>1.1800000000000002</v>
      </c>
      <c r="H64" s="750"/>
      <c r="I64" s="750"/>
      <c r="J64" s="750"/>
      <c r="K64" s="750"/>
      <c r="L64" s="750">
        <v>1.1800000000000002</v>
      </c>
      <c r="M64" s="750"/>
      <c r="N64" s="750"/>
      <c r="O64" s="750"/>
      <c r="P64" s="750"/>
      <c r="Q64" s="750"/>
      <c r="R64" s="750"/>
      <c r="S64" s="750"/>
      <c r="T64" s="750"/>
      <c r="U64" s="750">
        <v>3.88</v>
      </c>
      <c r="V64" s="750"/>
      <c r="W64" s="750"/>
      <c r="X64" s="750"/>
      <c r="Y64" s="750"/>
      <c r="Z64" s="750"/>
      <c r="AA64" s="750"/>
      <c r="AB64" s="750">
        <v>3.88</v>
      </c>
      <c r="AC64" s="750"/>
      <c r="AD64" s="750"/>
      <c r="AE64" s="751"/>
      <c r="AF64" s="751"/>
      <c r="AG64" s="751"/>
      <c r="AH64" s="751"/>
      <c r="AI64" s="751"/>
      <c r="AJ64" s="751"/>
      <c r="AK64" s="751"/>
      <c r="AL64" s="751"/>
      <c r="AM64" s="751"/>
      <c r="AN64" s="751"/>
      <c r="AO64" s="751"/>
      <c r="AP64" s="750"/>
      <c r="AQ64" s="750"/>
      <c r="AR64" s="750"/>
      <c r="AS64" s="750"/>
      <c r="AT64" s="750"/>
      <c r="AU64" s="750"/>
      <c r="AV64" s="750"/>
      <c r="AW64" s="750"/>
      <c r="AX64" s="750"/>
      <c r="AY64" s="750"/>
      <c r="AZ64" s="750"/>
      <c r="BA64" s="750"/>
      <c r="BB64" s="750"/>
      <c r="BC64" s="750"/>
      <c r="BD64" s="750"/>
      <c r="BE64" s="750"/>
      <c r="BF64" s="750"/>
      <c r="BG64" s="750"/>
      <c r="BH64" s="750"/>
      <c r="BI64" s="462"/>
      <c r="BJ64" s="462"/>
      <c r="BK64" s="462"/>
      <c r="BL64" s="701"/>
      <c r="BM64" s="694" t="s">
        <v>422</v>
      </c>
      <c r="BN64" s="701" t="s">
        <v>247</v>
      </c>
      <c r="BO64" s="694" t="s">
        <v>403</v>
      </c>
      <c r="BP64" s="694"/>
      <c r="BQ64" s="694" t="s">
        <v>480</v>
      </c>
    </row>
    <row r="65" spans="1:259" ht="63" x14ac:dyDescent="0.25">
      <c r="A65" s="694">
        <v>12</v>
      </c>
      <c r="B65" s="695" t="s">
        <v>373</v>
      </c>
      <c r="C65" s="694" t="s">
        <v>435</v>
      </c>
      <c r="D65" s="694" t="s">
        <v>26</v>
      </c>
      <c r="E65" s="694" t="s">
        <v>264</v>
      </c>
      <c r="F65" s="750">
        <v>5.3900000000000006</v>
      </c>
      <c r="G65" s="750">
        <v>5.3900000000000006</v>
      </c>
      <c r="H65" s="750">
        <v>0.33</v>
      </c>
      <c r="I65" s="750"/>
      <c r="J65" s="750"/>
      <c r="K65" s="750"/>
      <c r="L65" s="750">
        <v>0.75</v>
      </c>
      <c r="M65" s="750">
        <v>2.48</v>
      </c>
      <c r="N65" s="750"/>
      <c r="O65" s="750"/>
      <c r="P65" s="750"/>
      <c r="Q65" s="750"/>
      <c r="R65" s="750">
        <v>1.83</v>
      </c>
      <c r="S65" s="750"/>
      <c r="T65" s="750"/>
      <c r="U65" s="750"/>
      <c r="V65" s="750"/>
      <c r="W65" s="750"/>
      <c r="X65" s="750"/>
      <c r="Y65" s="750"/>
      <c r="Z65" s="750"/>
      <c r="AA65" s="750"/>
      <c r="AB65" s="750"/>
      <c r="AC65" s="750"/>
      <c r="AD65" s="750"/>
      <c r="AE65" s="751"/>
      <c r="AF65" s="751"/>
      <c r="AG65" s="751"/>
      <c r="AH65" s="751"/>
      <c r="AI65" s="751"/>
      <c r="AJ65" s="751"/>
      <c r="AK65" s="751"/>
      <c r="AL65" s="751"/>
      <c r="AM65" s="751"/>
      <c r="AN65" s="751"/>
      <c r="AO65" s="751"/>
      <c r="AP65" s="750"/>
      <c r="AQ65" s="750"/>
      <c r="AR65" s="750"/>
      <c r="AS65" s="750"/>
      <c r="AT65" s="750"/>
      <c r="AU65" s="750"/>
      <c r="AV65" s="750"/>
      <c r="AW65" s="750"/>
      <c r="AX65" s="750"/>
      <c r="AY65" s="750"/>
      <c r="AZ65" s="750"/>
      <c r="BA65" s="750"/>
      <c r="BB65" s="750"/>
      <c r="BC65" s="750"/>
      <c r="BD65" s="750"/>
      <c r="BE65" s="750"/>
      <c r="BF65" s="750"/>
      <c r="BG65" s="750"/>
      <c r="BH65" s="750"/>
      <c r="BI65" s="462"/>
      <c r="BJ65" s="462"/>
      <c r="BK65" s="462"/>
      <c r="BL65" s="701"/>
      <c r="BM65" s="704" t="s">
        <v>435</v>
      </c>
      <c r="BN65" s="701" t="s">
        <v>264</v>
      </c>
      <c r="BO65" s="694" t="s">
        <v>404</v>
      </c>
      <c r="BP65" s="694"/>
      <c r="BQ65" s="694" t="s">
        <v>480</v>
      </c>
    </row>
    <row r="66" spans="1:259" s="187" customFormat="1" ht="27.75" customHeight="1" x14ac:dyDescent="0.25">
      <c r="A66" s="670" t="s">
        <v>306</v>
      </c>
      <c r="B66" s="148" t="s">
        <v>350</v>
      </c>
      <c r="C66" s="148"/>
      <c r="D66" s="670"/>
      <c r="E66" s="670"/>
      <c r="F66" s="748">
        <v>0.56479999999999997</v>
      </c>
      <c r="G66" s="748">
        <v>0.13700000000000001</v>
      </c>
      <c r="H66" s="748"/>
      <c r="I66" s="748">
        <v>0</v>
      </c>
      <c r="J66" s="748">
        <v>0</v>
      </c>
      <c r="K66" s="748">
        <v>0</v>
      </c>
      <c r="L66" s="748">
        <v>0.13700000000000001</v>
      </c>
      <c r="M66" s="748"/>
      <c r="N66" s="748">
        <v>0</v>
      </c>
      <c r="O66" s="748">
        <v>0</v>
      </c>
      <c r="P66" s="748">
        <v>0</v>
      </c>
      <c r="Q66" s="748"/>
      <c r="R66" s="748"/>
      <c r="S66" s="748">
        <v>0</v>
      </c>
      <c r="T66" s="748">
        <v>0</v>
      </c>
      <c r="U66" s="748">
        <v>0.42779999999999996</v>
      </c>
      <c r="V66" s="748">
        <v>0</v>
      </c>
      <c r="W66" s="748">
        <v>0</v>
      </c>
      <c r="X66" s="748">
        <v>0</v>
      </c>
      <c r="Y66" s="748">
        <v>0</v>
      </c>
      <c r="Z66" s="748">
        <v>0</v>
      </c>
      <c r="AA66" s="748">
        <v>1.78E-2</v>
      </c>
      <c r="AB66" s="748"/>
      <c r="AC66" s="748">
        <v>0</v>
      </c>
      <c r="AD66" s="748">
        <v>0.24</v>
      </c>
      <c r="AE66" s="748">
        <v>0</v>
      </c>
      <c r="AF66" s="748">
        <v>0</v>
      </c>
      <c r="AG66" s="748">
        <v>0</v>
      </c>
      <c r="AH66" s="748">
        <v>0</v>
      </c>
      <c r="AI66" s="748">
        <v>0</v>
      </c>
      <c r="AJ66" s="748">
        <v>0</v>
      </c>
      <c r="AK66" s="748">
        <v>0</v>
      </c>
      <c r="AL66" s="748">
        <v>0</v>
      </c>
      <c r="AM66" s="748">
        <v>0</v>
      </c>
      <c r="AN66" s="748">
        <v>0</v>
      </c>
      <c r="AO66" s="748">
        <v>0.24</v>
      </c>
      <c r="AP66" s="748">
        <v>0</v>
      </c>
      <c r="AQ66" s="748">
        <v>0</v>
      </c>
      <c r="AR66" s="748">
        <v>0</v>
      </c>
      <c r="AS66" s="748">
        <v>0</v>
      </c>
      <c r="AT66" s="748"/>
      <c r="AU66" s="748">
        <v>0.15</v>
      </c>
      <c r="AV66" s="748">
        <v>0</v>
      </c>
      <c r="AW66" s="748">
        <v>0</v>
      </c>
      <c r="AX66" s="748">
        <v>0</v>
      </c>
      <c r="AY66" s="748">
        <v>0</v>
      </c>
      <c r="AZ66" s="748">
        <v>0.02</v>
      </c>
      <c r="BA66" s="748">
        <v>0</v>
      </c>
      <c r="BB66" s="748">
        <v>0</v>
      </c>
      <c r="BC66" s="748">
        <v>0</v>
      </c>
      <c r="BD66" s="748">
        <v>0</v>
      </c>
      <c r="BE66" s="748">
        <v>0</v>
      </c>
      <c r="BF66" s="748">
        <v>0</v>
      </c>
      <c r="BG66" s="748">
        <v>0</v>
      </c>
      <c r="BH66" s="748"/>
      <c r="BI66" s="500">
        <v>0</v>
      </c>
      <c r="BJ66" s="500">
        <v>0</v>
      </c>
      <c r="BK66" s="500">
        <v>0</v>
      </c>
      <c r="BL66" s="501"/>
      <c r="BM66" s="501"/>
      <c r="BN66" s="701"/>
      <c r="BO66" s="480"/>
      <c r="BP66" s="480"/>
      <c r="BQ66" s="670"/>
    </row>
    <row r="67" spans="1:259" s="187" customFormat="1" ht="37.5" customHeight="1" x14ac:dyDescent="0.25">
      <c r="A67" s="694">
        <v>13</v>
      </c>
      <c r="B67" s="55" t="s">
        <v>421</v>
      </c>
      <c r="C67" s="694" t="s">
        <v>430</v>
      </c>
      <c r="D67" s="694" t="s">
        <v>25</v>
      </c>
      <c r="E67" s="694" t="s">
        <v>248</v>
      </c>
      <c r="F67" s="750">
        <v>0.12</v>
      </c>
      <c r="G67" s="750">
        <v>0.12</v>
      </c>
      <c r="H67" s="750"/>
      <c r="I67" s="750"/>
      <c r="J67" s="750"/>
      <c r="K67" s="750"/>
      <c r="L67" s="750">
        <v>0.12</v>
      </c>
      <c r="M67" s="750"/>
      <c r="N67" s="750"/>
      <c r="O67" s="750"/>
      <c r="P67" s="750"/>
      <c r="Q67" s="750"/>
      <c r="R67" s="750"/>
      <c r="S67" s="750"/>
      <c r="T67" s="750"/>
      <c r="U67" s="747"/>
      <c r="V67" s="750"/>
      <c r="W67" s="750"/>
      <c r="X67" s="750"/>
      <c r="Y67" s="750"/>
      <c r="Z67" s="750"/>
      <c r="AA67" s="750"/>
      <c r="AB67" s="750"/>
      <c r="AC67" s="750"/>
      <c r="AD67" s="747"/>
      <c r="AE67" s="751"/>
      <c r="AF67" s="751"/>
      <c r="AG67" s="751"/>
      <c r="AH67" s="751"/>
      <c r="AI67" s="751"/>
      <c r="AJ67" s="751"/>
      <c r="AK67" s="751"/>
      <c r="AL67" s="751"/>
      <c r="AM67" s="751"/>
      <c r="AN67" s="751"/>
      <c r="AO67" s="751"/>
      <c r="AP67" s="750"/>
      <c r="AQ67" s="750"/>
      <c r="AR67" s="750"/>
      <c r="AS67" s="750"/>
      <c r="AT67" s="750"/>
      <c r="AU67" s="750"/>
      <c r="AV67" s="750"/>
      <c r="AW67" s="750"/>
      <c r="AX67" s="750"/>
      <c r="AY67" s="750"/>
      <c r="AZ67" s="750"/>
      <c r="BA67" s="750"/>
      <c r="BB67" s="750"/>
      <c r="BC67" s="750"/>
      <c r="BD67" s="750"/>
      <c r="BE67" s="750"/>
      <c r="BF67" s="750"/>
      <c r="BG67" s="750"/>
      <c r="BH67" s="750"/>
      <c r="BI67" s="462"/>
      <c r="BJ67" s="462"/>
      <c r="BK67" s="462"/>
      <c r="BL67" s="701"/>
      <c r="BM67" s="854" t="s">
        <v>507</v>
      </c>
      <c r="BN67" s="506" t="s">
        <v>248</v>
      </c>
      <c r="BO67" s="694" t="s">
        <v>420</v>
      </c>
      <c r="BP67" s="694"/>
      <c r="BQ67" s="694" t="s">
        <v>480</v>
      </c>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3"/>
      <c r="HS67" s="53"/>
      <c r="HT67" s="53"/>
      <c r="HU67" s="53"/>
      <c r="HV67" s="53"/>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c r="IW67" s="53"/>
      <c r="IX67" s="53"/>
      <c r="IY67" s="53"/>
    </row>
    <row r="68" spans="1:259" s="53" customFormat="1" ht="35.25" customHeight="1" x14ac:dyDescent="0.25">
      <c r="A68" s="694">
        <v>14</v>
      </c>
      <c r="B68" s="55" t="s">
        <v>407</v>
      </c>
      <c r="C68" s="694" t="s">
        <v>430</v>
      </c>
      <c r="D68" s="694" t="s">
        <v>25</v>
      </c>
      <c r="E68" s="694" t="s">
        <v>248</v>
      </c>
      <c r="F68" s="750">
        <v>0.03</v>
      </c>
      <c r="G68" s="750"/>
      <c r="H68" s="750"/>
      <c r="I68" s="750"/>
      <c r="J68" s="750"/>
      <c r="K68" s="750"/>
      <c r="L68" s="750"/>
      <c r="M68" s="750"/>
      <c r="N68" s="750"/>
      <c r="O68" s="750"/>
      <c r="P68" s="750"/>
      <c r="Q68" s="750"/>
      <c r="R68" s="750"/>
      <c r="S68" s="750"/>
      <c r="T68" s="750"/>
      <c r="U68" s="747">
        <v>0.03</v>
      </c>
      <c r="V68" s="750"/>
      <c r="W68" s="750"/>
      <c r="X68" s="750"/>
      <c r="Y68" s="750"/>
      <c r="Z68" s="750"/>
      <c r="AA68" s="750"/>
      <c r="AB68" s="750"/>
      <c r="AC68" s="750"/>
      <c r="AD68" s="747">
        <v>0.03</v>
      </c>
      <c r="AE68" s="751"/>
      <c r="AF68" s="751"/>
      <c r="AG68" s="751"/>
      <c r="AH68" s="751"/>
      <c r="AI68" s="751"/>
      <c r="AJ68" s="751"/>
      <c r="AK68" s="751"/>
      <c r="AL68" s="751"/>
      <c r="AM68" s="751"/>
      <c r="AN68" s="751"/>
      <c r="AO68" s="751">
        <v>0.03</v>
      </c>
      <c r="AP68" s="750"/>
      <c r="AQ68" s="750"/>
      <c r="AR68" s="750"/>
      <c r="AS68" s="750"/>
      <c r="AT68" s="750"/>
      <c r="AU68" s="750"/>
      <c r="AV68" s="750"/>
      <c r="AW68" s="750"/>
      <c r="AX68" s="750"/>
      <c r="AY68" s="750"/>
      <c r="AZ68" s="750"/>
      <c r="BA68" s="750"/>
      <c r="BB68" s="750"/>
      <c r="BC68" s="750"/>
      <c r="BD68" s="750"/>
      <c r="BE68" s="750"/>
      <c r="BF68" s="750"/>
      <c r="BG68" s="750"/>
      <c r="BH68" s="747"/>
      <c r="BI68" s="462"/>
      <c r="BJ68" s="462"/>
      <c r="BK68" s="462"/>
      <c r="BL68" s="701"/>
      <c r="BM68" s="855"/>
      <c r="BN68" s="701" t="s">
        <v>248</v>
      </c>
      <c r="BO68" s="694" t="s">
        <v>483</v>
      </c>
      <c r="BP68" s="694"/>
      <c r="BQ68" s="694" t="s">
        <v>480</v>
      </c>
      <c r="BR68" s="53" t="s">
        <v>484</v>
      </c>
    </row>
    <row r="69" spans="1:259" s="53" customFormat="1" ht="63" x14ac:dyDescent="0.25">
      <c r="A69" s="694">
        <v>15</v>
      </c>
      <c r="B69" s="55" t="s">
        <v>623</v>
      </c>
      <c r="C69" s="694" t="s">
        <v>430</v>
      </c>
      <c r="D69" s="694" t="s">
        <v>25</v>
      </c>
      <c r="E69" s="694" t="s">
        <v>246</v>
      </c>
      <c r="F69" s="750">
        <v>0.21</v>
      </c>
      <c r="G69" s="750"/>
      <c r="H69" s="750"/>
      <c r="I69" s="750"/>
      <c r="J69" s="750"/>
      <c r="K69" s="750"/>
      <c r="L69" s="750"/>
      <c r="M69" s="750"/>
      <c r="N69" s="750"/>
      <c r="O69" s="750"/>
      <c r="P69" s="750"/>
      <c r="Q69" s="750"/>
      <c r="R69" s="750"/>
      <c r="S69" s="750"/>
      <c r="T69" s="750"/>
      <c r="U69" s="747">
        <v>0.21</v>
      </c>
      <c r="V69" s="750"/>
      <c r="W69" s="750"/>
      <c r="X69" s="750"/>
      <c r="Y69" s="750"/>
      <c r="Z69" s="750"/>
      <c r="AA69" s="750"/>
      <c r="AB69" s="750"/>
      <c r="AC69" s="750"/>
      <c r="AD69" s="747">
        <v>0.21</v>
      </c>
      <c r="AE69" s="751"/>
      <c r="AF69" s="751"/>
      <c r="AG69" s="751"/>
      <c r="AH69" s="751"/>
      <c r="AI69" s="751"/>
      <c r="AJ69" s="751"/>
      <c r="AK69" s="751"/>
      <c r="AL69" s="751"/>
      <c r="AM69" s="751"/>
      <c r="AN69" s="751"/>
      <c r="AO69" s="751">
        <v>0.21</v>
      </c>
      <c r="AP69" s="750"/>
      <c r="AQ69" s="750"/>
      <c r="AR69" s="750"/>
      <c r="AS69" s="750"/>
      <c r="AT69" s="750"/>
      <c r="AU69" s="750"/>
      <c r="AV69" s="750"/>
      <c r="AW69" s="750"/>
      <c r="AX69" s="750"/>
      <c r="AY69" s="750"/>
      <c r="AZ69" s="750"/>
      <c r="BA69" s="750"/>
      <c r="BB69" s="750"/>
      <c r="BC69" s="750"/>
      <c r="BD69" s="750"/>
      <c r="BE69" s="750"/>
      <c r="BF69" s="750"/>
      <c r="BG69" s="750"/>
      <c r="BH69" s="747"/>
      <c r="BI69" s="462"/>
      <c r="BJ69" s="462"/>
      <c r="BK69" s="462"/>
      <c r="BL69" s="701"/>
      <c r="BM69" s="855"/>
      <c r="BN69" s="701" t="s">
        <v>246</v>
      </c>
      <c r="BO69" s="603" t="s">
        <v>558</v>
      </c>
      <c r="BP69" s="694"/>
      <c r="BQ69" s="694" t="s">
        <v>480</v>
      </c>
    </row>
    <row r="70" spans="1:259" s="53" customFormat="1" ht="33" customHeight="1" x14ac:dyDescent="0.25">
      <c r="A70" s="694">
        <v>16</v>
      </c>
      <c r="B70" s="695" t="s">
        <v>302</v>
      </c>
      <c r="C70" s="694" t="s">
        <v>423</v>
      </c>
      <c r="D70" s="694" t="s">
        <v>44</v>
      </c>
      <c r="E70" s="694" t="s">
        <v>264</v>
      </c>
      <c r="F70" s="750">
        <v>0.02</v>
      </c>
      <c r="G70" s="750"/>
      <c r="H70" s="750"/>
      <c r="I70" s="750"/>
      <c r="J70" s="750"/>
      <c r="K70" s="750"/>
      <c r="L70" s="750"/>
      <c r="M70" s="750"/>
      <c r="N70" s="750"/>
      <c r="O70" s="750"/>
      <c r="P70" s="750"/>
      <c r="Q70" s="750"/>
      <c r="R70" s="750"/>
      <c r="S70" s="750"/>
      <c r="T70" s="750"/>
      <c r="U70" s="747">
        <v>0.02</v>
      </c>
      <c r="V70" s="750"/>
      <c r="W70" s="750"/>
      <c r="X70" s="750"/>
      <c r="Y70" s="750"/>
      <c r="Z70" s="750"/>
      <c r="AA70" s="750"/>
      <c r="AB70" s="750"/>
      <c r="AC70" s="750"/>
      <c r="AD70" s="747"/>
      <c r="AE70" s="751"/>
      <c r="AF70" s="751"/>
      <c r="AG70" s="751"/>
      <c r="AH70" s="751"/>
      <c r="AI70" s="751"/>
      <c r="AJ70" s="751"/>
      <c r="AK70" s="751"/>
      <c r="AL70" s="751"/>
      <c r="AM70" s="751"/>
      <c r="AN70" s="751"/>
      <c r="AO70" s="751"/>
      <c r="AP70" s="750"/>
      <c r="AQ70" s="750"/>
      <c r="AR70" s="750"/>
      <c r="AS70" s="750"/>
      <c r="AT70" s="750"/>
      <c r="AU70" s="750"/>
      <c r="AV70" s="750"/>
      <c r="AW70" s="750"/>
      <c r="AX70" s="750"/>
      <c r="AY70" s="750"/>
      <c r="AZ70" s="750">
        <v>0.02</v>
      </c>
      <c r="BA70" s="750"/>
      <c r="BB70" s="750"/>
      <c r="BC70" s="750"/>
      <c r="BD70" s="750"/>
      <c r="BE70" s="750"/>
      <c r="BF70" s="750"/>
      <c r="BG70" s="750"/>
      <c r="BH70" s="750"/>
      <c r="BI70" s="462"/>
      <c r="BJ70" s="462"/>
      <c r="BK70" s="462"/>
      <c r="BL70" s="701"/>
      <c r="BM70" s="855"/>
      <c r="BN70" s="701" t="s">
        <v>264</v>
      </c>
      <c r="BO70" s="465" t="s">
        <v>398</v>
      </c>
      <c r="BP70" s="465"/>
      <c r="BQ70" s="694" t="s">
        <v>480</v>
      </c>
    </row>
    <row r="71" spans="1:259" s="53" customFormat="1" ht="27.75" customHeight="1" x14ac:dyDescent="0.25">
      <c r="A71" s="694">
        <v>17</v>
      </c>
      <c r="B71" s="695" t="s">
        <v>357</v>
      </c>
      <c r="C71" s="694" t="s">
        <v>423</v>
      </c>
      <c r="D71" s="694" t="s">
        <v>44</v>
      </c>
      <c r="E71" s="694" t="s">
        <v>264</v>
      </c>
      <c r="F71" s="750">
        <v>1.78E-2</v>
      </c>
      <c r="G71" s="750"/>
      <c r="H71" s="750"/>
      <c r="I71" s="750"/>
      <c r="J71" s="750"/>
      <c r="K71" s="750"/>
      <c r="L71" s="750"/>
      <c r="M71" s="750"/>
      <c r="N71" s="750"/>
      <c r="O71" s="750"/>
      <c r="P71" s="750"/>
      <c r="Q71" s="750"/>
      <c r="R71" s="750"/>
      <c r="S71" s="750"/>
      <c r="T71" s="750"/>
      <c r="U71" s="747">
        <v>1.78E-2</v>
      </c>
      <c r="V71" s="750"/>
      <c r="W71" s="750"/>
      <c r="X71" s="750"/>
      <c r="Y71" s="750"/>
      <c r="Z71" s="750"/>
      <c r="AA71" s="750">
        <v>1.78E-2</v>
      </c>
      <c r="AB71" s="750"/>
      <c r="AC71" s="750"/>
      <c r="AD71" s="747"/>
      <c r="AE71" s="751"/>
      <c r="AF71" s="751"/>
      <c r="AG71" s="751"/>
      <c r="AH71" s="751"/>
      <c r="AI71" s="751"/>
      <c r="AJ71" s="751"/>
      <c r="AK71" s="751"/>
      <c r="AL71" s="751"/>
      <c r="AM71" s="751"/>
      <c r="AN71" s="751"/>
      <c r="AO71" s="751"/>
      <c r="AP71" s="750"/>
      <c r="AQ71" s="750"/>
      <c r="AR71" s="750"/>
      <c r="AS71" s="750"/>
      <c r="AT71" s="750"/>
      <c r="AU71" s="750"/>
      <c r="AV71" s="750"/>
      <c r="AW71" s="750"/>
      <c r="AX71" s="750"/>
      <c r="AY71" s="750"/>
      <c r="AZ71" s="750"/>
      <c r="BA71" s="750"/>
      <c r="BB71" s="750"/>
      <c r="BC71" s="750"/>
      <c r="BD71" s="750"/>
      <c r="BE71" s="750"/>
      <c r="BF71" s="750"/>
      <c r="BG71" s="750"/>
      <c r="BH71" s="750"/>
      <c r="BI71" s="462"/>
      <c r="BJ71" s="462"/>
      <c r="BK71" s="462"/>
      <c r="BL71" s="701"/>
      <c r="BM71" s="855"/>
      <c r="BN71" s="701" t="s">
        <v>264</v>
      </c>
      <c r="BO71" s="465" t="s">
        <v>400</v>
      </c>
      <c r="BP71" s="465"/>
      <c r="BQ71" s="694" t="s">
        <v>480</v>
      </c>
    </row>
    <row r="72" spans="1:259" s="53" customFormat="1" ht="36.75" customHeight="1" x14ac:dyDescent="0.25">
      <c r="A72" s="694">
        <v>18</v>
      </c>
      <c r="B72" s="695" t="s">
        <v>419</v>
      </c>
      <c r="C72" s="694" t="s">
        <v>423</v>
      </c>
      <c r="D72" s="694" t="s">
        <v>44</v>
      </c>
      <c r="E72" s="694" t="s">
        <v>264</v>
      </c>
      <c r="F72" s="750">
        <v>1.0999999999999999E-2</v>
      </c>
      <c r="G72" s="750">
        <v>1.0999999999999999E-2</v>
      </c>
      <c r="H72" s="750"/>
      <c r="I72" s="750"/>
      <c r="J72" s="750"/>
      <c r="K72" s="750"/>
      <c r="L72" s="750">
        <v>1.0999999999999999E-2</v>
      </c>
      <c r="M72" s="750"/>
      <c r="N72" s="750"/>
      <c r="O72" s="750"/>
      <c r="P72" s="750"/>
      <c r="Q72" s="750"/>
      <c r="R72" s="750"/>
      <c r="S72" s="750"/>
      <c r="T72" s="750"/>
      <c r="U72" s="747"/>
      <c r="V72" s="750"/>
      <c r="W72" s="750"/>
      <c r="X72" s="750"/>
      <c r="Y72" s="750"/>
      <c r="Z72" s="750"/>
      <c r="AA72" s="750"/>
      <c r="AB72" s="750"/>
      <c r="AC72" s="750"/>
      <c r="AD72" s="747"/>
      <c r="AE72" s="751"/>
      <c r="AF72" s="751"/>
      <c r="AG72" s="751"/>
      <c r="AH72" s="751"/>
      <c r="AI72" s="751"/>
      <c r="AJ72" s="751"/>
      <c r="AK72" s="751"/>
      <c r="AL72" s="751"/>
      <c r="AM72" s="751"/>
      <c r="AN72" s="751"/>
      <c r="AO72" s="751"/>
      <c r="AP72" s="750"/>
      <c r="AQ72" s="750"/>
      <c r="AR72" s="750"/>
      <c r="AS72" s="750"/>
      <c r="AT72" s="750"/>
      <c r="AU72" s="750"/>
      <c r="AV72" s="750"/>
      <c r="AW72" s="750"/>
      <c r="AX72" s="750"/>
      <c r="AY72" s="750"/>
      <c r="AZ72" s="750"/>
      <c r="BA72" s="750"/>
      <c r="BB72" s="750"/>
      <c r="BC72" s="750"/>
      <c r="BD72" s="750"/>
      <c r="BE72" s="750"/>
      <c r="BF72" s="750"/>
      <c r="BG72" s="750"/>
      <c r="BH72" s="750"/>
      <c r="BI72" s="462"/>
      <c r="BJ72" s="462"/>
      <c r="BK72" s="462"/>
      <c r="BL72" s="701"/>
      <c r="BM72" s="855"/>
      <c r="BN72" s="701" t="s">
        <v>264</v>
      </c>
      <c r="BO72" s="465"/>
      <c r="BP72" s="465"/>
      <c r="BQ72" s="694" t="s">
        <v>480</v>
      </c>
      <c r="BR72" s="186" t="s">
        <v>375</v>
      </c>
      <c r="BS72" s="190"/>
    </row>
    <row r="73" spans="1:259" s="53" customFormat="1" ht="37.5" customHeight="1" x14ac:dyDescent="0.25">
      <c r="A73" s="694">
        <v>19</v>
      </c>
      <c r="B73" s="55" t="s">
        <v>367</v>
      </c>
      <c r="C73" s="694" t="s">
        <v>423</v>
      </c>
      <c r="D73" s="694" t="s">
        <v>44</v>
      </c>
      <c r="E73" s="694" t="s">
        <v>264</v>
      </c>
      <c r="F73" s="750">
        <v>6.0000000000000001E-3</v>
      </c>
      <c r="G73" s="750">
        <v>6.0000000000000001E-3</v>
      </c>
      <c r="H73" s="750"/>
      <c r="I73" s="750"/>
      <c r="J73" s="750"/>
      <c r="K73" s="750"/>
      <c r="L73" s="750">
        <v>6.0000000000000001E-3</v>
      </c>
      <c r="M73" s="750"/>
      <c r="N73" s="750"/>
      <c r="O73" s="750"/>
      <c r="P73" s="750"/>
      <c r="Q73" s="750"/>
      <c r="R73" s="750"/>
      <c r="S73" s="750"/>
      <c r="T73" s="750"/>
      <c r="U73" s="747"/>
      <c r="V73" s="750"/>
      <c r="W73" s="750"/>
      <c r="X73" s="750"/>
      <c r="Y73" s="750"/>
      <c r="Z73" s="750"/>
      <c r="AA73" s="750"/>
      <c r="AB73" s="750"/>
      <c r="AC73" s="750"/>
      <c r="AD73" s="747"/>
      <c r="AE73" s="751"/>
      <c r="AF73" s="751"/>
      <c r="AG73" s="751"/>
      <c r="AH73" s="751"/>
      <c r="AI73" s="751"/>
      <c r="AJ73" s="751"/>
      <c r="AK73" s="751"/>
      <c r="AL73" s="751"/>
      <c r="AM73" s="751"/>
      <c r="AN73" s="751"/>
      <c r="AO73" s="751"/>
      <c r="AP73" s="750"/>
      <c r="AQ73" s="750"/>
      <c r="AR73" s="750"/>
      <c r="AS73" s="750"/>
      <c r="AT73" s="750"/>
      <c r="AU73" s="750"/>
      <c r="AV73" s="750"/>
      <c r="AW73" s="750"/>
      <c r="AX73" s="750"/>
      <c r="AY73" s="750"/>
      <c r="AZ73" s="750"/>
      <c r="BA73" s="750"/>
      <c r="BB73" s="750"/>
      <c r="BC73" s="750"/>
      <c r="BD73" s="750"/>
      <c r="BE73" s="750"/>
      <c r="BF73" s="750"/>
      <c r="BG73" s="750"/>
      <c r="BH73" s="750"/>
      <c r="BI73" s="462"/>
      <c r="BJ73" s="462"/>
      <c r="BK73" s="462"/>
      <c r="BL73" s="701"/>
      <c r="BM73" s="855"/>
      <c r="BN73" s="701" t="s">
        <v>264</v>
      </c>
      <c r="BO73" s="694" t="s">
        <v>399</v>
      </c>
      <c r="BP73" s="694"/>
      <c r="BQ73" s="694" t="s">
        <v>480</v>
      </c>
    </row>
    <row r="74" spans="1:259" s="53" customFormat="1" ht="35.25" customHeight="1" x14ac:dyDescent="0.25">
      <c r="A74" s="694">
        <v>20</v>
      </c>
      <c r="B74" s="55" t="s">
        <v>358</v>
      </c>
      <c r="C74" s="694" t="s">
        <v>423</v>
      </c>
      <c r="D74" s="694" t="s">
        <v>44</v>
      </c>
      <c r="E74" s="694" t="s">
        <v>264</v>
      </c>
      <c r="F74" s="750">
        <v>0.15</v>
      </c>
      <c r="G74" s="750">
        <v>0</v>
      </c>
      <c r="H74" s="750"/>
      <c r="I74" s="750"/>
      <c r="J74" s="750"/>
      <c r="K74" s="750"/>
      <c r="L74" s="750"/>
      <c r="M74" s="750"/>
      <c r="N74" s="750"/>
      <c r="O74" s="750"/>
      <c r="P74" s="750"/>
      <c r="Q74" s="750"/>
      <c r="R74" s="750"/>
      <c r="S74" s="750"/>
      <c r="T74" s="750"/>
      <c r="U74" s="747">
        <v>0.15</v>
      </c>
      <c r="V74" s="750"/>
      <c r="W74" s="750"/>
      <c r="X74" s="750"/>
      <c r="Y74" s="750"/>
      <c r="Z74" s="750"/>
      <c r="AA74" s="750"/>
      <c r="AB74" s="750"/>
      <c r="AC74" s="750"/>
      <c r="AD74" s="747"/>
      <c r="AE74" s="751"/>
      <c r="AF74" s="751"/>
      <c r="AG74" s="751"/>
      <c r="AH74" s="751"/>
      <c r="AI74" s="751"/>
      <c r="AJ74" s="751"/>
      <c r="AK74" s="751"/>
      <c r="AL74" s="751"/>
      <c r="AM74" s="751"/>
      <c r="AN74" s="751"/>
      <c r="AO74" s="751"/>
      <c r="AP74" s="750"/>
      <c r="AQ74" s="750"/>
      <c r="AR74" s="750"/>
      <c r="AS74" s="750"/>
      <c r="AT74" s="750"/>
      <c r="AU74" s="750">
        <v>0.15</v>
      </c>
      <c r="AV74" s="750"/>
      <c r="AW74" s="750"/>
      <c r="AX74" s="750"/>
      <c r="AY74" s="750"/>
      <c r="AZ74" s="750"/>
      <c r="BA74" s="750"/>
      <c r="BB74" s="750"/>
      <c r="BC74" s="750"/>
      <c r="BD74" s="750"/>
      <c r="BE74" s="750"/>
      <c r="BF74" s="750"/>
      <c r="BG74" s="750"/>
      <c r="BH74" s="750"/>
      <c r="BI74" s="462"/>
      <c r="BJ74" s="462"/>
      <c r="BK74" s="462"/>
      <c r="BL74" s="701"/>
      <c r="BM74" s="856"/>
      <c r="BN74" s="701" t="s">
        <v>264</v>
      </c>
      <c r="BO74" s="465"/>
      <c r="BP74" s="465"/>
      <c r="BQ74" s="694" t="s">
        <v>480</v>
      </c>
    </row>
    <row r="75" spans="1:259" s="187" customFormat="1" ht="36.75" customHeight="1" x14ac:dyDescent="0.25">
      <c r="A75" s="670" t="s">
        <v>307</v>
      </c>
      <c r="B75" s="148" t="s">
        <v>346</v>
      </c>
      <c r="C75" s="148"/>
      <c r="D75" s="670"/>
      <c r="E75" s="670"/>
      <c r="F75" s="747">
        <v>0.23</v>
      </c>
      <c r="G75" s="747">
        <v>0.19</v>
      </c>
      <c r="H75" s="747"/>
      <c r="I75" s="747">
        <v>0</v>
      </c>
      <c r="J75" s="747">
        <v>0</v>
      </c>
      <c r="K75" s="747">
        <v>0</v>
      </c>
      <c r="L75" s="747">
        <v>0.19</v>
      </c>
      <c r="M75" s="747"/>
      <c r="N75" s="747"/>
      <c r="O75" s="747"/>
      <c r="P75" s="747"/>
      <c r="Q75" s="747"/>
      <c r="R75" s="747"/>
      <c r="S75" s="747">
        <v>0</v>
      </c>
      <c r="T75" s="747">
        <v>0</v>
      </c>
      <c r="U75" s="747">
        <v>0.04</v>
      </c>
      <c r="V75" s="747">
        <v>0</v>
      </c>
      <c r="W75" s="747">
        <v>0</v>
      </c>
      <c r="X75" s="747">
        <v>0</v>
      </c>
      <c r="Y75" s="747">
        <v>0</v>
      </c>
      <c r="Z75" s="747">
        <v>0</v>
      </c>
      <c r="AA75" s="747"/>
      <c r="AB75" s="747"/>
      <c r="AC75" s="747"/>
      <c r="AD75" s="747"/>
      <c r="AE75" s="747"/>
      <c r="AF75" s="747"/>
      <c r="AG75" s="747"/>
      <c r="AH75" s="747"/>
      <c r="AI75" s="747"/>
      <c r="AJ75" s="747"/>
      <c r="AK75" s="747"/>
      <c r="AL75" s="747"/>
      <c r="AM75" s="747"/>
      <c r="AN75" s="747"/>
      <c r="AO75" s="747"/>
      <c r="AP75" s="747">
        <v>0</v>
      </c>
      <c r="AQ75" s="747">
        <v>0</v>
      </c>
      <c r="AR75" s="747">
        <v>0</v>
      </c>
      <c r="AS75" s="747">
        <v>0</v>
      </c>
      <c r="AT75" s="747">
        <v>0.04</v>
      </c>
      <c r="AU75" s="747"/>
      <c r="AV75" s="747"/>
      <c r="AW75" s="747"/>
      <c r="AX75" s="747"/>
      <c r="AY75" s="747"/>
      <c r="AZ75" s="747"/>
      <c r="BA75" s="747">
        <v>0</v>
      </c>
      <c r="BB75" s="747">
        <v>0</v>
      </c>
      <c r="BC75" s="747">
        <v>0</v>
      </c>
      <c r="BD75" s="747">
        <v>0</v>
      </c>
      <c r="BE75" s="747">
        <v>0</v>
      </c>
      <c r="BF75" s="747">
        <v>0</v>
      </c>
      <c r="BG75" s="747">
        <v>0</v>
      </c>
      <c r="BH75" s="747"/>
      <c r="BI75" s="486">
        <v>0</v>
      </c>
      <c r="BJ75" s="486">
        <v>0</v>
      </c>
      <c r="BK75" s="486">
        <v>0</v>
      </c>
      <c r="BL75" s="473"/>
      <c r="BM75" s="473"/>
      <c r="BN75" s="473"/>
      <c r="BO75" s="480"/>
      <c r="BP75" s="480"/>
      <c r="BQ75" s="670"/>
    </row>
    <row r="76" spans="1:259" s="53" customFormat="1" ht="33" customHeight="1" x14ac:dyDescent="0.25">
      <c r="A76" s="694">
        <v>21</v>
      </c>
      <c r="B76" s="55" t="s">
        <v>485</v>
      </c>
      <c r="C76" s="694" t="s">
        <v>431</v>
      </c>
      <c r="D76" s="694" t="s">
        <v>25</v>
      </c>
      <c r="E76" s="694" t="s">
        <v>242</v>
      </c>
      <c r="F76" s="750">
        <v>0.23</v>
      </c>
      <c r="G76" s="750">
        <v>0.19</v>
      </c>
      <c r="H76" s="750"/>
      <c r="I76" s="750"/>
      <c r="J76" s="750"/>
      <c r="K76" s="750"/>
      <c r="L76" s="750">
        <v>0.19</v>
      </c>
      <c r="M76" s="750"/>
      <c r="N76" s="750"/>
      <c r="O76" s="750"/>
      <c r="P76" s="750"/>
      <c r="Q76" s="750"/>
      <c r="R76" s="750"/>
      <c r="S76" s="750"/>
      <c r="T76" s="750"/>
      <c r="U76" s="750">
        <v>0.04</v>
      </c>
      <c r="V76" s="750"/>
      <c r="W76" s="750"/>
      <c r="X76" s="750"/>
      <c r="Y76" s="750"/>
      <c r="Z76" s="750"/>
      <c r="AA76" s="750"/>
      <c r="AB76" s="750"/>
      <c r="AC76" s="750"/>
      <c r="AD76" s="750"/>
      <c r="AE76" s="751"/>
      <c r="AF76" s="751"/>
      <c r="AG76" s="751"/>
      <c r="AH76" s="751"/>
      <c r="AI76" s="751"/>
      <c r="AJ76" s="751"/>
      <c r="AK76" s="751"/>
      <c r="AL76" s="751"/>
      <c r="AM76" s="751"/>
      <c r="AN76" s="751"/>
      <c r="AO76" s="751"/>
      <c r="AP76" s="750"/>
      <c r="AQ76" s="750"/>
      <c r="AR76" s="750"/>
      <c r="AS76" s="750"/>
      <c r="AT76" s="750">
        <v>0.04</v>
      </c>
      <c r="AU76" s="750"/>
      <c r="AV76" s="750"/>
      <c r="AW76" s="750"/>
      <c r="AX76" s="750"/>
      <c r="AY76" s="750"/>
      <c r="AZ76" s="750"/>
      <c r="BA76" s="750"/>
      <c r="BB76" s="750"/>
      <c r="BC76" s="750"/>
      <c r="BD76" s="750"/>
      <c r="BE76" s="750"/>
      <c r="BF76" s="750"/>
      <c r="BG76" s="750"/>
      <c r="BH76" s="750"/>
      <c r="BI76" s="462"/>
      <c r="BJ76" s="462"/>
      <c r="BK76" s="462"/>
      <c r="BL76" s="701"/>
      <c r="BM76" s="701" t="s">
        <v>520</v>
      </c>
      <c r="BN76" s="701" t="s">
        <v>242</v>
      </c>
      <c r="BO76" s="694" t="s">
        <v>486</v>
      </c>
      <c r="BP76" s="694"/>
      <c r="BQ76" s="694" t="s">
        <v>480</v>
      </c>
      <c r="BR76" s="53" t="s">
        <v>487</v>
      </c>
    </row>
    <row r="77" spans="1:259" s="187" customFormat="1" ht="27.75" customHeight="1" x14ac:dyDescent="0.25">
      <c r="A77" s="670" t="s">
        <v>307</v>
      </c>
      <c r="B77" s="2" t="s">
        <v>366</v>
      </c>
      <c r="C77" s="2"/>
      <c r="D77" s="670"/>
      <c r="E77" s="670"/>
      <c r="F77" s="748">
        <v>0.05</v>
      </c>
      <c r="G77" s="748">
        <v>0.05</v>
      </c>
      <c r="H77" s="748"/>
      <c r="I77" s="748"/>
      <c r="J77" s="748"/>
      <c r="K77" s="748"/>
      <c r="L77" s="748"/>
      <c r="M77" s="748">
        <v>0.05</v>
      </c>
      <c r="N77" s="748">
        <v>0</v>
      </c>
      <c r="O77" s="748">
        <v>0</v>
      </c>
      <c r="P77" s="748">
        <v>0</v>
      </c>
      <c r="Q77" s="748"/>
      <c r="R77" s="748"/>
      <c r="S77" s="748"/>
      <c r="T77" s="748"/>
      <c r="U77" s="748"/>
      <c r="V77" s="748"/>
      <c r="W77" s="748"/>
      <c r="X77" s="748"/>
      <c r="Y77" s="748"/>
      <c r="Z77" s="748"/>
      <c r="AA77" s="748"/>
      <c r="AB77" s="748"/>
      <c r="AC77" s="748"/>
      <c r="AD77" s="748"/>
      <c r="AE77" s="748"/>
      <c r="AF77" s="748"/>
      <c r="AG77" s="748"/>
      <c r="AH77" s="748"/>
      <c r="AI77" s="748"/>
      <c r="AJ77" s="748"/>
      <c r="AK77" s="748"/>
      <c r="AL77" s="748"/>
      <c r="AM77" s="748"/>
      <c r="AN77" s="748"/>
      <c r="AO77" s="748"/>
      <c r="AP77" s="748"/>
      <c r="AQ77" s="748"/>
      <c r="AR77" s="748"/>
      <c r="AS77" s="748"/>
      <c r="AT77" s="748"/>
      <c r="AU77" s="748"/>
      <c r="AV77" s="748"/>
      <c r="AW77" s="748"/>
      <c r="AX77" s="748"/>
      <c r="AY77" s="748"/>
      <c r="AZ77" s="748"/>
      <c r="BA77" s="748">
        <v>0</v>
      </c>
      <c r="BB77" s="748">
        <v>0</v>
      </c>
      <c r="BC77" s="748">
        <v>0</v>
      </c>
      <c r="BD77" s="748">
        <v>0</v>
      </c>
      <c r="BE77" s="748">
        <v>0</v>
      </c>
      <c r="BF77" s="748">
        <v>0</v>
      </c>
      <c r="BG77" s="748">
        <v>0</v>
      </c>
      <c r="BH77" s="748"/>
      <c r="BI77" s="500">
        <v>0</v>
      </c>
      <c r="BJ77" s="500">
        <v>0</v>
      </c>
      <c r="BK77" s="500">
        <v>0</v>
      </c>
      <c r="BL77" s="501"/>
      <c r="BM77" s="501"/>
      <c r="BN77" s="501"/>
      <c r="BO77" s="480"/>
      <c r="BP77" s="480"/>
      <c r="BQ77" s="670"/>
    </row>
    <row r="78" spans="1:259" s="53" customFormat="1" ht="34.5" customHeight="1" x14ac:dyDescent="0.25">
      <c r="A78" s="704">
        <v>22</v>
      </c>
      <c r="B78" s="122" t="s">
        <v>365</v>
      </c>
      <c r="C78" s="122"/>
      <c r="D78" s="704" t="s">
        <v>48</v>
      </c>
      <c r="E78" s="704" t="s">
        <v>238</v>
      </c>
      <c r="F78" s="754">
        <v>0.05</v>
      </c>
      <c r="G78" s="755">
        <v>0.05</v>
      </c>
      <c r="H78" s="755"/>
      <c r="I78" s="754"/>
      <c r="J78" s="754"/>
      <c r="K78" s="754"/>
      <c r="L78" s="754"/>
      <c r="M78" s="754">
        <v>0.05</v>
      </c>
      <c r="N78" s="754"/>
      <c r="O78" s="754"/>
      <c r="P78" s="754"/>
      <c r="Q78" s="754"/>
      <c r="R78" s="754"/>
      <c r="S78" s="754"/>
      <c r="T78" s="754"/>
      <c r="U78" s="755"/>
      <c r="V78" s="754"/>
      <c r="W78" s="754"/>
      <c r="X78" s="754"/>
      <c r="Y78" s="754"/>
      <c r="Z78" s="754"/>
      <c r="AA78" s="754"/>
      <c r="AB78" s="754"/>
      <c r="AC78" s="754"/>
      <c r="AD78" s="755"/>
      <c r="AE78" s="756"/>
      <c r="AF78" s="756"/>
      <c r="AG78" s="756"/>
      <c r="AH78" s="756"/>
      <c r="AI78" s="756"/>
      <c r="AJ78" s="756"/>
      <c r="AK78" s="756"/>
      <c r="AL78" s="756"/>
      <c r="AM78" s="756"/>
      <c r="AN78" s="756"/>
      <c r="AO78" s="756"/>
      <c r="AP78" s="754"/>
      <c r="AQ78" s="754"/>
      <c r="AR78" s="754"/>
      <c r="AS78" s="754"/>
      <c r="AT78" s="754"/>
      <c r="AU78" s="754"/>
      <c r="AV78" s="754"/>
      <c r="AW78" s="754"/>
      <c r="AX78" s="754"/>
      <c r="AY78" s="754"/>
      <c r="AZ78" s="754"/>
      <c r="BA78" s="754"/>
      <c r="BB78" s="754"/>
      <c r="BC78" s="754"/>
      <c r="BD78" s="754"/>
      <c r="BE78" s="754"/>
      <c r="BF78" s="754"/>
      <c r="BG78" s="754"/>
      <c r="BH78" s="755"/>
      <c r="BI78" s="507"/>
      <c r="BJ78" s="507"/>
      <c r="BK78" s="507"/>
      <c r="BL78" s="702"/>
      <c r="BM78" s="704" t="s">
        <v>525</v>
      </c>
      <c r="BN78" s="702" t="s">
        <v>238</v>
      </c>
      <c r="BO78" s="482"/>
      <c r="BP78" s="482"/>
      <c r="BQ78" s="704" t="s">
        <v>480</v>
      </c>
    </row>
    <row r="79" spans="1:259" ht="27.75" customHeight="1" x14ac:dyDescent="0.25"/>
    <row r="80" spans="1:259" ht="27.75" customHeight="1" x14ac:dyDescent="0.25"/>
    <row r="81" spans="1:69" ht="27.75" customHeight="1" x14ac:dyDescent="0.25"/>
    <row r="82" spans="1:69" ht="27.75" customHeight="1" x14ac:dyDescent="0.25">
      <c r="A82" s="180"/>
      <c r="B82" s="180"/>
      <c r="C82" s="190"/>
      <c r="D82" s="180"/>
      <c r="E82" s="180"/>
      <c r="F82" s="613"/>
      <c r="G82" s="613"/>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614"/>
      <c r="AF82" s="614"/>
      <c r="AG82" s="614"/>
      <c r="AH82" s="614"/>
      <c r="AI82" s="614"/>
      <c r="AJ82" s="614"/>
      <c r="AK82" s="614"/>
      <c r="AL82" s="614"/>
      <c r="AM82" s="614"/>
      <c r="AN82" s="614"/>
      <c r="AO82" s="614"/>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80"/>
      <c r="BM82" s="180"/>
      <c r="BN82" s="190"/>
      <c r="BO82" s="180"/>
      <c r="BP82" s="180"/>
      <c r="BQ82" s="180"/>
    </row>
    <row r="83" spans="1:69" ht="27.75" customHeight="1" x14ac:dyDescent="0.25">
      <c r="A83" s="180"/>
      <c r="B83" s="180"/>
      <c r="C83" s="190"/>
      <c r="D83" s="180"/>
      <c r="E83" s="180"/>
      <c r="F83" s="613"/>
      <c r="G83" s="613"/>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614"/>
      <c r="AF83" s="614"/>
      <c r="AG83" s="614"/>
      <c r="AH83" s="614"/>
      <c r="AI83" s="614"/>
      <c r="AJ83" s="614"/>
      <c r="AK83" s="614"/>
      <c r="AL83" s="614"/>
      <c r="AM83" s="614"/>
      <c r="AN83" s="614"/>
      <c r="AO83" s="614"/>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80"/>
      <c r="BM83" s="180"/>
      <c r="BN83" s="190"/>
      <c r="BO83" s="180"/>
      <c r="BP83" s="180"/>
      <c r="BQ83" s="180"/>
    </row>
    <row r="84" spans="1:69" ht="27.75" customHeight="1" x14ac:dyDescent="0.25">
      <c r="A84" s="180"/>
      <c r="B84" s="180"/>
      <c r="C84" s="190"/>
      <c r="D84" s="180"/>
      <c r="E84" s="180"/>
      <c r="F84" s="613"/>
      <c r="G84" s="613"/>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614"/>
      <c r="AF84" s="614"/>
      <c r="AG84" s="614"/>
      <c r="AH84" s="614"/>
      <c r="AI84" s="614"/>
      <c r="AJ84" s="614"/>
      <c r="AK84" s="614"/>
      <c r="AL84" s="614"/>
      <c r="AM84" s="614"/>
      <c r="AN84" s="614"/>
      <c r="AO84" s="614"/>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80"/>
      <c r="BM84" s="180"/>
      <c r="BN84" s="190"/>
      <c r="BO84" s="180"/>
      <c r="BP84" s="180"/>
      <c r="BQ84" s="180"/>
    </row>
    <row r="85" spans="1:69" ht="27.75" customHeight="1" x14ac:dyDescent="0.25">
      <c r="A85" s="190"/>
      <c r="B85" s="18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80"/>
      <c r="BM85" s="180"/>
      <c r="BN85" s="190"/>
      <c r="BO85" s="190"/>
      <c r="BP85" s="190"/>
      <c r="BQ85" s="190"/>
    </row>
    <row r="86" spans="1:69" ht="27.75" customHeight="1" x14ac:dyDescent="0.25">
      <c r="A86" s="190"/>
      <c r="B86" s="18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80"/>
      <c r="BM86" s="180"/>
      <c r="BN86" s="190"/>
      <c r="BO86" s="190"/>
      <c r="BP86" s="190"/>
      <c r="BQ86" s="190"/>
    </row>
    <row r="87" spans="1:69" ht="27.75" customHeight="1" x14ac:dyDescent="0.25">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80"/>
      <c r="BM87" s="180"/>
      <c r="BN87" s="190"/>
      <c r="BO87" s="190"/>
      <c r="BP87" s="190"/>
      <c r="BQ87" s="190"/>
    </row>
    <row r="88" spans="1:69" ht="27.75" customHeight="1" x14ac:dyDescent="0.25">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80"/>
      <c r="BM88" s="180"/>
      <c r="BN88" s="190"/>
      <c r="BO88" s="190"/>
      <c r="BP88" s="190"/>
      <c r="BQ88" s="190"/>
    </row>
    <row r="89" spans="1:69" ht="27.75" customHeight="1" x14ac:dyDescent="0.25">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80"/>
      <c r="BM89" s="180"/>
      <c r="BN89" s="190"/>
      <c r="BO89" s="190"/>
      <c r="BP89" s="190"/>
      <c r="BQ89" s="190"/>
    </row>
    <row r="90" spans="1:69" ht="27.75" customHeight="1" x14ac:dyDescent="0.25">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80"/>
      <c r="BM90" s="180"/>
      <c r="BN90" s="190"/>
      <c r="BO90" s="190"/>
      <c r="BP90" s="190"/>
      <c r="BQ90" s="190"/>
    </row>
    <row r="91" spans="1:69" ht="27.75" customHeight="1" x14ac:dyDescent="0.25">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0"/>
      <c r="AY91" s="190"/>
      <c r="AZ91" s="190"/>
      <c r="BA91" s="190"/>
      <c r="BB91" s="190"/>
      <c r="BC91" s="190"/>
      <c r="BD91" s="190"/>
      <c r="BE91" s="190"/>
      <c r="BF91" s="190"/>
      <c r="BG91" s="190"/>
      <c r="BH91" s="190"/>
      <c r="BI91" s="190"/>
      <c r="BJ91" s="190"/>
      <c r="BK91" s="190"/>
      <c r="BL91" s="180"/>
      <c r="BM91" s="180"/>
      <c r="BN91" s="190"/>
      <c r="BO91" s="190"/>
      <c r="BP91" s="190"/>
      <c r="BQ91" s="190"/>
    </row>
    <row r="92" spans="1:69" ht="27.75" customHeight="1" x14ac:dyDescent="0.25">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c r="BJ92" s="190"/>
      <c r="BK92" s="190"/>
      <c r="BL92" s="180"/>
      <c r="BM92" s="180"/>
      <c r="BN92" s="190"/>
      <c r="BO92" s="190"/>
      <c r="BP92" s="190"/>
      <c r="BQ92" s="190"/>
    </row>
    <row r="93" spans="1:69" ht="27.75" customHeight="1" x14ac:dyDescent="0.25">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80"/>
      <c r="BM93" s="180"/>
      <c r="BN93" s="190"/>
      <c r="BO93" s="190"/>
      <c r="BP93" s="190"/>
      <c r="BQ93" s="190"/>
    </row>
    <row r="94" spans="1:69" ht="27.75" customHeight="1" x14ac:dyDescent="0.25">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80"/>
      <c r="BM94" s="180"/>
      <c r="BN94" s="190"/>
      <c r="BO94" s="190"/>
      <c r="BP94" s="190"/>
      <c r="BQ94" s="190"/>
    </row>
    <row r="95" spans="1:69" ht="27.75" customHeight="1" x14ac:dyDescent="0.25">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c r="BA95" s="190"/>
      <c r="BB95" s="190"/>
      <c r="BC95" s="190"/>
      <c r="BD95" s="190"/>
      <c r="BE95" s="190"/>
      <c r="BF95" s="190"/>
      <c r="BG95" s="190"/>
      <c r="BH95" s="190"/>
      <c r="BI95" s="190"/>
      <c r="BJ95" s="190"/>
      <c r="BK95" s="190"/>
      <c r="BL95" s="180"/>
      <c r="BM95" s="180"/>
      <c r="BN95" s="190"/>
      <c r="BO95" s="190"/>
      <c r="BP95" s="190"/>
      <c r="BQ95" s="190"/>
    </row>
    <row r="96" spans="1:69" ht="27.75" customHeight="1" x14ac:dyDescent="0.25">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c r="BJ96" s="190"/>
      <c r="BK96" s="190"/>
      <c r="BL96" s="180"/>
      <c r="BM96" s="180"/>
      <c r="BN96" s="190"/>
      <c r="BO96" s="190"/>
      <c r="BP96" s="190"/>
      <c r="BQ96" s="190"/>
    </row>
    <row r="97" spans="64:65" s="190" customFormat="1" x14ac:dyDescent="0.25">
      <c r="BL97" s="180"/>
      <c r="BM97" s="180"/>
    </row>
    <row r="98" spans="64:65" s="190" customFormat="1" x14ac:dyDescent="0.25">
      <c r="BL98" s="180"/>
      <c r="BM98" s="180"/>
    </row>
    <row r="99" spans="64:65" s="190" customFormat="1" x14ac:dyDescent="0.25">
      <c r="BL99" s="180"/>
      <c r="BM99" s="180"/>
    </row>
    <row r="100" spans="64:65" s="190" customFormat="1" x14ac:dyDescent="0.25">
      <c r="BL100" s="180"/>
      <c r="BM100" s="180"/>
    </row>
    <row r="101" spans="64:65" s="190" customFormat="1" x14ac:dyDescent="0.25">
      <c r="BL101" s="180"/>
      <c r="BM101" s="180"/>
    </row>
    <row r="102" spans="64:65" s="190" customFormat="1" x14ac:dyDescent="0.25">
      <c r="BL102" s="180"/>
      <c r="BM102" s="180"/>
    </row>
    <row r="103" spans="64:65" s="190" customFormat="1" x14ac:dyDescent="0.25">
      <c r="BL103" s="180"/>
      <c r="BM103" s="180"/>
    </row>
    <row r="104" spans="64:65" s="190" customFormat="1" x14ac:dyDescent="0.25">
      <c r="BL104" s="180"/>
      <c r="BM104" s="180"/>
    </row>
    <row r="105" spans="64:65" s="190" customFormat="1" x14ac:dyDescent="0.25">
      <c r="BL105" s="180"/>
      <c r="BM105" s="180"/>
    </row>
    <row r="106" spans="64:65" s="190" customFormat="1" x14ac:dyDescent="0.25">
      <c r="BL106" s="180"/>
      <c r="BM106" s="180"/>
    </row>
    <row r="107" spans="64:65" s="190" customFormat="1" x14ac:dyDescent="0.25">
      <c r="BL107" s="180"/>
      <c r="BM107" s="180"/>
    </row>
    <row r="108" spans="64:65" s="190" customFormat="1" x14ac:dyDescent="0.25">
      <c r="BL108" s="180"/>
      <c r="BM108" s="180"/>
    </row>
    <row r="109" spans="64:65" s="190" customFormat="1" x14ac:dyDescent="0.25">
      <c r="BL109" s="180"/>
      <c r="BM109" s="180"/>
    </row>
    <row r="110" spans="64:65" s="190" customFormat="1" x14ac:dyDescent="0.25">
      <c r="BL110" s="180"/>
      <c r="BM110" s="180"/>
    </row>
    <row r="111" spans="64:65" s="190" customFormat="1" x14ac:dyDescent="0.25">
      <c r="BL111" s="180"/>
      <c r="BM111" s="180"/>
    </row>
    <row r="112" spans="64:65" s="190" customFormat="1" x14ac:dyDescent="0.25">
      <c r="BL112" s="180"/>
      <c r="BM112" s="180"/>
    </row>
    <row r="113" spans="64:65" s="190" customFormat="1" x14ac:dyDescent="0.25">
      <c r="BL113" s="180"/>
      <c r="BM113" s="180"/>
    </row>
    <row r="114" spans="64:65" s="190" customFormat="1" x14ac:dyDescent="0.25">
      <c r="BL114" s="180"/>
      <c r="BM114" s="180"/>
    </row>
    <row r="115" spans="64:65" s="190" customFormat="1" x14ac:dyDescent="0.25">
      <c r="BL115" s="180"/>
      <c r="BM115" s="180"/>
    </row>
    <row r="116" spans="64:65" s="190" customFormat="1" x14ac:dyDescent="0.25">
      <c r="BL116" s="180"/>
      <c r="BM116" s="180"/>
    </row>
    <row r="117" spans="64:65" s="190" customFormat="1" x14ac:dyDescent="0.25">
      <c r="BL117" s="180"/>
      <c r="BM117" s="180"/>
    </row>
    <row r="118" spans="64:65" s="190" customFormat="1" x14ac:dyDescent="0.25">
      <c r="BL118" s="180"/>
      <c r="BM118" s="180"/>
    </row>
    <row r="119" spans="64:65" s="190" customFormat="1" x14ac:dyDescent="0.25">
      <c r="BL119" s="180"/>
      <c r="BM119" s="180"/>
    </row>
    <row r="120" spans="64:65" s="190" customFormat="1" x14ac:dyDescent="0.25">
      <c r="BL120" s="180"/>
      <c r="BM120" s="180"/>
    </row>
    <row r="121" spans="64:65" s="190" customFormat="1" x14ac:dyDescent="0.25">
      <c r="BL121" s="180"/>
      <c r="BM121" s="180"/>
    </row>
    <row r="122" spans="64:65" s="190" customFormat="1" x14ac:dyDescent="0.25">
      <c r="BL122" s="180"/>
      <c r="BM122" s="180"/>
    </row>
    <row r="123" spans="64:65" s="190" customFormat="1" x14ac:dyDescent="0.25">
      <c r="BL123" s="180"/>
      <c r="BM123" s="180"/>
    </row>
    <row r="124" spans="64:65" s="190" customFormat="1" x14ac:dyDescent="0.25">
      <c r="BL124" s="180"/>
      <c r="BM124" s="180"/>
    </row>
    <row r="125" spans="64:65" s="190" customFormat="1" x14ac:dyDescent="0.25">
      <c r="BL125" s="180"/>
      <c r="BM125" s="180"/>
    </row>
    <row r="126" spans="64:65" s="190" customFormat="1" x14ac:dyDescent="0.25">
      <c r="BL126" s="180"/>
      <c r="BM126" s="180"/>
    </row>
    <row r="127" spans="64:65" s="190" customFormat="1" x14ac:dyDescent="0.25">
      <c r="BL127" s="180"/>
      <c r="BM127" s="180"/>
    </row>
    <row r="128" spans="64:65" s="190" customFormat="1" x14ac:dyDescent="0.25">
      <c r="BL128" s="180"/>
      <c r="BM128" s="180"/>
    </row>
    <row r="129" spans="64:65" s="190" customFormat="1" x14ac:dyDescent="0.25">
      <c r="BL129" s="180"/>
      <c r="BM129" s="180"/>
    </row>
    <row r="130" spans="64:65" s="190" customFormat="1" x14ac:dyDescent="0.25">
      <c r="BL130" s="180"/>
      <c r="BM130" s="180"/>
    </row>
    <row r="131" spans="64:65" s="190" customFormat="1" x14ac:dyDescent="0.25">
      <c r="BL131" s="180"/>
      <c r="BM131" s="180"/>
    </row>
    <row r="132" spans="64:65" s="190" customFormat="1" x14ac:dyDescent="0.25">
      <c r="BL132" s="180"/>
      <c r="BM132" s="180"/>
    </row>
    <row r="133" spans="64:65" s="190" customFormat="1" x14ac:dyDescent="0.25">
      <c r="BL133" s="180"/>
      <c r="BM133" s="180"/>
    </row>
    <row r="134" spans="64:65" s="190" customFormat="1" x14ac:dyDescent="0.25">
      <c r="BL134" s="180"/>
      <c r="BM134" s="180"/>
    </row>
    <row r="135" spans="64:65" s="190" customFormat="1" x14ac:dyDescent="0.25">
      <c r="BL135" s="180"/>
      <c r="BM135" s="180"/>
    </row>
    <row r="136" spans="64:65" s="190" customFormat="1" x14ac:dyDescent="0.25">
      <c r="BL136" s="180"/>
      <c r="BM136" s="180"/>
    </row>
    <row r="137" spans="64:65" s="190" customFormat="1" x14ac:dyDescent="0.25">
      <c r="BL137" s="180"/>
      <c r="BM137" s="180"/>
    </row>
    <row r="138" spans="64:65" s="190" customFormat="1" x14ac:dyDescent="0.25">
      <c r="BL138" s="180"/>
      <c r="BM138" s="180"/>
    </row>
    <row r="139" spans="64:65" s="190" customFormat="1" x14ac:dyDescent="0.25">
      <c r="BL139" s="180"/>
      <c r="BM139" s="180"/>
    </row>
    <row r="140" spans="64:65" s="190" customFormat="1" x14ac:dyDescent="0.25">
      <c r="BL140" s="180"/>
      <c r="BM140" s="180"/>
    </row>
    <row r="141" spans="64:65" s="190" customFormat="1" x14ac:dyDescent="0.25">
      <c r="BL141" s="180"/>
      <c r="BM141" s="180"/>
    </row>
    <row r="142" spans="64:65" s="190" customFormat="1" x14ac:dyDescent="0.25">
      <c r="BL142" s="180"/>
      <c r="BM142" s="180"/>
    </row>
    <row r="143" spans="64:65" s="190" customFormat="1" x14ac:dyDescent="0.25">
      <c r="BL143" s="180"/>
      <c r="BM143" s="180"/>
    </row>
    <row r="144" spans="64:65" s="190" customFormat="1" x14ac:dyDescent="0.25">
      <c r="BL144" s="180"/>
      <c r="BM144" s="180"/>
    </row>
    <row r="145" spans="64:65" s="190" customFormat="1" x14ac:dyDescent="0.25">
      <c r="BL145" s="180"/>
      <c r="BM145" s="180"/>
    </row>
    <row r="146" spans="64:65" s="190" customFormat="1" x14ac:dyDescent="0.25">
      <c r="BL146" s="180"/>
      <c r="BM146" s="180"/>
    </row>
    <row r="147" spans="64:65" s="190" customFormat="1" x14ac:dyDescent="0.25">
      <c r="BL147" s="180"/>
      <c r="BM147" s="180"/>
    </row>
    <row r="148" spans="64:65" s="190" customFormat="1" x14ac:dyDescent="0.25">
      <c r="BL148" s="180"/>
      <c r="BM148" s="180"/>
    </row>
    <row r="149" spans="64:65" s="190" customFormat="1" x14ac:dyDescent="0.25">
      <c r="BL149" s="180"/>
      <c r="BM149" s="180"/>
    </row>
    <row r="150" spans="64:65" s="190" customFormat="1" x14ac:dyDescent="0.25">
      <c r="BL150" s="180"/>
      <c r="BM150" s="180"/>
    </row>
    <row r="151" spans="64:65" s="190" customFormat="1" x14ac:dyDescent="0.25">
      <c r="BL151" s="180"/>
      <c r="BM151" s="180"/>
    </row>
    <row r="152" spans="64:65" s="190" customFormat="1" x14ac:dyDescent="0.25">
      <c r="BL152" s="180"/>
      <c r="BM152" s="180"/>
    </row>
    <row r="153" spans="64:65" s="190" customFormat="1" x14ac:dyDescent="0.25">
      <c r="BL153" s="180"/>
      <c r="BM153" s="180"/>
    </row>
    <row r="154" spans="64:65" s="190" customFormat="1" x14ac:dyDescent="0.25">
      <c r="BL154" s="180"/>
      <c r="BM154" s="180"/>
    </row>
    <row r="155" spans="64:65" s="190" customFormat="1" x14ac:dyDescent="0.25">
      <c r="BL155" s="180"/>
      <c r="BM155" s="180"/>
    </row>
    <row r="156" spans="64:65" s="190" customFormat="1" x14ac:dyDescent="0.25">
      <c r="BL156" s="180"/>
      <c r="BM156" s="180"/>
    </row>
    <row r="157" spans="64:65" s="190" customFormat="1" x14ac:dyDescent="0.25">
      <c r="BL157" s="180"/>
      <c r="BM157" s="180"/>
    </row>
    <row r="158" spans="64:65" s="190" customFormat="1" x14ac:dyDescent="0.25">
      <c r="BL158" s="180"/>
      <c r="BM158" s="180"/>
    </row>
    <row r="159" spans="64:65" s="190" customFormat="1" x14ac:dyDescent="0.25">
      <c r="BL159" s="180"/>
      <c r="BM159" s="180"/>
    </row>
    <row r="160" spans="64:65" s="190" customFormat="1" x14ac:dyDescent="0.25">
      <c r="BL160" s="180"/>
      <c r="BM160" s="180"/>
    </row>
    <row r="161" spans="64:65" s="190" customFormat="1" x14ac:dyDescent="0.25">
      <c r="BL161" s="180"/>
      <c r="BM161" s="180"/>
    </row>
    <row r="162" spans="64:65" s="190" customFormat="1" x14ac:dyDescent="0.25">
      <c r="BL162" s="180"/>
      <c r="BM162" s="180"/>
    </row>
    <row r="163" spans="64:65" s="190" customFormat="1" x14ac:dyDescent="0.25">
      <c r="BL163" s="180"/>
      <c r="BM163" s="180"/>
    </row>
    <row r="164" spans="64:65" s="190" customFormat="1" x14ac:dyDescent="0.25">
      <c r="BL164" s="180"/>
      <c r="BM164" s="180"/>
    </row>
    <row r="165" spans="64:65" s="190" customFormat="1" x14ac:dyDescent="0.25">
      <c r="BL165" s="180"/>
      <c r="BM165" s="180"/>
    </row>
    <row r="166" spans="64:65" s="190" customFormat="1" x14ac:dyDescent="0.25">
      <c r="BL166" s="180"/>
      <c r="BM166" s="180"/>
    </row>
    <row r="167" spans="64:65" s="190" customFormat="1" x14ac:dyDescent="0.25">
      <c r="BL167" s="180"/>
      <c r="BM167" s="180"/>
    </row>
    <row r="168" spans="64:65" s="190" customFormat="1" x14ac:dyDescent="0.25">
      <c r="BL168" s="180"/>
      <c r="BM168" s="180"/>
    </row>
    <row r="169" spans="64:65" s="190" customFormat="1" x14ac:dyDescent="0.25">
      <c r="BL169" s="180"/>
      <c r="BM169" s="180"/>
    </row>
    <row r="170" spans="64:65" s="190" customFormat="1" x14ac:dyDescent="0.25">
      <c r="BL170" s="180"/>
      <c r="BM170" s="180"/>
    </row>
    <row r="171" spans="64:65" s="190" customFormat="1" x14ac:dyDescent="0.25">
      <c r="BL171" s="180"/>
      <c r="BM171" s="180"/>
    </row>
    <row r="172" spans="64:65" s="190" customFormat="1" x14ac:dyDescent="0.25">
      <c r="BL172" s="180"/>
      <c r="BM172" s="180"/>
    </row>
    <row r="173" spans="64:65" s="190" customFormat="1" x14ac:dyDescent="0.25">
      <c r="BL173" s="180"/>
      <c r="BM173" s="180"/>
    </row>
    <row r="174" spans="64:65" s="190" customFormat="1" x14ac:dyDescent="0.25">
      <c r="BL174" s="180"/>
      <c r="BM174" s="180"/>
    </row>
    <row r="175" spans="64:65" s="190" customFormat="1" x14ac:dyDescent="0.25">
      <c r="BL175" s="180"/>
      <c r="BM175" s="180"/>
    </row>
    <row r="176" spans="64:65" s="190" customFormat="1" x14ac:dyDescent="0.25">
      <c r="BL176" s="180"/>
      <c r="BM176" s="180"/>
    </row>
    <row r="177" spans="64:65" s="190" customFormat="1" x14ac:dyDescent="0.25">
      <c r="BL177" s="180"/>
      <c r="BM177" s="180"/>
    </row>
    <row r="178" spans="64:65" s="190" customFormat="1" x14ac:dyDescent="0.25">
      <c r="BL178" s="180"/>
      <c r="BM178" s="180"/>
    </row>
    <row r="179" spans="64:65" s="190" customFormat="1" x14ac:dyDescent="0.25">
      <c r="BL179" s="180"/>
      <c r="BM179" s="180"/>
    </row>
    <row r="180" spans="64:65" s="190" customFormat="1" x14ac:dyDescent="0.25">
      <c r="BL180" s="180"/>
      <c r="BM180" s="180"/>
    </row>
    <row r="181" spans="64:65" s="190" customFormat="1" x14ac:dyDescent="0.25">
      <c r="BL181" s="180"/>
      <c r="BM181" s="180"/>
    </row>
    <row r="182" spans="64:65" s="190" customFormat="1" x14ac:dyDescent="0.25">
      <c r="BL182" s="180"/>
      <c r="BM182" s="180"/>
    </row>
    <row r="183" spans="64:65" s="190" customFormat="1" x14ac:dyDescent="0.25">
      <c r="BL183" s="180"/>
      <c r="BM183" s="180"/>
    </row>
    <row r="184" spans="64:65" s="190" customFormat="1" x14ac:dyDescent="0.25">
      <c r="BL184" s="180"/>
      <c r="BM184" s="180"/>
    </row>
    <row r="185" spans="64:65" s="190" customFormat="1" x14ac:dyDescent="0.25">
      <c r="BL185" s="180"/>
      <c r="BM185" s="180"/>
    </row>
    <row r="186" spans="64:65" s="190" customFormat="1" x14ac:dyDescent="0.25">
      <c r="BL186" s="180"/>
      <c r="BM186" s="180"/>
    </row>
    <row r="187" spans="64:65" s="190" customFormat="1" x14ac:dyDescent="0.25">
      <c r="BL187" s="180"/>
      <c r="BM187" s="180"/>
    </row>
    <row r="188" spans="64:65" s="190" customFormat="1" x14ac:dyDescent="0.25">
      <c r="BL188" s="180"/>
      <c r="BM188" s="180"/>
    </row>
    <row r="189" spans="64:65" s="190" customFormat="1" x14ac:dyDescent="0.25">
      <c r="BL189" s="180"/>
      <c r="BM189" s="180"/>
    </row>
    <row r="190" spans="64:65" s="190" customFormat="1" x14ac:dyDescent="0.25">
      <c r="BL190" s="180"/>
      <c r="BM190" s="180"/>
    </row>
    <row r="191" spans="64:65" s="190" customFormat="1" x14ac:dyDescent="0.25">
      <c r="BL191" s="180"/>
      <c r="BM191" s="180"/>
    </row>
    <row r="192" spans="64:65" s="190" customFormat="1" x14ac:dyDescent="0.25">
      <c r="BL192" s="180"/>
      <c r="BM192" s="180"/>
    </row>
    <row r="193" spans="64:65" s="190" customFormat="1" x14ac:dyDescent="0.25">
      <c r="BL193" s="180"/>
      <c r="BM193" s="180"/>
    </row>
    <row r="194" spans="64:65" s="190" customFormat="1" x14ac:dyDescent="0.25">
      <c r="BL194" s="180"/>
      <c r="BM194" s="180"/>
    </row>
    <row r="195" spans="64:65" s="190" customFormat="1" x14ac:dyDescent="0.25">
      <c r="BL195" s="180"/>
      <c r="BM195" s="180"/>
    </row>
    <row r="196" spans="64:65" s="190" customFormat="1" x14ac:dyDescent="0.25">
      <c r="BL196" s="180"/>
      <c r="BM196" s="180"/>
    </row>
    <row r="197" spans="64:65" s="190" customFormat="1" x14ac:dyDescent="0.25">
      <c r="BL197" s="180"/>
      <c r="BM197" s="180"/>
    </row>
    <row r="198" spans="64:65" s="190" customFormat="1" x14ac:dyDescent="0.25">
      <c r="BL198" s="180"/>
      <c r="BM198" s="180"/>
    </row>
    <row r="199" spans="64:65" s="190" customFormat="1" x14ac:dyDescent="0.25">
      <c r="BL199" s="180"/>
      <c r="BM199" s="180"/>
    </row>
    <row r="200" spans="64:65" s="190" customFormat="1" x14ac:dyDescent="0.25">
      <c r="BL200" s="180"/>
      <c r="BM200" s="180"/>
    </row>
    <row r="201" spans="64:65" s="190" customFormat="1" x14ac:dyDescent="0.25">
      <c r="BL201" s="180"/>
      <c r="BM201" s="180"/>
    </row>
    <row r="202" spans="64:65" s="190" customFormat="1" x14ac:dyDescent="0.25">
      <c r="BL202" s="180"/>
      <c r="BM202" s="180"/>
    </row>
    <row r="203" spans="64:65" s="190" customFormat="1" x14ac:dyDescent="0.25">
      <c r="BL203" s="180"/>
      <c r="BM203" s="180"/>
    </row>
    <row r="204" spans="64:65" s="190" customFormat="1" x14ac:dyDescent="0.25">
      <c r="BL204" s="180"/>
      <c r="BM204" s="180"/>
    </row>
    <row r="205" spans="64:65" s="190" customFormat="1" x14ac:dyDescent="0.25">
      <c r="BL205" s="180"/>
      <c r="BM205" s="180"/>
    </row>
    <row r="206" spans="64:65" s="190" customFormat="1" x14ac:dyDescent="0.25">
      <c r="BL206" s="180"/>
      <c r="BM206" s="180"/>
    </row>
    <row r="207" spans="64:65" s="190" customFormat="1" x14ac:dyDescent="0.25">
      <c r="BL207" s="180"/>
      <c r="BM207" s="180"/>
    </row>
    <row r="208" spans="64:65" s="190" customFormat="1" x14ac:dyDescent="0.25">
      <c r="BL208" s="180"/>
      <c r="BM208" s="180"/>
    </row>
    <row r="209" spans="64:65" s="190" customFormat="1" x14ac:dyDescent="0.25">
      <c r="BL209" s="180"/>
      <c r="BM209" s="180"/>
    </row>
    <row r="210" spans="64:65" s="190" customFormat="1" x14ac:dyDescent="0.25">
      <c r="BL210" s="180"/>
      <c r="BM210" s="180"/>
    </row>
    <row r="211" spans="64:65" s="190" customFormat="1" x14ac:dyDescent="0.25">
      <c r="BL211" s="180"/>
      <c r="BM211" s="180"/>
    </row>
    <row r="212" spans="64:65" s="190" customFormat="1" x14ac:dyDescent="0.25">
      <c r="BL212" s="180"/>
      <c r="BM212" s="180"/>
    </row>
    <row r="213" spans="64:65" s="190" customFormat="1" x14ac:dyDescent="0.25">
      <c r="BL213" s="180"/>
      <c r="BM213" s="180"/>
    </row>
    <row r="214" spans="64:65" s="190" customFormat="1" x14ac:dyDescent="0.25">
      <c r="BL214" s="180"/>
      <c r="BM214" s="180"/>
    </row>
    <row r="215" spans="64:65" s="190" customFormat="1" x14ac:dyDescent="0.25">
      <c r="BL215" s="180"/>
      <c r="BM215" s="180"/>
    </row>
    <row r="216" spans="64:65" s="190" customFormat="1" x14ac:dyDescent="0.25">
      <c r="BL216" s="180"/>
      <c r="BM216" s="180"/>
    </row>
    <row r="217" spans="64:65" s="190" customFormat="1" x14ac:dyDescent="0.25">
      <c r="BL217" s="180"/>
      <c r="BM217" s="180"/>
    </row>
    <row r="218" spans="64:65" s="190" customFormat="1" x14ac:dyDescent="0.25">
      <c r="BL218" s="180"/>
      <c r="BM218" s="180"/>
    </row>
    <row r="219" spans="64:65" s="190" customFormat="1" x14ac:dyDescent="0.25">
      <c r="BL219" s="180"/>
      <c r="BM219" s="180"/>
    </row>
    <row r="220" spans="64:65" s="190" customFormat="1" x14ac:dyDescent="0.25">
      <c r="BL220" s="180"/>
      <c r="BM220" s="180"/>
    </row>
    <row r="221" spans="64:65" s="190" customFormat="1" x14ac:dyDescent="0.25">
      <c r="BL221" s="180"/>
      <c r="BM221" s="180"/>
    </row>
    <row r="222" spans="64:65" s="190" customFormat="1" x14ac:dyDescent="0.25">
      <c r="BL222" s="180"/>
      <c r="BM222" s="180"/>
    </row>
    <row r="223" spans="64:65" s="190" customFormat="1" x14ac:dyDescent="0.25">
      <c r="BL223" s="180"/>
      <c r="BM223" s="180"/>
    </row>
    <row r="224" spans="64:65" s="190" customFormat="1" x14ac:dyDescent="0.25">
      <c r="BL224" s="180"/>
      <c r="BM224" s="180"/>
    </row>
    <row r="225" spans="64:65" s="190" customFormat="1" x14ac:dyDescent="0.25">
      <c r="BL225" s="180"/>
      <c r="BM225" s="180"/>
    </row>
    <row r="226" spans="64:65" s="190" customFormat="1" x14ac:dyDescent="0.25">
      <c r="BL226" s="180"/>
      <c r="BM226" s="180"/>
    </row>
    <row r="227" spans="64:65" s="190" customFormat="1" x14ac:dyDescent="0.25">
      <c r="BL227" s="180"/>
      <c r="BM227" s="180"/>
    </row>
    <row r="228" spans="64:65" s="190" customFormat="1" x14ac:dyDescent="0.25">
      <c r="BL228" s="180"/>
      <c r="BM228" s="180"/>
    </row>
    <row r="229" spans="64:65" s="190" customFormat="1" x14ac:dyDescent="0.25">
      <c r="BL229" s="180"/>
      <c r="BM229" s="180"/>
    </row>
    <row r="230" spans="64:65" s="190" customFormat="1" x14ac:dyDescent="0.25">
      <c r="BL230" s="180"/>
      <c r="BM230" s="180"/>
    </row>
    <row r="231" spans="64:65" s="190" customFormat="1" x14ac:dyDescent="0.25">
      <c r="BL231" s="180"/>
      <c r="BM231" s="180"/>
    </row>
    <row r="232" spans="64:65" s="190" customFormat="1" x14ac:dyDescent="0.25">
      <c r="BL232" s="180"/>
      <c r="BM232" s="180"/>
    </row>
    <row r="233" spans="64:65" s="190" customFormat="1" x14ac:dyDescent="0.25">
      <c r="BL233" s="180"/>
      <c r="BM233" s="180"/>
    </row>
    <row r="234" spans="64:65" s="190" customFormat="1" x14ac:dyDescent="0.25">
      <c r="BL234" s="180"/>
      <c r="BM234" s="180"/>
    </row>
    <row r="235" spans="64:65" s="190" customFormat="1" x14ac:dyDescent="0.25">
      <c r="BL235" s="180"/>
      <c r="BM235" s="180"/>
    </row>
    <row r="236" spans="64:65" s="190" customFormat="1" x14ac:dyDescent="0.25">
      <c r="BL236" s="180"/>
      <c r="BM236" s="180"/>
    </row>
    <row r="237" spans="64:65" s="190" customFormat="1" x14ac:dyDescent="0.25">
      <c r="BL237" s="180"/>
      <c r="BM237" s="180"/>
    </row>
    <row r="238" spans="64:65" s="190" customFormat="1" x14ac:dyDescent="0.25">
      <c r="BL238" s="180"/>
      <c r="BM238" s="180"/>
    </row>
    <row r="239" spans="64:65" s="190" customFormat="1" x14ac:dyDescent="0.25">
      <c r="BL239" s="180"/>
      <c r="BM239" s="180"/>
    </row>
    <row r="240" spans="64:65" s="190" customFormat="1" x14ac:dyDescent="0.25">
      <c r="BL240" s="180"/>
      <c r="BM240" s="180"/>
    </row>
    <row r="241" spans="64:65" s="190" customFormat="1" x14ac:dyDescent="0.25">
      <c r="BL241" s="180"/>
      <c r="BM241" s="180"/>
    </row>
    <row r="242" spans="64:65" s="190" customFormat="1" x14ac:dyDescent="0.25">
      <c r="BL242" s="180"/>
      <c r="BM242" s="180"/>
    </row>
    <row r="243" spans="64:65" s="190" customFormat="1" x14ac:dyDescent="0.25">
      <c r="BL243" s="180"/>
      <c r="BM243" s="180"/>
    </row>
    <row r="244" spans="64:65" s="190" customFormat="1" x14ac:dyDescent="0.25">
      <c r="BL244" s="180"/>
      <c r="BM244" s="180"/>
    </row>
    <row r="245" spans="64:65" s="190" customFormat="1" x14ac:dyDescent="0.25">
      <c r="BL245" s="180"/>
      <c r="BM245" s="180"/>
    </row>
    <row r="246" spans="64:65" s="190" customFormat="1" x14ac:dyDescent="0.25">
      <c r="BL246" s="180"/>
      <c r="BM246" s="180"/>
    </row>
    <row r="247" spans="64:65" s="190" customFormat="1" x14ac:dyDescent="0.25">
      <c r="BL247" s="180"/>
      <c r="BM247" s="180"/>
    </row>
    <row r="248" spans="64:65" s="190" customFormat="1" x14ac:dyDescent="0.25">
      <c r="BL248" s="180"/>
      <c r="BM248" s="180"/>
    </row>
    <row r="249" spans="64:65" s="190" customFormat="1" x14ac:dyDescent="0.25">
      <c r="BL249" s="180"/>
      <c r="BM249" s="180"/>
    </row>
    <row r="250" spans="64:65" s="190" customFormat="1" x14ac:dyDescent="0.25">
      <c r="BL250" s="180"/>
      <c r="BM250" s="180"/>
    </row>
    <row r="251" spans="64:65" s="190" customFormat="1" x14ac:dyDescent="0.25">
      <c r="BL251" s="180"/>
      <c r="BM251" s="180"/>
    </row>
    <row r="252" spans="64:65" s="190" customFormat="1" x14ac:dyDescent="0.25">
      <c r="BL252" s="180"/>
      <c r="BM252" s="180"/>
    </row>
    <row r="253" spans="64:65" s="190" customFormat="1" x14ac:dyDescent="0.25">
      <c r="BL253" s="180"/>
      <c r="BM253" s="180"/>
    </row>
    <row r="254" spans="64:65" s="190" customFormat="1" x14ac:dyDescent="0.25">
      <c r="BL254" s="180"/>
      <c r="BM254" s="180"/>
    </row>
    <row r="255" spans="64:65" s="190" customFormat="1" x14ac:dyDescent="0.25">
      <c r="BL255" s="180"/>
      <c r="BM255" s="180"/>
    </row>
    <row r="256" spans="64:65" s="190" customFormat="1" x14ac:dyDescent="0.25">
      <c r="BL256" s="180"/>
      <c r="BM256" s="180"/>
    </row>
    <row r="257" spans="64:65" s="190" customFormat="1" x14ac:dyDescent="0.25">
      <c r="BL257" s="180"/>
      <c r="BM257" s="180"/>
    </row>
    <row r="258" spans="64:65" s="190" customFormat="1" x14ac:dyDescent="0.25">
      <c r="BL258" s="180"/>
      <c r="BM258" s="180"/>
    </row>
    <row r="259" spans="64:65" s="190" customFormat="1" x14ac:dyDescent="0.25">
      <c r="BL259" s="180"/>
      <c r="BM259" s="180"/>
    </row>
    <row r="260" spans="64:65" s="190" customFormat="1" x14ac:dyDescent="0.25">
      <c r="BL260" s="180"/>
      <c r="BM260" s="180"/>
    </row>
    <row r="261" spans="64:65" s="190" customFormat="1" x14ac:dyDescent="0.25">
      <c r="BL261" s="180"/>
      <c r="BM261" s="180"/>
    </row>
    <row r="262" spans="64:65" s="190" customFormat="1" x14ac:dyDescent="0.25">
      <c r="BL262" s="180"/>
      <c r="BM262" s="180"/>
    </row>
    <row r="263" spans="64:65" s="190" customFormat="1" x14ac:dyDescent="0.25">
      <c r="BL263" s="180"/>
      <c r="BM263" s="180"/>
    </row>
    <row r="264" spans="64:65" s="190" customFormat="1" x14ac:dyDescent="0.25">
      <c r="BL264" s="180"/>
      <c r="BM264" s="180"/>
    </row>
    <row r="265" spans="64:65" s="190" customFormat="1" x14ac:dyDescent="0.25">
      <c r="BL265" s="180"/>
      <c r="BM265" s="180"/>
    </row>
    <row r="266" spans="64:65" s="190" customFormat="1" x14ac:dyDescent="0.25">
      <c r="BL266" s="180"/>
      <c r="BM266" s="180"/>
    </row>
    <row r="267" spans="64:65" s="190" customFormat="1" x14ac:dyDescent="0.25">
      <c r="BL267" s="180"/>
      <c r="BM267" s="180"/>
    </row>
    <row r="268" spans="64:65" s="190" customFormat="1" x14ac:dyDescent="0.25">
      <c r="BL268" s="180"/>
      <c r="BM268" s="180"/>
    </row>
    <row r="269" spans="64:65" s="190" customFormat="1" x14ac:dyDescent="0.25">
      <c r="BL269" s="180"/>
      <c r="BM269" s="180"/>
    </row>
    <row r="270" spans="64:65" s="190" customFormat="1" x14ac:dyDescent="0.25">
      <c r="BL270" s="180"/>
      <c r="BM270" s="180"/>
    </row>
    <row r="271" spans="64:65" s="190" customFormat="1" x14ac:dyDescent="0.25">
      <c r="BL271" s="180"/>
      <c r="BM271" s="180"/>
    </row>
    <row r="272" spans="64:65" s="190" customFormat="1" x14ac:dyDescent="0.25">
      <c r="BL272" s="180"/>
      <c r="BM272" s="180"/>
    </row>
    <row r="273" spans="64:65" s="190" customFormat="1" x14ac:dyDescent="0.25">
      <c r="BL273" s="180"/>
      <c r="BM273" s="180"/>
    </row>
    <row r="274" spans="64:65" s="190" customFormat="1" x14ac:dyDescent="0.25">
      <c r="BL274" s="180"/>
      <c r="BM274" s="180"/>
    </row>
    <row r="275" spans="64:65" s="190" customFormat="1" x14ac:dyDescent="0.25">
      <c r="BL275" s="180"/>
      <c r="BM275" s="180"/>
    </row>
    <row r="276" spans="64:65" s="190" customFormat="1" x14ac:dyDescent="0.25">
      <c r="BL276" s="180"/>
      <c r="BM276" s="180"/>
    </row>
    <row r="277" spans="64:65" s="190" customFormat="1" x14ac:dyDescent="0.25">
      <c r="BL277" s="180"/>
      <c r="BM277" s="180"/>
    </row>
    <row r="278" spans="64:65" s="190" customFormat="1" x14ac:dyDescent="0.25">
      <c r="BL278" s="180"/>
      <c r="BM278" s="180"/>
    </row>
    <row r="279" spans="64:65" s="190" customFormat="1" x14ac:dyDescent="0.25">
      <c r="BL279" s="180"/>
      <c r="BM279" s="180"/>
    </row>
    <row r="280" spans="64:65" s="190" customFormat="1" x14ac:dyDescent="0.25">
      <c r="BL280" s="180"/>
      <c r="BM280" s="180"/>
    </row>
    <row r="281" spans="64:65" s="190" customFormat="1" x14ac:dyDescent="0.25">
      <c r="BL281" s="180"/>
      <c r="BM281" s="180"/>
    </row>
    <row r="282" spans="64:65" s="190" customFormat="1" x14ac:dyDescent="0.25">
      <c r="BL282" s="180"/>
      <c r="BM282" s="180"/>
    </row>
    <row r="283" spans="64:65" s="190" customFormat="1" x14ac:dyDescent="0.25">
      <c r="BL283" s="180"/>
      <c r="BM283" s="180"/>
    </row>
    <row r="284" spans="64:65" s="190" customFormat="1" x14ac:dyDescent="0.25">
      <c r="BL284" s="180"/>
      <c r="BM284" s="180"/>
    </row>
    <row r="285" spans="64:65" s="190" customFormat="1" x14ac:dyDescent="0.25">
      <c r="BL285" s="180"/>
      <c r="BM285" s="180"/>
    </row>
    <row r="286" spans="64:65" s="190" customFormat="1" x14ac:dyDescent="0.25">
      <c r="BL286" s="180"/>
      <c r="BM286" s="180"/>
    </row>
    <row r="287" spans="64:65" s="190" customFormat="1" x14ac:dyDescent="0.25">
      <c r="BL287" s="180"/>
      <c r="BM287" s="180"/>
    </row>
    <row r="288" spans="64:65" s="190" customFormat="1" x14ac:dyDescent="0.25">
      <c r="BL288" s="180"/>
      <c r="BM288" s="180"/>
    </row>
    <row r="289" spans="64:65" s="190" customFormat="1" x14ac:dyDescent="0.25">
      <c r="BL289" s="180"/>
      <c r="BM289" s="180"/>
    </row>
    <row r="290" spans="64:65" s="190" customFormat="1" x14ac:dyDescent="0.25">
      <c r="BL290" s="180"/>
      <c r="BM290" s="180"/>
    </row>
    <row r="291" spans="64:65" s="190" customFormat="1" x14ac:dyDescent="0.25">
      <c r="BL291" s="180"/>
      <c r="BM291" s="180"/>
    </row>
    <row r="292" spans="64:65" s="190" customFormat="1" x14ac:dyDescent="0.25">
      <c r="BL292" s="180"/>
      <c r="BM292" s="180"/>
    </row>
    <row r="293" spans="64:65" s="190" customFormat="1" x14ac:dyDescent="0.25">
      <c r="BL293" s="180"/>
      <c r="BM293" s="180"/>
    </row>
    <row r="294" spans="64:65" s="190" customFormat="1" x14ac:dyDescent="0.25">
      <c r="BL294" s="180"/>
      <c r="BM294" s="180"/>
    </row>
    <row r="295" spans="64:65" s="190" customFormat="1" x14ac:dyDescent="0.25">
      <c r="BL295" s="180"/>
      <c r="BM295" s="180"/>
    </row>
    <row r="296" spans="64:65" s="190" customFormat="1" x14ac:dyDescent="0.25">
      <c r="BL296" s="180"/>
      <c r="BM296" s="180"/>
    </row>
    <row r="297" spans="64:65" s="190" customFormat="1" x14ac:dyDescent="0.25">
      <c r="BL297" s="180"/>
      <c r="BM297" s="180"/>
    </row>
    <row r="298" spans="64:65" s="190" customFormat="1" x14ac:dyDescent="0.25">
      <c r="BL298" s="180"/>
      <c r="BM298" s="180"/>
    </row>
    <row r="299" spans="64:65" s="190" customFormat="1" x14ac:dyDescent="0.25">
      <c r="BL299" s="180"/>
      <c r="BM299" s="180"/>
    </row>
    <row r="300" spans="64:65" s="190" customFormat="1" x14ac:dyDescent="0.25">
      <c r="BL300" s="180"/>
      <c r="BM300" s="180"/>
    </row>
    <row r="301" spans="64:65" s="190" customFormat="1" x14ac:dyDescent="0.25">
      <c r="BL301" s="180"/>
      <c r="BM301" s="180"/>
    </row>
    <row r="302" spans="64:65" s="190" customFormat="1" x14ac:dyDescent="0.25">
      <c r="BL302" s="180"/>
      <c r="BM302" s="180"/>
    </row>
    <row r="303" spans="64:65" s="190" customFormat="1" x14ac:dyDescent="0.25">
      <c r="BL303" s="180"/>
      <c r="BM303" s="180"/>
    </row>
    <row r="304" spans="64:65" s="190" customFormat="1" x14ac:dyDescent="0.25">
      <c r="BL304" s="180"/>
      <c r="BM304" s="180"/>
    </row>
    <row r="305" spans="64:65" s="190" customFormat="1" x14ac:dyDescent="0.25">
      <c r="BL305" s="180"/>
      <c r="BM305" s="180"/>
    </row>
    <row r="306" spans="64:65" s="190" customFormat="1" x14ac:dyDescent="0.25">
      <c r="BL306" s="180"/>
      <c r="BM306" s="180"/>
    </row>
    <row r="307" spans="64:65" s="190" customFormat="1" x14ac:dyDescent="0.25">
      <c r="BL307" s="180"/>
      <c r="BM307" s="180"/>
    </row>
    <row r="308" spans="64:65" s="190" customFormat="1" x14ac:dyDescent="0.25">
      <c r="BL308" s="180"/>
      <c r="BM308" s="180"/>
    </row>
    <row r="309" spans="64:65" s="190" customFormat="1" x14ac:dyDescent="0.25">
      <c r="BL309" s="180"/>
      <c r="BM309" s="180"/>
    </row>
    <row r="310" spans="64:65" s="190" customFormat="1" x14ac:dyDescent="0.25">
      <c r="BL310" s="180"/>
      <c r="BM310" s="180"/>
    </row>
    <row r="311" spans="64:65" s="190" customFormat="1" x14ac:dyDescent="0.25">
      <c r="BL311" s="180"/>
      <c r="BM311" s="180"/>
    </row>
    <row r="312" spans="64:65" s="190" customFormat="1" x14ac:dyDescent="0.25">
      <c r="BL312" s="180"/>
      <c r="BM312" s="180"/>
    </row>
    <row r="313" spans="64:65" s="190" customFormat="1" x14ac:dyDescent="0.25">
      <c r="BL313" s="180"/>
      <c r="BM313" s="180"/>
    </row>
    <row r="314" spans="64:65" s="190" customFormat="1" x14ac:dyDescent="0.25">
      <c r="BL314" s="180"/>
      <c r="BM314" s="180"/>
    </row>
    <row r="315" spans="64:65" s="190" customFormat="1" x14ac:dyDescent="0.25">
      <c r="BL315" s="180"/>
      <c r="BM315" s="180"/>
    </row>
    <row r="316" spans="64:65" s="190" customFormat="1" x14ac:dyDescent="0.25">
      <c r="BL316" s="180"/>
      <c r="BM316" s="180"/>
    </row>
    <row r="317" spans="64:65" s="190" customFormat="1" x14ac:dyDescent="0.25">
      <c r="BL317" s="180"/>
      <c r="BM317" s="180"/>
    </row>
    <row r="318" spans="64:65" s="190" customFormat="1" x14ac:dyDescent="0.25">
      <c r="BL318" s="180"/>
      <c r="BM318" s="180"/>
    </row>
    <row r="319" spans="64:65" s="190" customFormat="1" x14ac:dyDescent="0.25">
      <c r="BL319" s="180"/>
      <c r="BM319" s="180"/>
    </row>
    <row r="320" spans="64:65" s="190" customFormat="1" x14ac:dyDescent="0.25">
      <c r="BL320" s="180"/>
      <c r="BM320" s="180"/>
    </row>
    <row r="321" spans="64:65" s="190" customFormat="1" x14ac:dyDescent="0.25">
      <c r="BL321" s="180"/>
      <c r="BM321" s="180"/>
    </row>
    <row r="322" spans="64:65" s="190" customFormat="1" x14ac:dyDescent="0.25">
      <c r="BL322" s="180"/>
      <c r="BM322" s="180"/>
    </row>
    <row r="323" spans="64:65" s="190" customFormat="1" x14ac:dyDescent="0.25">
      <c r="BL323" s="180"/>
      <c r="BM323" s="180"/>
    </row>
    <row r="324" spans="64:65" s="190" customFormat="1" x14ac:dyDescent="0.25">
      <c r="BL324" s="180"/>
      <c r="BM324" s="180"/>
    </row>
    <row r="325" spans="64:65" s="190" customFormat="1" x14ac:dyDescent="0.25">
      <c r="BL325" s="180"/>
      <c r="BM325" s="180"/>
    </row>
    <row r="326" spans="64:65" s="190" customFormat="1" x14ac:dyDescent="0.25">
      <c r="BL326" s="180"/>
      <c r="BM326" s="180"/>
    </row>
    <row r="327" spans="64:65" s="190" customFormat="1" x14ac:dyDescent="0.25">
      <c r="BL327" s="180"/>
      <c r="BM327" s="180"/>
    </row>
    <row r="328" spans="64:65" s="190" customFormat="1" x14ac:dyDescent="0.25">
      <c r="BL328" s="180"/>
      <c r="BM328" s="180"/>
    </row>
    <row r="329" spans="64:65" s="190" customFormat="1" x14ac:dyDescent="0.25">
      <c r="BL329" s="180"/>
      <c r="BM329" s="180"/>
    </row>
    <row r="330" spans="64:65" s="190" customFormat="1" x14ac:dyDescent="0.25">
      <c r="BL330" s="180"/>
      <c r="BM330" s="180"/>
    </row>
    <row r="331" spans="64:65" s="190" customFormat="1" x14ac:dyDescent="0.25">
      <c r="BL331" s="180"/>
      <c r="BM331" s="180"/>
    </row>
    <row r="332" spans="64:65" s="190" customFormat="1" x14ac:dyDescent="0.25">
      <c r="BL332" s="180"/>
      <c r="BM332" s="180"/>
    </row>
    <row r="333" spans="64:65" s="190" customFormat="1" x14ac:dyDescent="0.25">
      <c r="BL333" s="180"/>
      <c r="BM333" s="180"/>
    </row>
    <row r="334" spans="64:65" s="190" customFormat="1" x14ac:dyDescent="0.25">
      <c r="BL334" s="180"/>
      <c r="BM334" s="180"/>
    </row>
    <row r="335" spans="64:65" s="190" customFormat="1" x14ac:dyDescent="0.25">
      <c r="BL335" s="180"/>
      <c r="BM335" s="180"/>
    </row>
    <row r="336" spans="64:65" s="190" customFormat="1" x14ac:dyDescent="0.25">
      <c r="BL336" s="180"/>
      <c r="BM336" s="180"/>
    </row>
    <row r="337" spans="64:65" s="190" customFormat="1" x14ac:dyDescent="0.25">
      <c r="BL337" s="180"/>
      <c r="BM337" s="180"/>
    </row>
    <row r="338" spans="64:65" s="190" customFormat="1" x14ac:dyDescent="0.25">
      <c r="BL338" s="180"/>
      <c r="BM338" s="180"/>
    </row>
    <row r="339" spans="64:65" s="190" customFormat="1" x14ac:dyDescent="0.25">
      <c r="BL339" s="180"/>
      <c r="BM339" s="180"/>
    </row>
    <row r="340" spans="64:65" s="190" customFormat="1" x14ac:dyDescent="0.25">
      <c r="BL340" s="180"/>
      <c r="BM340" s="180"/>
    </row>
    <row r="341" spans="64:65" s="190" customFormat="1" x14ac:dyDescent="0.25">
      <c r="BL341" s="180"/>
      <c r="BM341" s="180"/>
    </row>
    <row r="342" spans="64:65" s="190" customFormat="1" x14ac:dyDescent="0.25">
      <c r="BL342" s="180"/>
      <c r="BM342" s="180"/>
    </row>
    <row r="343" spans="64:65" s="190" customFormat="1" x14ac:dyDescent="0.25">
      <c r="BL343" s="180"/>
      <c r="BM343" s="180"/>
    </row>
    <row r="344" spans="64:65" s="190" customFormat="1" x14ac:dyDescent="0.25">
      <c r="BL344" s="180"/>
      <c r="BM344" s="180"/>
    </row>
    <row r="345" spans="64:65" s="190" customFormat="1" x14ac:dyDescent="0.25">
      <c r="BL345" s="180"/>
      <c r="BM345" s="180"/>
    </row>
    <row r="346" spans="64:65" s="190" customFormat="1" x14ac:dyDescent="0.25">
      <c r="BL346" s="180"/>
      <c r="BM346" s="180"/>
    </row>
    <row r="347" spans="64:65" s="190" customFormat="1" x14ac:dyDescent="0.25">
      <c r="BL347" s="180"/>
      <c r="BM347" s="180"/>
    </row>
    <row r="348" spans="64:65" s="190" customFormat="1" x14ac:dyDescent="0.25">
      <c r="BL348" s="180"/>
      <c r="BM348" s="180"/>
    </row>
    <row r="349" spans="64:65" s="190" customFormat="1" x14ac:dyDescent="0.25">
      <c r="BL349" s="180"/>
      <c r="BM349" s="180"/>
    </row>
    <row r="350" spans="64:65" s="190" customFormat="1" x14ac:dyDescent="0.25">
      <c r="BL350" s="180"/>
      <c r="BM350" s="180"/>
    </row>
    <row r="351" spans="64:65" s="190" customFormat="1" x14ac:dyDescent="0.25">
      <c r="BL351" s="180"/>
      <c r="BM351" s="180"/>
    </row>
    <row r="352" spans="64:65" s="190" customFormat="1" x14ac:dyDescent="0.25">
      <c r="BL352" s="180"/>
      <c r="BM352" s="180"/>
    </row>
    <row r="353" spans="64:65" s="190" customFormat="1" x14ac:dyDescent="0.25">
      <c r="BL353" s="180"/>
      <c r="BM353" s="180"/>
    </row>
    <row r="354" spans="64:65" s="190" customFormat="1" x14ac:dyDescent="0.25">
      <c r="BL354" s="180"/>
      <c r="BM354" s="180"/>
    </row>
    <row r="355" spans="64:65" s="190" customFormat="1" x14ac:dyDescent="0.25">
      <c r="BL355" s="180"/>
      <c r="BM355" s="180"/>
    </row>
    <row r="356" spans="64:65" s="190" customFormat="1" x14ac:dyDescent="0.25">
      <c r="BL356" s="180"/>
      <c r="BM356" s="180"/>
    </row>
    <row r="357" spans="64:65" s="190" customFormat="1" x14ac:dyDescent="0.25">
      <c r="BL357" s="180"/>
      <c r="BM357" s="180"/>
    </row>
    <row r="358" spans="64:65" s="190" customFormat="1" x14ac:dyDescent="0.25">
      <c r="BL358" s="180"/>
      <c r="BM358" s="180"/>
    </row>
    <row r="359" spans="64:65" s="190" customFormat="1" x14ac:dyDescent="0.25">
      <c r="BL359" s="180"/>
      <c r="BM359" s="180"/>
    </row>
    <row r="360" spans="64:65" s="190" customFormat="1" x14ac:dyDescent="0.25">
      <c r="BL360" s="180"/>
      <c r="BM360" s="180"/>
    </row>
    <row r="361" spans="64:65" s="190" customFormat="1" x14ac:dyDescent="0.25">
      <c r="BL361" s="180"/>
      <c r="BM361" s="180"/>
    </row>
    <row r="362" spans="64:65" s="190" customFormat="1" x14ac:dyDescent="0.25">
      <c r="BL362" s="180"/>
      <c r="BM362" s="180"/>
    </row>
    <row r="363" spans="64:65" s="190" customFormat="1" x14ac:dyDescent="0.25">
      <c r="BL363" s="180"/>
      <c r="BM363" s="180"/>
    </row>
    <row r="364" spans="64:65" s="190" customFormat="1" x14ac:dyDescent="0.25">
      <c r="BL364" s="180"/>
      <c r="BM364" s="180"/>
    </row>
    <row r="365" spans="64:65" s="190" customFormat="1" x14ac:dyDescent="0.25">
      <c r="BL365" s="180"/>
      <c r="BM365" s="180"/>
    </row>
    <row r="366" spans="64:65" s="190" customFormat="1" x14ac:dyDescent="0.25">
      <c r="BL366" s="180"/>
      <c r="BM366" s="180"/>
    </row>
    <row r="367" spans="64:65" s="190" customFormat="1" x14ac:dyDescent="0.25">
      <c r="BL367" s="180"/>
      <c r="BM367" s="180"/>
    </row>
    <row r="368" spans="64:65" s="190" customFormat="1" x14ac:dyDescent="0.25">
      <c r="BL368" s="180"/>
      <c r="BM368" s="180"/>
    </row>
    <row r="369" spans="64:65" s="190" customFormat="1" x14ac:dyDescent="0.25">
      <c r="BL369" s="180"/>
      <c r="BM369" s="180"/>
    </row>
    <row r="370" spans="64:65" s="190" customFormat="1" x14ac:dyDescent="0.25">
      <c r="BL370" s="180"/>
      <c r="BM370" s="180"/>
    </row>
    <row r="371" spans="64:65" s="190" customFormat="1" x14ac:dyDescent="0.25">
      <c r="BL371" s="180"/>
      <c r="BM371" s="180"/>
    </row>
    <row r="372" spans="64:65" s="190" customFormat="1" x14ac:dyDescent="0.25">
      <c r="BL372" s="180"/>
      <c r="BM372" s="180"/>
    </row>
    <row r="373" spans="64:65" s="190" customFormat="1" x14ac:dyDescent="0.25">
      <c r="BL373" s="180"/>
      <c r="BM373" s="180"/>
    </row>
    <row r="374" spans="64:65" s="190" customFormat="1" x14ac:dyDescent="0.25">
      <c r="BL374" s="180"/>
      <c r="BM374" s="180"/>
    </row>
    <row r="375" spans="64:65" s="190" customFormat="1" x14ac:dyDescent="0.25">
      <c r="BL375" s="180"/>
      <c r="BM375" s="180"/>
    </row>
    <row r="376" spans="64:65" s="190" customFormat="1" x14ac:dyDescent="0.25">
      <c r="BL376" s="180"/>
      <c r="BM376" s="180"/>
    </row>
    <row r="377" spans="64:65" s="190" customFormat="1" x14ac:dyDescent="0.25">
      <c r="BL377" s="180"/>
      <c r="BM377" s="180"/>
    </row>
    <row r="378" spans="64:65" s="190" customFormat="1" x14ac:dyDescent="0.25">
      <c r="BL378" s="180"/>
      <c r="BM378" s="180"/>
    </row>
    <row r="379" spans="64:65" s="190" customFormat="1" x14ac:dyDescent="0.25">
      <c r="BL379" s="180"/>
      <c r="BM379" s="180"/>
    </row>
    <row r="380" spans="64:65" s="190" customFormat="1" x14ac:dyDescent="0.25">
      <c r="BL380" s="180"/>
      <c r="BM380" s="180"/>
    </row>
    <row r="381" spans="64:65" s="190" customFormat="1" x14ac:dyDescent="0.25">
      <c r="BL381" s="180"/>
      <c r="BM381" s="180"/>
    </row>
    <row r="382" spans="64:65" s="190" customFormat="1" x14ac:dyDescent="0.25">
      <c r="BL382" s="180"/>
      <c r="BM382" s="180"/>
    </row>
    <row r="383" spans="64:65" s="190" customFormat="1" x14ac:dyDescent="0.25">
      <c r="BL383" s="180"/>
      <c r="BM383" s="180"/>
    </row>
    <row r="384" spans="64:65" s="190" customFormat="1" x14ac:dyDescent="0.25">
      <c r="BL384" s="180"/>
      <c r="BM384" s="180"/>
    </row>
    <row r="385" spans="64:65" s="190" customFormat="1" x14ac:dyDescent="0.25">
      <c r="BL385" s="180"/>
      <c r="BM385" s="180"/>
    </row>
    <row r="386" spans="64:65" s="190" customFormat="1" x14ac:dyDescent="0.25">
      <c r="BL386" s="180"/>
      <c r="BM386" s="180"/>
    </row>
    <row r="387" spans="64:65" s="190" customFormat="1" x14ac:dyDescent="0.25">
      <c r="BL387" s="180"/>
      <c r="BM387" s="180"/>
    </row>
    <row r="388" spans="64:65" s="190" customFormat="1" x14ac:dyDescent="0.25">
      <c r="BL388" s="180"/>
      <c r="BM388" s="180"/>
    </row>
    <row r="389" spans="64:65" s="190" customFormat="1" x14ac:dyDescent="0.25">
      <c r="BL389" s="180"/>
      <c r="BM389" s="180"/>
    </row>
    <row r="390" spans="64:65" s="190" customFormat="1" x14ac:dyDescent="0.25">
      <c r="BL390" s="180"/>
      <c r="BM390" s="180"/>
    </row>
    <row r="391" spans="64:65" s="190" customFormat="1" x14ac:dyDescent="0.25">
      <c r="BL391" s="180"/>
      <c r="BM391" s="180"/>
    </row>
    <row r="392" spans="64:65" s="190" customFormat="1" x14ac:dyDescent="0.25">
      <c r="BL392" s="180"/>
      <c r="BM392" s="180"/>
    </row>
    <row r="393" spans="64:65" s="190" customFormat="1" x14ac:dyDescent="0.25">
      <c r="BL393" s="180"/>
      <c r="BM393" s="180"/>
    </row>
    <row r="394" spans="64:65" s="190" customFormat="1" x14ac:dyDescent="0.25">
      <c r="BL394" s="180"/>
      <c r="BM394" s="180"/>
    </row>
    <row r="395" spans="64:65" s="190" customFormat="1" x14ac:dyDescent="0.25">
      <c r="BL395" s="180"/>
      <c r="BM395" s="180"/>
    </row>
    <row r="396" spans="64:65" s="190" customFormat="1" x14ac:dyDescent="0.25">
      <c r="BL396" s="180"/>
      <c r="BM396" s="180"/>
    </row>
    <row r="397" spans="64:65" s="190" customFormat="1" x14ac:dyDescent="0.25">
      <c r="BL397" s="180"/>
      <c r="BM397" s="180"/>
    </row>
    <row r="398" spans="64:65" s="190" customFormat="1" x14ac:dyDescent="0.25">
      <c r="BL398" s="180"/>
      <c r="BM398" s="180"/>
    </row>
    <row r="399" spans="64:65" s="190" customFormat="1" x14ac:dyDescent="0.25">
      <c r="BL399" s="180"/>
      <c r="BM399" s="180"/>
    </row>
    <row r="400" spans="64:65" s="190" customFormat="1" x14ac:dyDescent="0.25">
      <c r="BL400" s="180"/>
      <c r="BM400" s="180"/>
    </row>
    <row r="401" spans="64:65" s="190" customFormat="1" x14ac:dyDescent="0.25">
      <c r="BL401" s="180"/>
      <c r="BM401" s="180"/>
    </row>
    <row r="402" spans="64:65" s="190" customFormat="1" x14ac:dyDescent="0.25">
      <c r="BL402" s="180"/>
      <c r="BM402" s="180"/>
    </row>
    <row r="403" spans="64:65" s="190" customFormat="1" x14ac:dyDescent="0.25">
      <c r="BL403" s="180"/>
      <c r="BM403" s="180"/>
    </row>
    <row r="404" spans="64:65" s="190" customFormat="1" x14ac:dyDescent="0.25">
      <c r="BL404" s="180"/>
      <c r="BM404" s="180"/>
    </row>
    <row r="405" spans="64:65" s="190" customFormat="1" x14ac:dyDescent="0.25">
      <c r="BL405" s="180"/>
      <c r="BM405" s="180"/>
    </row>
    <row r="406" spans="64:65" s="190" customFormat="1" x14ac:dyDescent="0.25">
      <c r="BL406" s="180"/>
      <c r="BM406" s="180"/>
    </row>
    <row r="407" spans="64:65" s="190" customFormat="1" x14ac:dyDescent="0.25">
      <c r="BL407" s="180"/>
      <c r="BM407" s="180"/>
    </row>
    <row r="408" spans="64:65" s="190" customFormat="1" x14ac:dyDescent="0.25">
      <c r="BL408" s="180"/>
      <c r="BM408" s="180"/>
    </row>
    <row r="409" spans="64:65" s="190" customFormat="1" x14ac:dyDescent="0.25">
      <c r="BL409" s="180"/>
      <c r="BM409" s="180"/>
    </row>
    <row r="410" spans="64:65" s="190" customFormat="1" x14ac:dyDescent="0.25">
      <c r="BL410" s="180"/>
      <c r="BM410" s="180"/>
    </row>
    <row r="411" spans="64:65" s="190" customFormat="1" x14ac:dyDescent="0.25">
      <c r="BL411" s="180"/>
      <c r="BM411" s="180"/>
    </row>
    <row r="412" spans="64:65" s="190" customFormat="1" x14ac:dyDescent="0.25">
      <c r="BL412" s="180"/>
      <c r="BM412" s="180"/>
    </row>
    <row r="413" spans="64:65" s="190" customFormat="1" x14ac:dyDescent="0.25">
      <c r="BL413" s="180"/>
      <c r="BM413" s="180"/>
    </row>
    <row r="414" spans="64:65" s="190" customFormat="1" x14ac:dyDescent="0.25">
      <c r="BL414" s="180"/>
      <c r="BM414" s="180"/>
    </row>
    <row r="415" spans="64:65" s="190" customFormat="1" x14ac:dyDescent="0.25">
      <c r="BL415" s="180"/>
      <c r="BM415" s="180"/>
    </row>
    <row r="416" spans="64:65" s="190" customFormat="1" x14ac:dyDescent="0.25">
      <c r="BL416" s="180"/>
      <c r="BM416" s="180"/>
    </row>
    <row r="417" spans="64:65" s="190" customFormat="1" x14ac:dyDescent="0.25">
      <c r="BL417" s="180"/>
      <c r="BM417" s="180"/>
    </row>
    <row r="418" spans="64:65" s="190" customFormat="1" x14ac:dyDescent="0.25">
      <c r="BL418" s="180"/>
      <c r="BM418" s="180"/>
    </row>
    <row r="419" spans="64:65" s="190" customFormat="1" x14ac:dyDescent="0.25">
      <c r="BL419" s="180"/>
      <c r="BM419" s="180"/>
    </row>
    <row r="420" spans="64:65" s="190" customFormat="1" x14ac:dyDescent="0.25">
      <c r="BL420" s="180"/>
      <c r="BM420" s="180"/>
    </row>
    <row r="421" spans="64:65" s="190" customFormat="1" x14ac:dyDescent="0.25">
      <c r="BL421" s="180"/>
      <c r="BM421" s="180"/>
    </row>
    <row r="422" spans="64:65" s="190" customFormat="1" x14ac:dyDescent="0.25">
      <c r="BL422" s="180"/>
      <c r="BM422" s="180"/>
    </row>
    <row r="423" spans="64:65" s="190" customFormat="1" x14ac:dyDescent="0.25">
      <c r="BL423" s="180"/>
      <c r="BM423" s="180"/>
    </row>
    <row r="424" spans="64:65" s="190" customFormat="1" x14ac:dyDescent="0.25">
      <c r="BL424" s="180"/>
      <c r="BM424" s="180"/>
    </row>
    <row r="425" spans="64:65" s="190" customFormat="1" x14ac:dyDescent="0.25">
      <c r="BL425" s="180"/>
      <c r="BM425" s="180"/>
    </row>
    <row r="426" spans="64:65" s="190" customFormat="1" x14ac:dyDescent="0.25">
      <c r="BL426" s="180"/>
      <c r="BM426" s="180"/>
    </row>
    <row r="427" spans="64:65" s="190" customFormat="1" x14ac:dyDescent="0.25">
      <c r="BL427" s="180"/>
      <c r="BM427" s="180"/>
    </row>
    <row r="428" spans="64:65" s="190" customFormat="1" x14ac:dyDescent="0.25">
      <c r="BL428" s="180"/>
      <c r="BM428" s="180"/>
    </row>
    <row r="429" spans="64:65" s="190" customFormat="1" x14ac:dyDescent="0.25">
      <c r="BL429" s="180"/>
      <c r="BM429" s="180"/>
    </row>
    <row r="430" spans="64:65" s="190" customFormat="1" x14ac:dyDescent="0.25">
      <c r="BL430" s="180"/>
      <c r="BM430" s="180"/>
    </row>
    <row r="431" spans="64:65" s="190" customFormat="1" x14ac:dyDescent="0.25">
      <c r="BL431" s="180"/>
      <c r="BM431" s="180"/>
    </row>
    <row r="432" spans="64:65" s="190" customFormat="1" x14ac:dyDescent="0.25">
      <c r="BL432" s="180"/>
      <c r="BM432" s="180"/>
    </row>
    <row r="433" spans="64:65" s="190" customFormat="1" x14ac:dyDescent="0.25">
      <c r="BL433" s="180"/>
      <c r="BM433" s="180"/>
    </row>
    <row r="434" spans="64:65" s="190" customFormat="1" x14ac:dyDescent="0.25">
      <c r="BL434" s="180"/>
      <c r="BM434" s="180"/>
    </row>
    <row r="435" spans="64:65" s="190" customFormat="1" x14ac:dyDescent="0.25">
      <c r="BL435" s="180"/>
      <c r="BM435" s="180"/>
    </row>
    <row r="436" spans="64:65" s="190" customFormat="1" x14ac:dyDescent="0.25">
      <c r="BL436" s="180"/>
      <c r="BM436" s="180"/>
    </row>
    <row r="437" spans="64:65" s="190" customFormat="1" x14ac:dyDescent="0.25">
      <c r="BL437" s="180"/>
      <c r="BM437" s="180"/>
    </row>
    <row r="438" spans="64:65" s="190" customFormat="1" x14ac:dyDescent="0.25">
      <c r="BL438" s="180"/>
      <c r="BM438" s="180"/>
    </row>
    <row r="439" spans="64:65" s="190" customFormat="1" x14ac:dyDescent="0.25">
      <c r="BL439" s="180"/>
      <c r="BM439" s="180"/>
    </row>
    <row r="440" spans="64:65" s="190" customFormat="1" x14ac:dyDescent="0.25">
      <c r="BL440" s="180"/>
      <c r="BM440" s="180"/>
    </row>
    <row r="441" spans="64:65" s="190" customFormat="1" x14ac:dyDescent="0.25">
      <c r="BL441" s="180"/>
      <c r="BM441" s="180"/>
    </row>
    <row r="442" spans="64:65" s="190" customFormat="1" x14ac:dyDescent="0.25">
      <c r="BL442" s="180"/>
      <c r="BM442" s="180"/>
    </row>
    <row r="443" spans="64:65" s="190" customFormat="1" x14ac:dyDescent="0.25">
      <c r="BL443" s="180"/>
      <c r="BM443" s="180"/>
    </row>
    <row r="444" spans="64:65" s="190" customFormat="1" x14ac:dyDescent="0.25">
      <c r="BL444" s="180"/>
      <c r="BM444" s="180"/>
    </row>
    <row r="445" spans="64:65" s="190" customFormat="1" x14ac:dyDescent="0.25">
      <c r="BL445" s="180"/>
      <c r="BM445" s="180"/>
    </row>
    <row r="446" spans="64:65" s="190" customFormat="1" x14ac:dyDescent="0.25">
      <c r="BL446" s="180"/>
      <c r="BM446" s="180"/>
    </row>
    <row r="447" spans="64:65" s="190" customFormat="1" x14ac:dyDescent="0.25">
      <c r="BL447" s="180"/>
      <c r="BM447" s="180"/>
    </row>
    <row r="448" spans="64:65" s="190" customFormat="1" x14ac:dyDescent="0.25">
      <c r="BL448" s="180"/>
      <c r="BM448" s="180"/>
    </row>
    <row r="449" spans="64:65" s="190" customFormat="1" x14ac:dyDescent="0.25">
      <c r="BL449" s="180"/>
      <c r="BM449" s="180"/>
    </row>
    <row r="450" spans="64:65" s="190" customFormat="1" x14ac:dyDescent="0.25">
      <c r="BL450" s="180"/>
      <c r="BM450" s="180"/>
    </row>
    <row r="451" spans="64:65" s="190" customFormat="1" x14ac:dyDescent="0.25">
      <c r="BL451" s="180"/>
      <c r="BM451" s="180"/>
    </row>
    <row r="452" spans="64:65" s="190" customFormat="1" x14ac:dyDescent="0.25">
      <c r="BL452" s="180"/>
      <c r="BM452" s="180"/>
    </row>
    <row r="453" spans="64:65" s="190" customFormat="1" x14ac:dyDescent="0.25">
      <c r="BL453" s="180"/>
      <c r="BM453" s="180"/>
    </row>
    <row r="454" spans="64:65" s="190" customFormat="1" x14ac:dyDescent="0.25">
      <c r="BL454" s="180"/>
      <c r="BM454" s="180"/>
    </row>
    <row r="455" spans="64:65" s="190" customFormat="1" x14ac:dyDescent="0.25">
      <c r="BL455" s="180"/>
      <c r="BM455" s="180"/>
    </row>
    <row r="456" spans="64:65" s="190" customFormat="1" x14ac:dyDescent="0.25">
      <c r="BL456" s="180"/>
      <c r="BM456" s="180"/>
    </row>
    <row r="457" spans="64:65" s="190" customFormat="1" x14ac:dyDescent="0.25">
      <c r="BL457" s="180"/>
      <c r="BM457" s="180"/>
    </row>
    <row r="458" spans="64:65" s="190" customFormat="1" x14ac:dyDescent="0.25">
      <c r="BL458" s="180"/>
      <c r="BM458" s="180"/>
    </row>
    <row r="459" spans="64:65" s="190" customFormat="1" x14ac:dyDescent="0.25">
      <c r="BL459" s="180"/>
      <c r="BM459" s="180"/>
    </row>
    <row r="460" spans="64:65" s="190" customFormat="1" x14ac:dyDescent="0.25">
      <c r="BL460" s="180"/>
      <c r="BM460" s="180"/>
    </row>
    <row r="461" spans="64:65" s="190" customFormat="1" x14ac:dyDescent="0.25">
      <c r="BL461" s="180"/>
      <c r="BM461" s="180"/>
    </row>
    <row r="462" spans="64:65" s="190" customFormat="1" x14ac:dyDescent="0.25">
      <c r="BL462" s="180"/>
      <c r="BM462" s="180"/>
    </row>
    <row r="463" spans="64:65" s="190" customFormat="1" x14ac:dyDescent="0.25">
      <c r="BL463" s="180"/>
      <c r="BM463" s="180"/>
    </row>
    <row r="464" spans="64:65" s="190" customFormat="1" x14ac:dyDescent="0.25">
      <c r="BL464" s="180"/>
      <c r="BM464" s="180"/>
    </row>
    <row r="465" spans="64:65" s="190" customFormat="1" x14ac:dyDescent="0.25">
      <c r="BL465" s="180"/>
      <c r="BM465" s="180"/>
    </row>
    <row r="466" spans="64:65" s="190" customFormat="1" x14ac:dyDescent="0.25">
      <c r="BL466" s="180"/>
      <c r="BM466" s="180"/>
    </row>
    <row r="467" spans="64:65" s="190" customFormat="1" x14ac:dyDescent="0.25">
      <c r="BL467" s="180"/>
      <c r="BM467" s="180"/>
    </row>
    <row r="468" spans="64:65" s="190" customFormat="1" x14ac:dyDescent="0.25">
      <c r="BL468" s="180"/>
      <c r="BM468" s="180"/>
    </row>
    <row r="469" spans="64:65" s="190" customFormat="1" x14ac:dyDescent="0.25">
      <c r="BL469" s="180"/>
      <c r="BM469" s="180"/>
    </row>
    <row r="470" spans="64:65" s="190" customFormat="1" x14ac:dyDescent="0.25">
      <c r="BL470" s="180"/>
      <c r="BM470" s="180"/>
    </row>
    <row r="471" spans="64:65" s="190" customFormat="1" x14ac:dyDescent="0.25">
      <c r="BL471" s="180"/>
      <c r="BM471" s="180"/>
    </row>
    <row r="472" spans="64:65" s="190" customFormat="1" x14ac:dyDescent="0.25">
      <c r="BL472" s="180"/>
      <c r="BM472" s="180"/>
    </row>
    <row r="473" spans="64:65" s="190" customFormat="1" x14ac:dyDescent="0.25">
      <c r="BL473" s="180"/>
      <c r="BM473" s="180"/>
    </row>
    <row r="474" spans="64:65" s="190" customFormat="1" x14ac:dyDescent="0.25">
      <c r="BL474" s="180"/>
      <c r="BM474" s="180"/>
    </row>
    <row r="475" spans="64:65" s="190" customFormat="1" x14ac:dyDescent="0.25">
      <c r="BL475" s="180"/>
      <c r="BM475" s="180"/>
    </row>
    <row r="476" spans="64:65" s="190" customFormat="1" x14ac:dyDescent="0.25">
      <c r="BL476" s="180"/>
      <c r="BM476" s="180"/>
    </row>
    <row r="477" spans="64:65" s="190" customFormat="1" x14ac:dyDescent="0.25">
      <c r="BL477" s="180"/>
      <c r="BM477" s="180"/>
    </row>
    <row r="478" spans="64:65" s="190" customFormat="1" x14ac:dyDescent="0.25">
      <c r="BL478" s="180"/>
      <c r="BM478" s="180"/>
    </row>
    <row r="479" spans="64:65" s="190" customFormat="1" x14ac:dyDescent="0.25">
      <c r="BL479" s="180"/>
      <c r="BM479" s="180"/>
    </row>
    <row r="480" spans="64:65" s="190" customFormat="1" x14ac:dyDescent="0.25">
      <c r="BL480" s="180"/>
      <c r="BM480" s="180"/>
    </row>
    <row r="481" spans="64:65" s="190" customFormat="1" x14ac:dyDescent="0.25">
      <c r="BL481" s="180"/>
      <c r="BM481" s="180"/>
    </row>
    <row r="482" spans="64:65" s="190" customFormat="1" x14ac:dyDescent="0.25">
      <c r="BL482" s="180"/>
      <c r="BM482" s="180"/>
    </row>
    <row r="483" spans="64:65" s="190" customFormat="1" x14ac:dyDescent="0.25">
      <c r="BL483" s="180"/>
      <c r="BM483" s="180"/>
    </row>
    <row r="484" spans="64:65" s="190" customFormat="1" x14ac:dyDescent="0.25">
      <c r="BL484" s="180"/>
      <c r="BM484" s="180"/>
    </row>
    <row r="485" spans="64:65" s="190" customFormat="1" x14ac:dyDescent="0.25">
      <c r="BL485" s="180"/>
      <c r="BM485" s="180"/>
    </row>
    <row r="486" spans="64:65" s="190" customFormat="1" x14ac:dyDescent="0.25">
      <c r="BL486" s="180"/>
      <c r="BM486" s="180"/>
    </row>
    <row r="487" spans="64:65" s="190" customFormat="1" x14ac:dyDescent="0.25">
      <c r="BL487" s="180"/>
      <c r="BM487" s="180"/>
    </row>
    <row r="488" spans="64:65" s="190" customFormat="1" x14ac:dyDescent="0.25">
      <c r="BL488" s="180"/>
      <c r="BM488" s="180"/>
    </row>
    <row r="489" spans="64:65" s="190" customFormat="1" x14ac:dyDescent="0.25">
      <c r="BL489" s="180"/>
      <c r="BM489" s="180"/>
    </row>
    <row r="490" spans="64:65" s="190" customFormat="1" x14ac:dyDescent="0.25">
      <c r="BL490" s="180"/>
      <c r="BM490" s="180"/>
    </row>
    <row r="491" spans="64:65" s="190" customFormat="1" x14ac:dyDescent="0.25">
      <c r="BL491" s="180"/>
      <c r="BM491" s="180"/>
    </row>
    <row r="492" spans="64:65" s="190" customFormat="1" x14ac:dyDescent="0.25">
      <c r="BL492" s="180"/>
      <c r="BM492" s="180"/>
    </row>
    <row r="493" spans="64:65" s="190" customFormat="1" x14ac:dyDescent="0.25">
      <c r="BL493" s="180"/>
      <c r="BM493" s="180"/>
    </row>
    <row r="494" spans="64:65" s="190" customFormat="1" x14ac:dyDescent="0.25">
      <c r="BL494" s="180"/>
      <c r="BM494" s="180"/>
    </row>
    <row r="495" spans="64:65" s="190" customFormat="1" x14ac:dyDescent="0.25">
      <c r="BL495" s="180"/>
      <c r="BM495" s="180"/>
    </row>
    <row r="496" spans="64:65" s="190" customFormat="1" x14ac:dyDescent="0.25">
      <c r="BL496" s="180"/>
      <c r="BM496" s="180"/>
    </row>
    <row r="497" spans="64:65" s="190" customFormat="1" x14ac:dyDescent="0.25">
      <c r="BL497" s="180"/>
      <c r="BM497" s="180"/>
    </row>
    <row r="498" spans="64:65" s="190" customFormat="1" x14ac:dyDescent="0.25">
      <c r="BL498" s="180"/>
      <c r="BM498" s="180"/>
    </row>
    <row r="499" spans="64:65" s="190" customFormat="1" x14ac:dyDescent="0.25">
      <c r="BL499" s="180"/>
      <c r="BM499" s="180"/>
    </row>
    <row r="500" spans="64:65" s="190" customFormat="1" x14ac:dyDescent="0.25">
      <c r="BL500" s="180"/>
      <c r="BM500" s="180"/>
    </row>
    <row r="501" spans="64:65" s="190" customFormat="1" x14ac:dyDescent="0.25">
      <c r="BL501" s="180"/>
      <c r="BM501" s="180"/>
    </row>
    <row r="502" spans="64:65" s="190" customFormat="1" x14ac:dyDescent="0.25">
      <c r="BL502" s="180"/>
      <c r="BM502" s="180"/>
    </row>
    <row r="503" spans="64:65" s="190" customFormat="1" x14ac:dyDescent="0.25">
      <c r="BL503" s="180"/>
      <c r="BM503" s="180"/>
    </row>
    <row r="504" spans="64:65" s="190" customFormat="1" x14ac:dyDescent="0.25">
      <c r="BL504" s="180"/>
      <c r="BM504" s="180"/>
    </row>
    <row r="505" spans="64:65" s="190" customFormat="1" x14ac:dyDescent="0.25">
      <c r="BL505" s="180"/>
      <c r="BM505" s="180"/>
    </row>
    <row r="506" spans="64:65" s="190" customFormat="1" x14ac:dyDescent="0.25">
      <c r="BL506" s="180"/>
      <c r="BM506" s="180"/>
    </row>
    <row r="507" spans="64:65" s="190" customFormat="1" x14ac:dyDescent="0.25">
      <c r="BL507" s="180"/>
      <c r="BM507" s="180"/>
    </row>
    <row r="508" spans="64:65" s="190" customFormat="1" x14ac:dyDescent="0.25">
      <c r="BL508" s="180"/>
      <c r="BM508" s="180"/>
    </row>
    <row r="509" spans="64:65" s="190" customFormat="1" x14ac:dyDescent="0.25">
      <c r="BL509" s="180"/>
      <c r="BM509" s="180"/>
    </row>
    <row r="510" spans="64:65" s="190" customFormat="1" x14ac:dyDescent="0.25">
      <c r="BL510" s="180"/>
      <c r="BM510" s="180"/>
    </row>
    <row r="511" spans="64:65" s="190" customFormat="1" x14ac:dyDescent="0.25">
      <c r="BL511" s="180"/>
      <c r="BM511" s="180"/>
    </row>
    <row r="512" spans="64:65" s="190" customFormat="1" x14ac:dyDescent="0.25">
      <c r="BL512" s="180"/>
      <c r="BM512" s="180"/>
    </row>
    <row r="513" spans="64:65" s="190" customFormat="1" x14ac:dyDescent="0.25">
      <c r="BL513" s="180"/>
      <c r="BM513" s="180"/>
    </row>
    <row r="514" spans="64:65" s="190" customFormat="1" x14ac:dyDescent="0.25">
      <c r="BL514" s="180"/>
      <c r="BM514" s="180"/>
    </row>
    <row r="515" spans="64:65" s="190" customFormat="1" x14ac:dyDescent="0.25">
      <c r="BL515" s="180"/>
      <c r="BM515" s="180"/>
    </row>
    <row r="516" spans="64:65" s="190" customFormat="1" x14ac:dyDescent="0.25">
      <c r="BL516" s="180"/>
      <c r="BM516" s="180"/>
    </row>
    <row r="517" spans="64:65" s="190" customFormat="1" x14ac:dyDescent="0.25">
      <c r="BL517" s="180"/>
      <c r="BM517" s="180"/>
    </row>
    <row r="518" spans="64:65" s="190" customFormat="1" x14ac:dyDescent="0.25">
      <c r="BL518" s="180"/>
      <c r="BM518" s="180"/>
    </row>
    <row r="519" spans="64:65" s="190" customFormat="1" x14ac:dyDescent="0.25">
      <c r="BL519" s="180"/>
      <c r="BM519" s="180"/>
    </row>
    <row r="520" spans="64:65" s="190" customFormat="1" x14ac:dyDescent="0.25">
      <c r="BL520" s="180"/>
      <c r="BM520" s="180"/>
    </row>
    <row r="521" spans="64:65" s="190" customFormat="1" x14ac:dyDescent="0.25">
      <c r="BL521" s="180"/>
      <c r="BM521" s="180"/>
    </row>
    <row r="522" spans="64:65" s="190" customFormat="1" x14ac:dyDescent="0.25">
      <c r="BL522" s="180"/>
      <c r="BM522" s="180"/>
    </row>
    <row r="523" spans="64:65" s="190" customFormat="1" x14ac:dyDescent="0.25">
      <c r="BL523" s="180"/>
      <c r="BM523" s="180"/>
    </row>
    <row r="524" spans="64:65" s="190" customFormat="1" x14ac:dyDescent="0.25">
      <c r="BL524" s="180"/>
      <c r="BM524" s="180"/>
    </row>
    <row r="525" spans="64:65" s="190" customFormat="1" x14ac:dyDescent="0.25">
      <c r="BL525" s="180"/>
      <c r="BM525" s="180"/>
    </row>
    <row r="526" spans="64:65" s="190" customFormat="1" x14ac:dyDescent="0.25">
      <c r="BL526" s="180"/>
      <c r="BM526" s="180"/>
    </row>
    <row r="527" spans="64:65" s="190" customFormat="1" x14ac:dyDescent="0.25">
      <c r="BL527" s="180"/>
      <c r="BM527" s="180"/>
    </row>
    <row r="528" spans="64:65" s="190" customFormat="1" x14ac:dyDescent="0.25">
      <c r="BL528" s="180"/>
      <c r="BM528" s="180"/>
    </row>
    <row r="529" spans="64:65" s="190" customFormat="1" x14ac:dyDescent="0.25">
      <c r="BL529" s="180"/>
      <c r="BM529" s="180"/>
    </row>
    <row r="530" spans="64:65" s="190" customFormat="1" x14ac:dyDescent="0.25">
      <c r="BL530" s="180"/>
      <c r="BM530" s="180"/>
    </row>
    <row r="531" spans="64:65" s="190" customFormat="1" x14ac:dyDescent="0.25">
      <c r="BL531" s="180"/>
      <c r="BM531" s="180"/>
    </row>
    <row r="532" spans="64:65" s="190" customFormat="1" x14ac:dyDescent="0.25">
      <c r="BL532" s="180"/>
      <c r="BM532" s="180"/>
    </row>
    <row r="533" spans="64:65" s="190" customFormat="1" x14ac:dyDescent="0.25">
      <c r="BL533" s="180"/>
      <c r="BM533" s="180"/>
    </row>
    <row r="534" spans="64:65" s="190" customFormat="1" x14ac:dyDescent="0.25">
      <c r="BL534" s="180"/>
      <c r="BM534" s="180"/>
    </row>
    <row r="535" spans="64:65" s="190" customFormat="1" x14ac:dyDescent="0.25">
      <c r="BL535" s="180"/>
      <c r="BM535" s="180"/>
    </row>
    <row r="536" spans="64:65" s="190" customFormat="1" x14ac:dyDescent="0.25">
      <c r="BL536" s="180"/>
      <c r="BM536" s="180"/>
    </row>
    <row r="537" spans="64:65" s="190" customFormat="1" x14ac:dyDescent="0.25">
      <c r="BL537" s="180"/>
      <c r="BM537" s="180"/>
    </row>
    <row r="538" spans="64:65" s="190" customFormat="1" x14ac:dyDescent="0.25">
      <c r="BL538" s="180"/>
      <c r="BM538" s="180"/>
    </row>
    <row r="539" spans="64:65" s="190" customFormat="1" x14ac:dyDescent="0.25">
      <c r="BL539" s="180"/>
      <c r="BM539" s="180"/>
    </row>
    <row r="540" spans="64:65" s="190" customFormat="1" x14ac:dyDescent="0.25">
      <c r="BL540" s="180"/>
      <c r="BM540" s="180"/>
    </row>
    <row r="541" spans="64:65" s="190" customFormat="1" x14ac:dyDescent="0.25">
      <c r="BL541" s="180"/>
      <c r="BM541" s="180"/>
    </row>
    <row r="542" spans="64:65" s="190" customFormat="1" x14ac:dyDescent="0.25">
      <c r="BL542" s="180"/>
      <c r="BM542" s="180"/>
    </row>
    <row r="543" spans="64:65" s="190" customFormat="1" x14ac:dyDescent="0.25">
      <c r="BL543" s="180"/>
      <c r="BM543" s="180"/>
    </row>
    <row r="544" spans="64:65" s="190" customFormat="1" x14ac:dyDescent="0.25">
      <c r="BL544" s="180"/>
      <c r="BM544" s="180"/>
    </row>
    <row r="545" spans="64:65" s="190" customFormat="1" x14ac:dyDescent="0.25">
      <c r="BL545" s="180"/>
      <c r="BM545" s="180"/>
    </row>
    <row r="546" spans="64:65" s="190" customFormat="1" x14ac:dyDescent="0.25">
      <c r="BL546" s="180"/>
      <c r="BM546" s="180"/>
    </row>
    <row r="547" spans="64:65" s="190" customFormat="1" x14ac:dyDescent="0.25">
      <c r="BL547" s="180"/>
      <c r="BM547" s="180"/>
    </row>
    <row r="548" spans="64:65" s="190" customFormat="1" x14ac:dyDescent="0.25">
      <c r="BL548" s="180"/>
      <c r="BM548" s="180"/>
    </row>
    <row r="549" spans="64:65" s="190" customFormat="1" x14ac:dyDescent="0.25">
      <c r="BL549" s="180"/>
      <c r="BM549" s="180"/>
    </row>
    <row r="550" spans="64:65" s="190" customFormat="1" x14ac:dyDescent="0.25">
      <c r="BL550" s="180"/>
      <c r="BM550" s="180"/>
    </row>
    <row r="551" spans="64:65" s="190" customFormat="1" x14ac:dyDescent="0.25">
      <c r="BL551" s="180"/>
      <c r="BM551" s="180"/>
    </row>
    <row r="552" spans="64:65" s="190" customFormat="1" x14ac:dyDescent="0.25">
      <c r="BL552" s="180"/>
      <c r="BM552" s="180"/>
    </row>
    <row r="553" spans="64:65" s="190" customFormat="1" x14ac:dyDescent="0.25">
      <c r="BL553" s="180"/>
      <c r="BM553" s="180"/>
    </row>
    <row r="554" spans="64:65" s="190" customFormat="1" x14ac:dyDescent="0.25">
      <c r="BL554" s="180"/>
      <c r="BM554" s="180"/>
    </row>
    <row r="555" spans="64:65" s="190" customFormat="1" x14ac:dyDescent="0.25">
      <c r="BL555" s="180"/>
      <c r="BM555" s="180"/>
    </row>
    <row r="556" spans="64:65" s="190" customFormat="1" x14ac:dyDescent="0.25">
      <c r="BL556" s="180"/>
      <c r="BM556" s="180"/>
    </row>
    <row r="557" spans="64:65" s="190" customFormat="1" x14ac:dyDescent="0.25">
      <c r="BL557" s="180"/>
      <c r="BM557" s="180"/>
    </row>
    <row r="558" spans="64:65" s="190" customFormat="1" x14ac:dyDescent="0.25">
      <c r="BL558" s="180"/>
      <c r="BM558" s="180"/>
    </row>
    <row r="559" spans="64:65" s="190" customFormat="1" x14ac:dyDescent="0.25">
      <c r="BL559" s="180"/>
      <c r="BM559" s="180"/>
    </row>
    <row r="560" spans="64:65" s="190" customFormat="1" x14ac:dyDescent="0.25">
      <c r="BL560" s="180"/>
      <c r="BM560" s="180"/>
    </row>
    <row r="561" spans="64:65" s="190" customFormat="1" x14ac:dyDescent="0.25">
      <c r="BL561" s="180"/>
      <c r="BM561" s="180"/>
    </row>
    <row r="562" spans="64:65" s="190" customFormat="1" x14ac:dyDescent="0.25">
      <c r="BL562" s="180"/>
      <c r="BM562" s="180"/>
    </row>
    <row r="563" spans="64:65" s="190" customFormat="1" x14ac:dyDescent="0.25">
      <c r="BL563" s="180"/>
      <c r="BM563" s="180"/>
    </row>
    <row r="564" spans="64:65" s="190" customFormat="1" x14ac:dyDescent="0.25">
      <c r="BL564" s="180"/>
      <c r="BM564" s="180"/>
    </row>
    <row r="565" spans="64:65" s="190" customFormat="1" x14ac:dyDescent="0.25">
      <c r="BL565" s="180"/>
      <c r="BM565" s="180"/>
    </row>
    <row r="566" spans="64:65" s="190" customFormat="1" x14ac:dyDescent="0.25">
      <c r="BL566" s="180"/>
      <c r="BM566" s="180"/>
    </row>
    <row r="567" spans="64:65" s="190" customFormat="1" x14ac:dyDescent="0.25">
      <c r="BL567" s="180"/>
      <c r="BM567" s="180"/>
    </row>
    <row r="568" spans="64:65" s="190" customFormat="1" x14ac:dyDescent="0.25">
      <c r="BL568" s="180"/>
      <c r="BM568" s="180"/>
    </row>
    <row r="569" spans="64:65" s="190" customFormat="1" x14ac:dyDescent="0.25">
      <c r="BL569" s="180"/>
      <c r="BM569" s="180"/>
    </row>
    <row r="570" spans="64:65" s="190" customFormat="1" x14ac:dyDescent="0.25">
      <c r="BL570" s="180"/>
      <c r="BM570" s="180"/>
    </row>
    <row r="571" spans="64:65" s="190" customFormat="1" x14ac:dyDescent="0.25">
      <c r="BL571" s="180"/>
      <c r="BM571" s="180"/>
    </row>
    <row r="572" spans="64:65" s="190" customFormat="1" x14ac:dyDescent="0.25">
      <c r="BL572" s="180"/>
      <c r="BM572" s="180"/>
    </row>
    <row r="573" spans="64:65" s="190" customFormat="1" x14ac:dyDescent="0.25">
      <c r="BL573" s="180"/>
      <c r="BM573" s="180"/>
    </row>
    <row r="574" spans="64:65" s="190" customFormat="1" x14ac:dyDescent="0.25">
      <c r="BL574" s="180"/>
      <c r="BM574" s="180"/>
    </row>
    <row r="575" spans="64:65" s="190" customFormat="1" x14ac:dyDescent="0.25">
      <c r="BL575" s="180"/>
      <c r="BM575" s="180"/>
    </row>
    <row r="576" spans="64:65" s="190" customFormat="1" x14ac:dyDescent="0.25">
      <c r="BL576" s="180"/>
      <c r="BM576" s="180"/>
    </row>
    <row r="577" spans="64:65" s="190" customFormat="1" x14ac:dyDescent="0.25">
      <c r="BL577" s="180"/>
      <c r="BM577" s="180"/>
    </row>
    <row r="578" spans="64:65" s="190" customFormat="1" x14ac:dyDescent="0.25">
      <c r="BL578" s="180"/>
      <c r="BM578" s="180"/>
    </row>
    <row r="579" spans="64:65" s="190" customFormat="1" x14ac:dyDescent="0.25">
      <c r="BL579" s="180"/>
      <c r="BM579" s="180"/>
    </row>
    <row r="580" spans="64:65" s="190" customFormat="1" x14ac:dyDescent="0.25">
      <c r="BL580" s="180"/>
      <c r="BM580" s="180"/>
    </row>
    <row r="581" spans="64:65" s="190" customFormat="1" x14ac:dyDescent="0.25">
      <c r="BL581" s="180"/>
      <c r="BM581" s="180"/>
    </row>
    <row r="582" spans="64:65" s="190" customFormat="1" x14ac:dyDescent="0.25">
      <c r="BL582" s="180"/>
      <c r="BM582" s="180"/>
    </row>
    <row r="583" spans="64:65" s="190" customFormat="1" x14ac:dyDescent="0.25">
      <c r="BL583" s="180"/>
      <c r="BM583" s="180"/>
    </row>
    <row r="584" spans="64:65" s="190" customFormat="1" x14ac:dyDescent="0.25">
      <c r="BL584" s="180"/>
      <c r="BM584" s="180"/>
    </row>
    <row r="585" spans="64:65" s="190" customFormat="1" x14ac:dyDescent="0.25">
      <c r="BL585" s="180"/>
      <c r="BM585" s="180"/>
    </row>
    <row r="586" spans="64:65" s="190" customFormat="1" x14ac:dyDescent="0.25">
      <c r="BL586" s="180"/>
      <c r="BM586" s="180"/>
    </row>
    <row r="587" spans="64:65" s="190" customFormat="1" x14ac:dyDescent="0.25">
      <c r="BL587" s="180"/>
      <c r="BM587" s="180"/>
    </row>
    <row r="588" spans="64:65" s="190" customFormat="1" x14ac:dyDescent="0.25">
      <c r="BL588" s="180"/>
      <c r="BM588" s="180"/>
    </row>
    <row r="589" spans="64:65" s="190" customFormat="1" x14ac:dyDescent="0.25">
      <c r="BL589" s="180"/>
      <c r="BM589" s="180"/>
    </row>
    <row r="590" spans="64:65" s="190" customFormat="1" x14ac:dyDescent="0.25">
      <c r="BL590" s="180"/>
      <c r="BM590" s="180"/>
    </row>
    <row r="591" spans="64:65" s="190" customFormat="1" x14ac:dyDescent="0.25">
      <c r="BL591" s="180"/>
      <c r="BM591" s="180"/>
    </row>
    <row r="592" spans="64:65" s="190" customFormat="1" x14ac:dyDescent="0.25">
      <c r="BL592" s="180"/>
      <c r="BM592" s="180"/>
    </row>
    <row r="593" spans="64:65" s="190" customFormat="1" x14ac:dyDescent="0.25">
      <c r="BL593" s="180"/>
      <c r="BM593" s="180"/>
    </row>
    <row r="594" spans="64:65" s="190" customFormat="1" x14ac:dyDescent="0.25">
      <c r="BL594" s="180"/>
      <c r="BM594" s="180"/>
    </row>
    <row r="595" spans="64:65" s="190" customFormat="1" x14ac:dyDescent="0.25">
      <c r="BL595" s="180"/>
      <c r="BM595" s="180"/>
    </row>
    <row r="596" spans="64:65" s="190" customFormat="1" x14ac:dyDescent="0.25">
      <c r="BL596" s="180"/>
      <c r="BM596" s="180"/>
    </row>
    <row r="597" spans="64:65" s="190" customFormat="1" x14ac:dyDescent="0.25">
      <c r="BL597" s="180"/>
      <c r="BM597" s="180"/>
    </row>
    <row r="598" spans="64:65" s="190" customFormat="1" x14ac:dyDescent="0.25">
      <c r="BL598" s="180"/>
      <c r="BM598" s="180"/>
    </row>
    <row r="599" spans="64:65" s="190" customFormat="1" x14ac:dyDescent="0.25">
      <c r="BL599" s="180"/>
      <c r="BM599" s="180"/>
    </row>
    <row r="600" spans="64:65" s="190" customFormat="1" x14ac:dyDescent="0.25">
      <c r="BL600" s="180"/>
      <c r="BM600" s="180"/>
    </row>
    <row r="601" spans="64:65" s="190" customFormat="1" x14ac:dyDescent="0.25">
      <c r="BL601" s="180"/>
      <c r="BM601" s="180"/>
    </row>
    <row r="602" spans="64:65" s="190" customFormat="1" x14ac:dyDescent="0.25">
      <c r="BL602" s="180"/>
      <c r="BM602" s="180"/>
    </row>
    <row r="603" spans="64:65" s="190" customFormat="1" x14ac:dyDescent="0.25">
      <c r="BL603" s="180"/>
      <c r="BM603" s="180"/>
    </row>
    <row r="604" spans="64:65" s="190" customFormat="1" x14ac:dyDescent="0.25">
      <c r="BL604" s="180"/>
      <c r="BM604" s="180"/>
    </row>
    <row r="605" spans="64:65" s="190" customFormat="1" x14ac:dyDescent="0.25">
      <c r="BL605" s="180"/>
      <c r="BM605" s="180"/>
    </row>
    <row r="606" spans="64:65" s="190" customFormat="1" x14ac:dyDescent="0.25">
      <c r="BL606" s="180"/>
      <c r="BM606" s="180"/>
    </row>
    <row r="607" spans="64:65" s="190" customFormat="1" x14ac:dyDescent="0.25">
      <c r="BL607" s="180"/>
      <c r="BM607" s="180"/>
    </row>
    <row r="608" spans="64:65" s="190" customFormat="1" x14ac:dyDescent="0.25">
      <c r="BL608" s="180"/>
      <c r="BM608" s="180"/>
    </row>
    <row r="609" spans="64:65" s="190" customFormat="1" x14ac:dyDescent="0.25">
      <c r="BL609" s="180"/>
      <c r="BM609" s="180"/>
    </row>
    <row r="610" spans="64:65" s="190" customFormat="1" x14ac:dyDescent="0.25">
      <c r="BL610" s="180"/>
      <c r="BM610" s="180"/>
    </row>
    <row r="611" spans="64:65" s="190" customFormat="1" x14ac:dyDescent="0.25">
      <c r="BL611" s="180"/>
      <c r="BM611" s="180"/>
    </row>
    <row r="612" spans="64:65" s="190" customFormat="1" x14ac:dyDescent="0.25">
      <c r="BL612" s="180"/>
      <c r="BM612" s="180"/>
    </row>
    <row r="613" spans="64:65" s="190" customFormat="1" x14ac:dyDescent="0.25">
      <c r="BL613" s="180"/>
      <c r="BM613" s="180"/>
    </row>
    <row r="614" spans="64:65" s="190" customFormat="1" x14ac:dyDescent="0.25">
      <c r="BL614" s="180"/>
      <c r="BM614" s="180"/>
    </row>
    <row r="615" spans="64:65" s="190" customFormat="1" x14ac:dyDescent="0.25">
      <c r="BL615" s="180"/>
      <c r="BM615" s="180"/>
    </row>
    <row r="616" spans="64:65" s="190" customFormat="1" x14ac:dyDescent="0.25">
      <c r="BL616" s="180"/>
      <c r="BM616" s="180"/>
    </row>
    <row r="617" spans="64:65" s="190" customFormat="1" x14ac:dyDescent="0.25">
      <c r="BL617" s="180"/>
      <c r="BM617" s="180"/>
    </row>
    <row r="618" spans="64:65" s="190" customFormat="1" x14ac:dyDescent="0.25">
      <c r="BL618" s="180"/>
      <c r="BM618" s="180"/>
    </row>
    <row r="619" spans="64:65" s="190" customFormat="1" x14ac:dyDescent="0.25">
      <c r="BL619" s="180"/>
      <c r="BM619" s="180"/>
    </row>
    <row r="620" spans="64:65" s="190" customFormat="1" x14ac:dyDescent="0.25">
      <c r="BL620" s="180"/>
      <c r="BM620" s="180"/>
    </row>
    <row r="621" spans="64:65" s="190" customFormat="1" x14ac:dyDescent="0.25">
      <c r="BL621" s="180"/>
      <c r="BM621" s="180"/>
    </row>
    <row r="622" spans="64:65" s="190" customFormat="1" x14ac:dyDescent="0.25">
      <c r="BL622" s="180"/>
      <c r="BM622" s="180"/>
    </row>
    <row r="623" spans="64:65" s="190" customFormat="1" x14ac:dyDescent="0.25">
      <c r="BL623" s="180"/>
      <c r="BM623" s="180"/>
    </row>
    <row r="624" spans="64:65" s="190" customFormat="1" x14ac:dyDescent="0.25">
      <c r="BL624" s="180"/>
      <c r="BM624" s="180"/>
    </row>
    <row r="625" spans="64:65" s="190" customFormat="1" x14ac:dyDescent="0.25">
      <c r="BL625" s="180"/>
      <c r="BM625" s="180"/>
    </row>
    <row r="626" spans="64:65" s="190" customFormat="1" x14ac:dyDescent="0.25">
      <c r="BL626" s="180"/>
      <c r="BM626" s="180"/>
    </row>
    <row r="627" spans="64:65" s="190" customFormat="1" x14ac:dyDescent="0.25">
      <c r="BL627" s="180"/>
      <c r="BM627" s="180"/>
    </row>
    <row r="628" spans="64:65" s="190" customFormat="1" x14ac:dyDescent="0.25">
      <c r="BL628" s="180"/>
      <c r="BM628" s="180"/>
    </row>
    <row r="629" spans="64:65" s="190" customFormat="1" x14ac:dyDescent="0.25">
      <c r="BL629" s="180"/>
      <c r="BM629" s="180"/>
    </row>
    <row r="630" spans="64:65" s="190" customFormat="1" x14ac:dyDescent="0.25">
      <c r="BL630" s="180"/>
      <c r="BM630" s="180"/>
    </row>
    <row r="631" spans="64:65" s="190" customFormat="1" x14ac:dyDescent="0.25">
      <c r="BL631" s="180"/>
      <c r="BM631" s="180"/>
    </row>
    <row r="632" spans="64:65" s="190" customFormat="1" x14ac:dyDescent="0.25">
      <c r="BL632" s="180"/>
      <c r="BM632" s="180"/>
    </row>
    <row r="633" spans="64:65" s="190" customFormat="1" x14ac:dyDescent="0.25">
      <c r="BL633" s="180"/>
      <c r="BM633" s="180"/>
    </row>
    <row r="634" spans="64:65" s="190" customFormat="1" x14ac:dyDescent="0.25">
      <c r="BL634" s="180"/>
      <c r="BM634" s="180"/>
    </row>
    <row r="635" spans="64:65" s="190" customFormat="1" x14ac:dyDescent="0.25">
      <c r="BL635" s="180"/>
      <c r="BM635" s="180"/>
    </row>
    <row r="636" spans="64:65" s="190" customFormat="1" x14ac:dyDescent="0.25">
      <c r="BL636" s="180"/>
      <c r="BM636" s="180"/>
    </row>
    <row r="637" spans="64:65" s="190" customFormat="1" x14ac:dyDescent="0.25">
      <c r="BL637" s="180"/>
      <c r="BM637" s="180"/>
    </row>
    <row r="638" spans="64:65" s="190" customFormat="1" x14ac:dyDescent="0.25">
      <c r="BL638" s="180"/>
      <c r="BM638" s="180"/>
    </row>
    <row r="639" spans="64:65" s="190" customFormat="1" x14ac:dyDescent="0.25">
      <c r="BL639" s="180"/>
      <c r="BM639" s="180"/>
    </row>
    <row r="640" spans="64:65" s="190" customFormat="1" x14ac:dyDescent="0.25">
      <c r="BL640" s="180"/>
      <c r="BM640" s="180"/>
    </row>
    <row r="641" spans="64:65" s="190" customFormat="1" x14ac:dyDescent="0.25">
      <c r="BL641" s="180"/>
      <c r="BM641" s="180"/>
    </row>
    <row r="642" spans="64:65" s="190" customFormat="1" x14ac:dyDescent="0.25">
      <c r="BL642" s="180"/>
      <c r="BM642" s="180"/>
    </row>
    <row r="643" spans="64:65" s="190" customFormat="1" x14ac:dyDescent="0.25">
      <c r="BL643" s="180"/>
      <c r="BM643" s="180"/>
    </row>
    <row r="644" spans="64:65" s="190" customFormat="1" x14ac:dyDescent="0.25">
      <c r="BL644" s="180"/>
      <c r="BM644" s="180"/>
    </row>
    <row r="645" spans="64:65" s="190" customFormat="1" x14ac:dyDescent="0.25">
      <c r="BL645" s="180"/>
      <c r="BM645" s="180"/>
    </row>
    <row r="646" spans="64:65" s="190" customFormat="1" x14ac:dyDescent="0.25">
      <c r="BL646" s="180"/>
      <c r="BM646" s="180"/>
    </row>
    <row r="647" spans="64:65" s="190" customFormat="1" x14ac:dyDescent="0.25">
      <c r="BL647" s="180"/>
      <c r="BM647" s="180"/>
    </row>
    <row r="648" spans="64:65" s="190" customFormat="1" x14ac:dyDescent="0.25">
      <c r="BL648" s="180"/>
      <c r="BM648" s="180"/>
    </row>
    <row r="649" spans="64:65" s="190" customFormat="1" x14ac:dyDescent="0.25">
      <c r="BL649" s="180"/>
      <c r="BM649" s="180"/>
    </row>
    <row r="650" spans="64:65" s="190" customFormat="1" x14ac:dyDescent="0.25">
      <c r="BL650" s="180"/>
      <c r="BM650" s="180"/>
    </row>
    <row r="651" spans="64:65" s="190" customFormat="1" x14ac:dyDescent="0.25">
      <c r="BL651" s="180"/>
      <c r="BM651" s="180"/>
    </row>
    <row r="652" spans="64:65" s="190" customFormat="1" x14ac:dyDescent="0.25">
      <c r="BL652" s="180"/>
      <c r="BM652" s="180"/>
    </row>
    <row r="653" spans="64:65" s="190" customFormat="1" x14ac:dyDescent="0.25">
      <c r="BL653" s="180"/>
      <c r="BM653" s="180"/>
    </row>
    <row r="654" spans="64:65" s="190" customFormat="1" x14ac:dyDescent="0.25">
      <c r="BL654" s="180"/>
      <c r="BM654" s="180"/>
    </row>
    <row r="655" spans="64:65" s="190" customFormat="1" x14ac:dyDescent="0.25">
      <c r="BL655" s="180"/>
      <c r="BM655" s="180"/>
    </row>
    <row r="656" spans="64:65" s="190" customFormat="1" x14ac:dyDescent="0.25">
      <c r="BL656" s="180"/>
      <c r="BM656" s="180"/>
    </row>
    <row r="657" spans="64:65" s="190" customFormat="1" x14ac:dyDescent="0.25">
      <c r="BL657" s="180"/>
      <c r="BM657" s="180"/>
    </row>
    <row r="658" spans="64:65" s="190" customFormat="1" x14ac:dyDescent="0.25">
      <c r="BL658" s="180"/>
      <c r="BM658" s="180"/>
    </row>
    <row r="659" spans="64:65" s="190" customFormat="1" x14ac:dyDescent="0.25">
      <c r="BL659" s="180"/>
      <c r="BM659" s="180"/>
    </row>
    <row r="660" spans="64:65" s="190" customFormat="1" x14ac:dyDescent="0.25">
      <c r="BL660" s="180"/>
      <c r="BM660" s="180"/>
    </row>
    <row r="661" spans="64:65" s="190" customFormat="1" x14ac:dyDescent="0.25">
      <c r="BL661" s="180"/>
      <c r="BM661" s="180"/>
    </row>
    <row r="662" spans="64:65" s="190" customFormat="1" x14ac:dyDescent="0.25">
      <c r="BL662" s="180"/>
      <c r="BM662" s="180"/>
    </row>
    <row r="663" spans="64:65" s="190" customFormat="1" x14ac:dyDescent="0.25">
      <c r="BL663" s="180"/>
      <c r="BM663" s="180"/>
    </row>
    <row r="664" spans="64:65" s="190" customFormat="1" x14ac:dyDescent="0.25">
      <c r="BL664" s="180"/>
      <c r="BM664" s="180"/>
    </row>
    <row r="665" spans="64:65" s="190" customFormat="1" x14ac:dyDescent="0.25">
      <c r="BL665" s="180"/>
      <c r="BM665" s="180"/>
    </row>
    <row r="666" spans="64:65" s="190" customFormat="1" x14ac:dyDescent="0.25">
      <c r="BL666" s="180"/>
      <c r="BM666" s="180"/>
    </row>
    <row r="667" spans="64:65" s="190" customFormat="1" x14ac:dyDescent="0.25">
      <c r="BL667" s="180"/>
      <c r="BM667" s="180"/>
    </row>
    <row r="668" spans="64:65" s="190" customFormat="1" x14ac:dyDescent="0.25">
      <c r="BL668" s="180"/>
      <c r="BM668" s="180"/>
    </row>
    <row r="669" spans="64:65" s="190" customFormat="1" x14ac:dyDescent="0.25">
      <c r="BL669" s="180"/>
      <c r="BM669" s="180"/>
    </row>
    <row r="670" spans="64:65" s="190" customFormat="1" x14ac:dyDescent="0.25">
      <c r="BL670" s="180"/>
      <c r="BM670" s="180"/>
    </row>
    <row r="671" spans="64:65" s="190" customFormat="1" x14ac:dyDescent="0.25">
      <c r="BL671" s="180"/>
      <c r="BM671" s="180"/>
    </row>
    <row r="672" spans="64:65" s="190" customFormat="1" x14ac:dyDescent="0.25">
      <c r="BL672" s="180"/>
      <c r="BM672" s="180"/>
    </row>
    <row r="673" spans="64:65" s="190" customFormat="1" x14ac:dyDescent="0.25">
      <c r="BL673" s="180"/>
      <c r="BM673" s="180"/>
    </row>
    <row r="674" spans="64:65" s="190" customFormat="1" x14ac:dyDescent="0.25">
      <c r="BL674" s="180"/>
      <c r="BM674" s="180"/>
    </row>
    <row r="675" spans="64:65" s="190" customFormat="1" x14ac:dyDescent="0.25">
      <c r="BL675" s="180"/>
      <c r="BM675" s="180"/>
    </row>
    <row r="676" spans="64:65" s="190" customFormat="1" x14ac:dyDescent="0.25">
      <c r="BL676" s="180"/>
      <c r="BM676" s="180"/>
    </row>
    <row r="677" spans="64:65" s="190" customFormat="1" x14ac:dyDescent="0.25">
      <c r="BL677" s="180"/>
      <c r="BM677" s="180"/>
    </row>
    <row r="678" spans="64:65" s="190" customFormat="1" x14ac:dyDescent="0.25">
      <c r="BL678" s="180"/>
      <c r="BM678" s="180"/>
    </row>
    <row r="679" spans="64:65" s="190" customFormat="1" x14ac:dyDescent="0.25">
      <c r="BL679" s="180"/>
      <c r="BM679" s="180"/>
    </row>
    <row r="680" spans="64:65" s="190" customFormat="1" x14ac:dyDescent="0.25">
      <c r="BL680" s="180"/>
      <c r="BM680" s="180"/>
    </row>
    <row r="681" spans="64:65" s="190" customFormat="1" x14ac:dyDescent="0.25">
      <c r="BL681" s="180"/>
      <c r="BM681" s="180"/>
    </row>
    <row r="682" spans="64:65" s="190" customFormat="1" x14ac:dyDescent="0.25">
      <c r="BL682" s="180"/>
      <c r="BM682" s="180"/>
    </row>
    <row r="683" spans="64:65" s="190" customFormat="1" x14ac:dyDescent="0.25">
      <c r="BL683" s="180"/>
      <c r="BM683" s="180"/>
    </row>
    <row r="684" spans="64:65" s="190" customFormat="1" x14ac:dyDescent="0.25">
      <c r="BL684" s="180"/>
      <c r="BM684" s="180"/>
    </row>
    <row r="685" spans="64:65" s="190" customFormat="1" x14ac:dyDescent="0.25">
      <c r="BL685" s="180"/>
      <c r="BM685" s="180"/>
    </row>
    <row r="686" spans="64:65" s="190" customFormat="1" x14ac:dyDescent="0.25">
      <c r="BL686" s="180"/>
      <c r="BM686" s="180"/>
    </row>
    <row r="687" spans="64:65" s="190" customFormat="1" x14ac:dyDescent="0.25">
      <c r="BL687" s="180"/>
      <c r="BM687" s="180"/>
    </row>
    <row r="688" spans="64:65" s="190" customFormat="1" x14ac:dyDescent="0.25">
      <c r="BL688" s="180"/>
      <c r="BM688" s="180"/>
    </row>
    <row r="689" spans="64:65" s="190" customFormat="1" x14ac:dyDescent="0.25">
      <c r="BL689" s="180"/>
      <c r="BM689" s="180"/>
    </row>
    <row r="690" spans="64:65" s="190" customFormat="1" x14ac:dyDescent="0.25">
      <c r="BL690" s="180"/>
      <c r="BM690" s="180"/>
    </row>
    <row r="691" spans="64:65" s="190" customFormat="1" x14ac:dyDescent="0.25">
      <c r="BL691" s="180"/>
      <c r="BM691" s="180"/>
    </row>
    <row r="692" spans="64:65" s="190" customFormat="1" x14ac:dyDescent="0.25">
      <c r="BL692" s="180"/>
      <c r="BM692" s="180"/>
    </row>
    <row r="693" spans="64:65" s="190" customFormat="1" x14ac:dyDescent="0.25">
      <c r="BL693" s="180"/>
      <c r="BM693" s="180"/>
    </row>
    <row r="694" spans="64:65" s="190" customFormat="1" x14ac:dyDescent="0.25">
      <c r="BL694" s="180"/>
      <c r="BM694" s="180"/>
    </row>
    <row r="695" spans="64:65" s="190" customFormat="1" x14ac:dyDescent="0.25">
      <c r="BL695" s="180"/>
      <c r="BM695" s="180"/>
    </row>
    <row r="696" spans="64:65" s="190" customFormat="1" x14ac:dyDescent="0.25">
      <c r="BL696" s="180"/>
      <c r="BM696" s="180"/>
    </row>
    <row r="697" spans="64:65" s="190" customFormat="1" x14ac:dyDescent="0.25">
      <c r="BL697" s="180"/>
      <c r="BM697" s="180"/>
    </row>
    <row r="698" spans="64:65" s="190" customFormat="1" x14ac:dyDescent="0.25">
      <c r="BL698" s="180"/>
      <c r="BM698" s="180"/>
    </row>
  </sheetData>
  <mergeCells count="59">
    <mergeCell ref="BM67:BM74"/>
    <mergeCell ref="BP54:BP56"/>
    <mergeCell ref="BQ54:BQ56"/>
    <mergeCell ref="BL3:BL7"/>
    <mergeCell ref="BM3:BM7"/>
    <mergeCell ref="BM28:BM40"/>
    <mergeCell ref="BM54:BM56"/>
    <mergeCell ref="BO3:BO7"/>
    <mergeCell ref="BP3:BP7"/>
    <mergeCell ref="BQ3:BQ7"/>
    <mergeCell ref="A28:A40"/>
    <mergeCell ref="B28:B40"/>
    <mergeCell ref="C28:C40"/>
    <mergeCell ref="D28:D40"/>
    <mergeCell ref="A54:A56"/>
    <mergeCell ref="B54:B56"/>
    <mergeCell ref="C54:C56"/>
    <mergeCell ref="D54:D56"/>
    <mergeCell ref="BK5:BK6"/>
    <mergeCell ref="AZ5:AZ6"/>
    <mergeCell ref="BA5:BA6"/>
    <mergeCell ref="BB5:BB6"/>
    <mergeCell ref="BC5:BC6"/>
    <mergeCell ref="BD5:BD6"/>
    <mergeCell ref="BE5:BE6"/>
    <mergeCell ref="BF5:BF6"/>
    <mergeCell ref="BG5:BG6"/>
    <mergeCell ref="BH5:BH6"/>
    <mergeCell ref="BI5:BI6"/>
    <mergeCell ref="BJ5:BJ6"/>
    <mergeCell ref="M5:M6"/>
    <mergeCell ref="AY5:AY6"/>
    <mergeCell ref="N5:Q5"/>
    <mergeCell ref="R5:R6"/>
    <mergeCell ref="S5:S6"/>
    <mergeCell ref="T5:T6"/>
    <mergeCell ref="U5:U6"/>
    <mergeCell ref="AD5:AD6"/>
    <mergeCell ref="AE5:AO5"/>
    <mergeCell ref="AS5:AU5"/>
    <mergeCell ref="AV5:AV6"/>
    <mergeCell ref="AW5:AW6"/>
    <mergeCell ref="AX5:AX6"/>
    <mergeCell ref="A1:BQ1"/>
    <mergeCell ref="A2:BQ2"/>
    <mergeCell ref="A3:A7"/>
    <mergeCell ref="B3:B7"/>
    <mergeCell ref="C3:C7"/>
    <mergeCell ref="D3:D7"/>
    <mergeCell ref="E3:E7"/>
    <mergeCell ref="F3:F7"/>
    <mergeCell ref="G3:BK3"/>
    <mergeCell ref="BN3:BN7"/>
    <mergeCell ref="G4:T4"/>
    <mergeCell ref="U4:BG4"/>
    <mergeCell ref="BH4:BK4"/>
    <mergeCell ref="G5:G6"/>
    <mergeCell ref="H5:K5"/>
    <mergeCell ref="L5:L6"/>
  </mergeCells>
  <conditionalFormatting sqref="B33">
    <cfRule type="duplicateValues" dxfId="60" priority="30" stopIfTrue="1"/>
  </conditionalFormatting>
  <conditionalFormatting sqref="B34">
    <cfRule type="duplicateValues" dxfId="59" priority="29" stopIfTrue="1"/>
  </conditionalFormatting>
  <conditionalFormatting sqref="B40">
    <cfRule type="duplicateValues" dxfId="58" priority="28" stopIfTrue="1"/>
  </conditionalFormatting>
  <conditionalFormatting sqref="B38">
    <cfRule type="duplicateValues" dxfId="57" priority="27" stopIfTrue="1"/>
  </conditionalFormatting>
  <conditionalFormatting sqref="B39 B35:B36 B28:C28 B29:B32">
    <cfRule type="duplicateValues" dxfId="56" priority="26" stopIfTrue="1"/>
  </conditionalFormatting>
  <conditionalFormatting sqref="B41">
    <cfRule type="duplicateValues" dxfId="55" priority="24" stopIfTrue="1"/>
  </conditionalFormatting>
  <conditionalFormatting sqref="B78:C78">
    <cfRule type="duplicateValues" dxfId="54" priority="23" stopIfTrue="1"/>
  </conditionalFormatting>
  <conditionalFormatting sqref="B73">
    <cfRule type="duplicateValues" dxfId="53" priority="22" stopIfTrue="1"/>
  </conditionalFormatting>
  <conditionalFormatting sqref="B51">
    <cfRule type="duplicateValues" dxfId="52" priority="21" stopIfTrue="1"/>
  </conditionalFormatting>
  <conditionalFormatting sqref="B53">
    <cfRule type="duplicateValues" dxfId="51" priority="20" stopIfTrue="1"/>
  </conditionalFormatting>
  <conditionalFormatting sqref="B70">
    <cfRule type="duplicateValues" dxfId="50" priority="19" stopIfTrue="1"/>
  </conditionalFormatting>
  <conditionalFormatting sqref="B74 B71">
    <cfRule type="duplicateValues" dxfId="49" priority="18" stopIfTrue="1"/>
  </conditionalFormatting>
  <conditionalFormatting sqref="B57">
    <cfRule type="duplicateValues" dxfId="48" priority="17" stopIfTrue="1"/>
  </conditionalFormatting>
  <conditionalFormatting sqref="B57">
    <cfRule type="duplicateValues" dxfId="47" priority="16" stopIfTrue="1"/>
  </conditionalFormatting>
  <conditionalFormatting sqref="B54">
    <cfRule type="duplicateValues" dxfId="46" priority="15" stopIfTrue="1"/>
  </conditionalFormatting>
  <conditionalFormatting sqref="B64">
    <cfRule type="duplicateValues" dxfId="45" priority="14" stopIfTrue="1"/>
  </conditionalFormatting>
  <conditionalFormatting sqref="B64">
    <cfRule type="duplicateValues" dxfId="44" priority="13" stopIfTrue="1"/>
  </conditionalFormatting>
  <conditionalFormatting sqref="B76">
    <cfRule type="duplicateValues" dxfId="43" priority="11" stopIfTrue="1"/>
  </conditionalFormatting>
  <conditionalFormatting sqref="B67">
    <cfRule type="duplicateValues" dxfId="42" priority="10" stopIfTrue="1"/>
  </conditionalFormatting>
  <conditionalFormatting sqref="B67">
    <cfRule type="duplicateValues" dxfId="41" priority="9" stopIfTrue="1"/>
  </conditionalFormatting>
  <conditionalFormatting sqref="B72">
    <cfRule type="duplicateValues" dxfId="40" priority="8" stopIfTrue="1"/>
  </conditionalFormatting>
  <conditionalFormatting sqref="B72">
    <cfRule type="duplicateValues" dxfId="39" priority="7" stopIfTrue="1"/>
  </conditionalFormatting>
  <conditionalFormatting sqref="B43">
    <cfRule type="duplicateValues" dxfId="38" priority="6" stopIfTrue="1"/>
  </conditionalFormatting>
  <conditionalFormatting sqref="B44:C44 C45">
    <cfRule type="duplicateValues" dxfId="37" priority="5" stopIfTrue="1"/>
  </conditionalFormatting>
  <conditionalFormatting sqref="BM78">
    <cfRule type="duplicateValues" dxfId="36" priority="2" stopIfTrue="1"/>
  </conditionalFormatting>
  <conditionalFormatting sqref="B27:C27">
    <cfRule type="duplicateValues" dxfId="35" priority="1" stopIfTrue="1"/>
  </conditionalFormatting>
  <pageMargins left="0.19685039370078741" right="0.19685039370078741" top="0.55118110236220474" bottom="0.19685039370078741" header="0.31496062992125984" footer="0.31496062992125984"/>
  <pageSetup paperSize="8" scale="85"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6"/>
  <sheetViews>
    <sheetView workbookViewId="0">
      <selection activeCell="AD12" sqref="AD12"/>
    </sheetView>
  </sheetViews>
  <sheetFormatPr defaultRowHeight="12.75" x14ac:dyDescent="0.25"/>
  <cols>
    <col min="1" max="1" width="3.7109375" style="510" customWidth="1"/>
    <col min="2" max="2" width="27.85546875" style="510" customWidth="1"/>
    <col min="3" max="3" width="14.42578125" style="510" customWidth="1"/>
    <col min="4" max="4" width="7.7109375" style="510" customWidth="1"/>
    <col min="5" max="5" width="6.140625" style="510" customWidth="1"/>
    <col min="6" max="6" width="8" style="510" customWidth="1"/>
    <col min="7" max="14" width="6.42578125" style="510" customWidth="1"/>
    <col min="15" max="15" width="5.7109375" style="510" customWidth="1"/>
    <col min="16" max="16" width="14" style="510" customWidth="1"/>
    <col min="17" max="17" width="9.85546875" style="510" customWidth="1"/>
    <col min="18" max="18" width="7.28515625" style="543" customWidth="1"/>
    <col min="19" max="19" width="19.5703125" style="510" hidden="1" customWidth="1"/>
    <col min="20" max="20" width="9.140625" style="510" hidden="1" customWidth="1"/>
    <col min="21" max="256" width="9.140625" style="510"/>
    <col min="257" max="257" width="3.7109375" style="510" customWidth="1"/>
    <col min="258" max="258" width="27.85546875" style="510" customWidth="1"/>
    <col min="259" max="259" width="8.42578125" style="510" customWidth="1"/>
    <col min="260" max="260" width="7.7109375" style="510" customWidth="1"/>
    <col min="261" max="261" width="6.140625" style="510" customWidth="1"/>
    <col min="262" max="262" width="6.5703125" style="510" customWidth="1"/>
    <col min="263" max="263" width="5.42578125" style="510" customWidth="1"/>
    <col min="264" max="271" width="5.7109375" style="510" customWidth="1"/>
    <col min="272" max="272" width="7.28515625" style="510" customWidth="1"/>
    <col min="273" max="273" width="9.85546875" style="510" customWidth="1"/>
    <col min="274" max="274" width="13" style="510" customWidth="1"/>
    <col min="275" max="275" width="9.140625" style="510" customWidth="1"/>
    <col min="276" max="276" width="9.28515625" style="510" customWidth="1"/>
    <col min="277" max="512" width="9.140625" style="510"/>
    <col min="513" max="513" width="3.7109375" style="510" customWidth="1"/>
    <col min="514" max="514" width="27.85546875" style="510" customWidth="1"/>
    <col min="515" max="515" width="8.42578125" style="510" customWidth="1"/>
    <col min="516" max="516" width="7.7109375" style="510" customWidth="1"/>
    <col min="517" max="517" width="6.140625" style="510" customWidth="1"/>
    <col min="518" max="518" width="6.5703125" style="510" customWidth="1"/>
    <col min="519" max="519" width="5.42578125" style="510" customWidth="1"/>
    <col min="520" max="527" width="5.7109375" style="510" customWidth="1"/>
    <col min="528" max="528" width="7.28515625" style="510" customWidth="1"/>
    <col min="529" max="529" width="9.85546875" style="510" customWidth="1"/>
    <col min="530" max="530" width="13" style="510" customWidth="1"/>
    <col min="531" max="531" width="9.140625" style="510" customWidth="1"/>
    <col min="532" max="532" width="9.28515625" style="510" customWidth="1"/>
    <col min="533" max="768" width="9.140625" style="510"/>
    <col min="769" max="769" width="3.7109375" style="510" customWidth="1"/>
    <col min="770" max="770" width="27.85546875" style="510" customWidth="1"/>
    <col min="771" max="771" width="8.42578125" style="510" customWidth="1"/>
    <col min="772" max="772" width="7.7109375" style="510" customWidth="1"/>
    <col min="773" max="773" width="6.140625" style="510" customWidth="1"/>
    <col min="774" max="774" width="6.5703125" style="510" customWidth="1"/>
    <col min="775" max="775" width="5.42578125" style="510" customWidth="1"/>
    <col min="776" max="783" width="5.7109375" style="510" customWidth="1"/>
    <col min="784" max="784" width="7.28515625" style="510" customWidth="1"/>
    <col min="785" max="785" width="9.85546875" style="510" customWidth="1"/>
    <col min="786" max="786" width="13" style="510" customWidth="1"/>
    <col min="787" max="787" width="9.140625" style="510" customWidth="1"/>
    <col min="788" max="788" width="9.28515625" style="510" customWidth="1"/>
    <col min="789" max="1024" width="9.140625" style="510"/>
    <col min="1025" max="1025" width="3.7109375" style="510" customWidth="1"/>
    <col min="1026" max="1026" width="27.85546875" style="510" customWidth="1"/>
    <col min="1027" max="1027" width="8.42578125" style="510" customWidth="1"/>
    <col min="1028" max="1028" width="7.7109375" style="510" customWidth="1"/>
    <col min="1029" max="1029" width="6.140625" style="510" customWidth="1"/>
    <col min="1030" max="1030" width="6.5703125" style="510" customWidth="1"/>
    <col min="1031" max="1031" width="5.42578125" style="510" customWidth="1"/>
    <col min="1032" max="1039" width="5.7109375" style="510" customWidth="1"/>
    <col min="1040" max="1040" width="7.28515625" style="510" customWidth="1"/>
    <col min="1041" max="1041" width="9.85546875" style="510" customWidth="1"/>
    <col min="1042" max="1042" width="13" style="510" customWidth="1"/>
    <col min="1043" max="1043" width="9.140625" style="510" customWidth="1"/>
    <col min="1044" max="1044" width="9.28515625" style="510" customWidth="1"/>
    <col min="1045" max="1280" width="9.140625" style="510"/>
    <col min="1281" max="1281" width="3.7109375" style="510" customWidth="1"/>
    <col min="1282" max="1282" width="27.85546875" style="510" customWidth="1"/>
    <col min="1283" max="1283" width="8.42578125" style="510" customWidth="1"/>
    <col min="1284" max="1284" width="7.7109375" style="510" customWidth="1"/>
    <col min="1285" max="1285" width="6.140625" style="510" customWidth="1"/>
    <col min="1286" max="1286" width="6.5703125" style="510" customWidth="1"/>
    <col min="1287" max="1287" width="5.42578125" style="510" customWidth="1"/>
    <col min="1288" max="1295" width="5.7109375" style="510" customWidth="1"/>
    <col min="1296" max="1296" width="7.28515625" style="510" customWidth="1"/>
    <col min="1297" max="1297" width="9.85546875" style="510" customWidth="1"/>
    <col min="1298" max="1298" width="13" style="510" customWidth="1"/>
    <col min="1299" max="1299" width="9.140625" style="510" customWidth="1"/>
    <col min="1300" max="1300" width="9.28515625" style="510" customWidth="1"/>
    <col min="1301" max="1536" width="9.140625" style="510"/>
    <col min="1537" max="1537" width="3.7109375" style="510" customWidth="1"/>
    <col min="1538" max="1538" width="27.85546875" style="510" customWidth="1"/>
    <col min="1539" max="1539" width="8.42578125" style="510" customWidth="1"/>
    <col min="1540" max="1540" width="7.7109375" style="510" customWidth="1"/>
    <col min="1541" max="1541" width="6.140625" style="510" customWidth="1"/>
    <col min="1542" max="1542" width="6.5703125" style="510" customWidth="1"/>
    <col min="1543" max="1543" width="5.42578125" style="510" customWidth="1"/>
    <col min="1544" max="1551" width="5.7109375" style="510" customWidth="1"/>
    <col min="1552" max="1552" width="7.28515625" style="510" customWidth="1"/>
    <col min="1553" max="1553" width="9.85546875" style="510" customWidth="1"/>
    <col min="1554" max="1554" width="13" style="510" customWidth="1"/>
    <col min="1555" max="1555" width="9.140625" style="510" customWidth="1"/>
    <col min="1556" max="1556" width="9.28515625" style="510" customWidth="1"/>
    <col min="1557" max="1792" width="9.140625" style="510"/>
    <col min="1793" max="1793" width="3.7109375" style="510" customWidth="1"/>
    <col min="1794" max="1794" width="27.85546875" style="510" customWidth="1"/>
    <col min="1795" max="1795" width="8.42578125" style="510" customWidth="1"/>
    <col min="1796" max="1796" width="7.7109375" style="510" customWidth="1"/>
    <col min="1797" max="1797" width="6.140625" style="510" customWidth="1"/>
    <col min="1798" max="1798" width="6.5703125" style="510" customWidth="1"/>
    <col min="1799" max="1799" width="5.42578125" style="510" customWidth="1"/>
    <col min="1800" max="1807" width="5.7109375" style="510" customWidth="1"/>
    <col min="1808" max="1808" width="7.28515625" style="510" customWidth="1"/>
    <col min="1809" max="1809" width="9.85546875" style="510" customWidth="1"/>
    <col min="1810" max="1810" width="13" style="510" customWidth="1"/>
    <col min="1811" max="1811" width="9.140625" style="510" customWidth="1"/>
    <col min="1812" max="1812" width="9.28515625" style="510" customWidth="1"/>
    <col min="1813" max="2048" width="9.140625" style="510"/>
    <col min="2049" max="2049" width="3.7109375" style="510" customWidth="1"/>
    <col min="2050" max="2050" width="27.85546875" style="510" customWidth="1"/>
    <col min="2051" max="2051" width="8.42578125" style="510" customWidth="1"/>
    <col min="2052" max="2052" width="7.7109375" style="510" customWidth="1"/>
    <col min="2053" max="2053" width="6.140625" style="510" customWidth="1"/>
    <col min="2054" max="2054" width="6.5703125" style="510" customWidth="1"/>
    <col min="2055" max="2055" width="5.42578125" style="510" customWidth="1"/>
    <col min="2056" max="2063" width="5.7109375" style="510" customWidth="1"/>
    <col min="2064" max="2064" width="7.28515625" style="510" customWidth="1"/>
    <col min="2065" max="2065" width="9.85546875" style="510" customWidth="1"/>
    <col min="2066" max="2066" width="13" style="510" customWidth="1"/>
    <col min="2067" max="2067" width="9.140625" style="510" customWidth="1"/>
    <col min="2068" max="2068" width="9.28515625" style="510" customWidth="1"/>
    <col min="2069" max="2304" width="9.140625" style="510"/>
    <col min="2305" max="2305" width="3.7109375" style="510" customWidth="1"/>
    <col min="2306" max="2306" width="27.85546875" style="510" customWidth="1"/>
    <col min="2307" max="2307" width="8.42578125" style="510" customWidth="1"/>
    <col min="2308" max="2308" width="7.7109375" style="510" customWidth="1"/>
    <col min="2309" max="2309" width="6.140625" style="510" customWidth="1"/>
    <col min="2310" max="2310" width="6.5703125" style="510" customWidth="1"/>
    <col min="2311" max="2311" width="5.42578125" style="510" customWidth="1"/>
    <col min="2312" max="2319" width="5.7109375" style="510" customWidth="1"/>
    <col min="2320" max="2320" width="7.28515625" style="510" customWidth="1"/>
    <col min="2321" max="2321" width="9.85546875" style="510" customWidth="1"/>
    <col min="2322" max="2322" width="13" style="510" customWidth="1"/>
    <col min="2323" max="2323" width="9.140625" style="510" customWidth="1"/>
    <col min="2324" max="2324" width="9.28515625" style="510" customWidth="1"/>
    <col min="2325" max="2560" width="9.140625" style="510"/>
    <col min="2561" max="2561" width="3.7109375" style="510" customWidth="1"/>
    <col min="2562" max="2562" width="27.85546875" style="510" customWidth="1"/>
    <col min="2563" max="2563" width="8.42578125" style="510" customWidth="1"/>
    <col min="2564" max="2564" width="7.7109375" style="510" customWidth="1"/>
    <col min="2565" max="2565" width="6.140625" style="510" customWidth="1"/>
    <col min="2566" max="2566" width="6.5703125" style="510" customWidth="1"/>
    <col min="2567" max="2567" width="5.42578125" style="510" customWidth="1"/>
    <col min="2568" max="2575" width="5.7109375" style="510" customWidth="1"/>
    <col min="2576" max="2576" width="7.28515625" style="510" customWidth="1"/>
    <col min="2577" max="2577" width="9.85546875" style="510" customWidth="1"/>
    <col min="2578" max="2578" width="13" style="510" customWidth="1"/>
    <col min="2579" max="2579" width="9.140625" style="510" customWidth="1"/>
    <col min="2580" max="2580" width="9.28515625" style="510" customWidth="1"/>
    <col min="2581" max="2816" width="9.140625" style="510"/>
    <col min="2817" max="2817" width="3.7109375" style="510" customWidth="1"/>
    <col min="2818" max="2818" width="27.85546875" style="510" customWidth="1"/>
    <col min="2819" max="2819" width="8.42578125" style="510" customWidth="1"/>
    <col min="2820" max="2820" width="7.7109375" style="510" customWidth="1"/>
    <col min="2821" max="2821" width="6.140625" style="510" customWidth="1"/>
    <col min="2822" max="2822" width="6.5703125" style="510" customWidth="1"/>
    <col min="2823" max="2823" width="5.42578125" style="510" customWidth="1"/>
    <col min="2824" max="2831" width="5.7109375" style="510" customWidth="1"/>
    <col min="2832" max="2832" width="7.28515625" style="510" customWidth="1"/>
    <col min="2833" max="2833" width="9.85546875" style="510" customWidth="1"/>
    <col min="2834" max="2834" width="13" style="510" customWidth="1"/>
    <col min="2835" max="2835" width="9.140625" style="510" customWidth="1"/>
    <col min="2836" max="2836" width="9.28515625" style="510" customWidth="1"/>
    <col min="2837" max="3072" width="9.140625" style="510"/>
    <col min="3073" max="3073" width="3.7109375" style="510" customWidth="1"/>
    <col min="3074" max="3074" width="27.85546875" style="510" customWidth="1"/>
    <col min="3075" max="3075" width="8.42578125" style="510" customWidth="1"/>
    <col min="3076" max="3076" width="7.7109375" style="510" customWidth="1"/>
    <col min="3077" max="3077" width="6.140625" style="510" customWidth="1"/>
    <col min="3078" max="3078" width="6.5703125" style="510" customWidth="1"/>
    <col min="3079" max="3079" width="5.42578125" style="510" customWidth="1"/>
    <col min="3080" max="3087" width="5.7109375" style="510" customWidth="1"/>
    <col min="3088" max="3088" width="7.28515625" style="510" customWidth="1"/>
    <col min="3089" max="3089" width="9.85546875" style="510" customWidth="1"/>
    <col min="3090" max="3090" width="13" style="510" customWidth="1"/>
    <col min="3091" max="3091" width="9.140625" style="510" customWidth="1"/>
    <col min="3092" max="3092" width="9.28515625" style="510" customWidth="1"/>
    <col min="3093" max="3328" width="9.140625" style="510"/>
    <col min="3329" max="3329" width="3.7109375" style="510" customWidth="1"/>
    <col min="3330" max="3330" width="27.85546875" style="510" customWidth="1"/>
    <col min="3331" max="3331" width="8.42578125" style="510" customWidth="1"/>
    <col min="3332" max="3332" width="7.7109375" style="510" customWidth="1"/>
    <col min="3333" max="3333" width="6.140625" style="510" customWidth="1"/>
    <col min="3334" max="3334" width="6.5703125" style="510" customWidth="1"/>
    <col min="3335" max="3335" width="5.42578125" style="510" customWidth="1"/>
    <col min="3336" max="3343" width="5.7109375" style="510" customWidth="1"/>
    <col min="3344" max="3344" width="7.28515625" style="510" customWidth="1"/>
    <col min="3345" max="3345" width="9.85546875" style="510" customWidth="1"/>
    <col min="3346" max="3346" width="13" style="510" customWidth="1"/>
    <col min="3347" max="3347" width="9.140625" style="510" customWidth="1"/>
    <col min="3348" max="3348" width="9.28515625" style="510" customWidth="1"/>
    <col min="3349" max="3584" width="9.140625" style="510"/>
    <col min="3585" max="3585" width="3.7109375" style="510" customWidth="1"/>
    <col min="3586" max="3586" width="27.85546875" style="510" customWidth="1"/>
    <col min="3587" max="3587" width="8.42578125" style="510" customWidth="1"/>
    <col min="3588" max="3588" width="7.7109375" style="510" customWidth="1"/>
    <col min="3589" max="3589" width="6.140625" style="510" customWidth="1"/>
    <col min="3590" max="3590" width="6.5703125" style="510" customWidth="1"/>
    <col min="3591" max="3591" width="5.42578125" style="510" customWidth="1"/>
    <col min="3592" max="3599" width="5.7109375" style="510" customWidth="1"/>
    <col min="3600" max="3600" width="7.28515625" style="510" customWidth="1"/>
    <col min="3601" max="3601" width="9.85546875" style="510" customWidth="1"/>
    <col min="3602" max="3602" width="13" style="510" customWidth="1"/>
    <col min="3603" max="3603" width="9.140625" style="510" customWidth="1"/>
    <col min="3604" max="3604" width="9.28515625" style="510" customWidth="1"/>
    <col min="3605" max="3840" width="9.140625" style="510"/>
    <col min="3841" max="3841" width="3.7109375" style="510" customWidth="1"/>
    <col min="3842" max="3842" width="27.85546875" style="510" customWidth="1"/>
    <col min="3843" max="3843" width="8.42578125" style="510" customWidth="1"/>
    <col min="3844" max="3844" width="7.7109375" style="510" customWidth="1"/>
    <col min="3845" max="3845" width="6.140625" style="510" customWidth="1"/>
    <col min="3846" max="3846" width="6.5703125" style="510" customWidth="1"/>
    <col min="3847" max="3847" width="5.42578125" style="510" customWidth="1"/>
    <col min="3848" max="3855" width="5.7109375" style="510" customWidth="1"/>
    <col min="3856" max="3856" width="7.28515625" style="510" customWidth="1"/>
    <col min="3857" max="3857" width="9.85546875" style="510" customWidth="1"/>
    <col min="3858" max="3858" width="13" style="510" customWidth="1"/>
    <col min="3859" max="3859" width="9.140625" style="510" customWidth="1"/>
    <col min="3860" max="3860" width="9.28515625" style="510" customWidth="1"/>
    <col min="3861" max="4096" width="9.140625" style="510"/>
    <col min="4097" max="4097" width="3.7109375" style="510" customWidth="1"/>
    <col min="4098" max="4098" width="27.85546875" style="510" customWidth="1"/>
    <col min="4099" max="4099" width="8.42578125" style="510" customWidth="1"/>
    <col min="4100" max="4100" width="7.7109375" style="510" customWidth="1"/>
    <col min="4101" max="4101" width="6.140625" style="510" customWidth="1"/>
    <col min="4102" max="4102" width="6.5703125" style="510" customWidth="1"/>
    <col min="4103" max="4103" width="5.42578125" style="510" customWidth="1"/>
    <col min="4104" max="4111" width="5.7109375" style="510" customWidth="1"/>
    <col min="4112" max="4112" width="7.28515625" style="510" customWidth="1"/>
    <col min="4113" max="4113" width="9.85546875" style="510" customWidth="1"/>
    <col min="4114" max="4114" width="13" style="510" customWidth="1"/>
    <col min="4115" max="4115" width="9.140625" style="510" customWidth="1"/>
    <col min="4116" max="4116" width="9.28515625" style="510" customWidth="1"/>
    <col min="4117" max="4352" width="9.140625" style="510"/>
    <col min="4353" max="4353" width="3.7109375" style="510" customWidth="1"/>
    <col min="4354" max="4354" width="27.85546875" style="510" customWidth="1"/>
    <col min="4355" max="4355" width="8.42578125" style="510" customWidth="1"/>
    <col min="4356" max="4356" width="7.7109375" style="510" customWidth="1"/>
    <col min="4357" max="4357" width="6.140625" style="510" customWidth="1"/>
    <col min="4358" max="4358" width="6.5703125" style="510" customWidth="1"/>
    <col min="4359" max="4359" width="5.42578125" style="510" customWidth="1"/>
    <col min="4360" max="4367" width="5.7109375" style="510" customWidth="1"/>
    <col min="4368" max="4368" width="7.28515625" style="510" customWidth="1"/>
    <col min="4369" max="4369" width="9.85546875" style="510" customWidth="1"/>
    <col min="4370" max="4370" width="13" style="510" customWidth="1"/>
    <col min="4371" max="4371" width="9.140625" style="510" customWidth="1"/>
    <col min="4372" max="4372" width="9.28515625" style="510" customWidth="1"/>
    <col min="4373" max="4608" width="9.140625" style="510"/>
    <col min="4609" max="4609" width="3.7109375" style="510" customWidth="1"/>
    <col min="4610" max="4610" width="27.85546875" style="510" customWidth="1"/>
    <col min="4611" max="4611" width="8.42578125" style="510" customWidth="1"/>
    <col min="4612" max="4612" width="7.7109375" style="510" customWidth="1"/>
    <col min="4613" max="4613" width="6.140625" style="510" customWidth="1"/>
    <col min="4614" max="4614" width="6.5703125" style="510" customWidth="1"/>
    <col min="4615" max="4615" width="5.42578125" style="510" customWidth="1"/>
    <col min="4616" max="4623" width="5.7109375" style="510" customWidth="1"/>
    <col min="4624" max="4624" width="7.28515625" style="510" customWidth="1"/>
    <col min="4625" max="4625" width="9.85546875" style="510" customWidth="1"/>
    <col min="4626" max="4626" width="13" style="510" customWidth="1"/>
    <col min="4627" max="4627" width="9.140625" style="510" customWidth="1"/>
    <col min="4628" max="4628" width="9.28515625" style="510" customWidth="1"/>
    <col min="4629" max="4864" width="9.140625" style="510"/>
    <col min="4865" max="4865" width="3.7109375" style="510" customWidth="1"/>
    <col min="4866" max="4866" width="27.85546875" style="510" customWidth="1"/>
    <col min="4867" max="4867" width="8.42578125" style="510" customWidth="1"/>
    <col min="4868" max="4868" width="7.7109375" style="510" customWidth="1"/>
    <col min="4869" max="4869" width="6.140625" style="510" customWidth="1"/>
    <col min="4870" max="4870" width="6.5703125" style="510" customWidth="1"/>
    <col min="4871" max="4871" width="5.42578125" style="510" customWidth="1"/>
    <col min="4872" max="4879" width="5.7109375" style="510" customWidth="1"/>
    <col min="4880" max="4880" width="7.28515625" style="510" customWidth="1"/>
    <col min="4881" max="4881" width="9.85546875" style="510" customWidth="1"/>
    <col min="4882" max="4882" width="13" style="510" customWidth="1"/>
    <col min="4883" max="4883" width="9.140625" style="510" customWidth="1"/>
    <col min="4884" max="4884" width="9.28515625" style="510" customWidth="1"/>
    <col min="4885" max="5120" width="9.140625" style="510"/>
    <col min="5121" max="5121" width="3.7109375" style="510" customWidth="1"/>
    <col min="5122" max="5122" width="27.85546875" style="510" customWidth="1"/>
    <col min="5123" max="5123" width="8.42578125" style="510" customWidth="1"/>
    <col min="5124" max="5124" width="7.7109375" style="510" customWidth="1"/>
    <col min="5125" max="5125" width="6.140625" style="510" customWidth="1"/>
    <col min="5126" max="5126" width="6.5703125" style="510" customWidth="1"/>
    <col min="5127" max="5127" width="5.42578125" style="510" customWidth="1"/>
    <col min="5128" max="5135" width="5.7109375" style="510" customWidth="1"/>
    <col min="5136" max="5136" width="7.28515625" style="510" customWidth="1"/>
    <col min="5137" max="5137" width="9.85546875" style="510" customWidth="1"/>
    <col min="5138" max="5138" width="13" style="510" customWidth="1"/>
    <col min="5139" max="5139" width="9.140625" style="510" customWidth="1"/>
    <col min="5140" max="5140" width="9.28515625" style="510" customWidth="1"/>
    <col min="5141" max="5376" width="9.140625" style="510"/>
    <col min="5377" max="5377" width="3.7109375" style="510" customWidth="1"/>
    <col min="5378" max="5378" width="27.85546875" style="510" customWidth="1"/>
    <col min="5379" max="5379" width="8.42578125" style="510" customWidth="1"/>
    <col min="5380" max="5380" width="7.7109375" style="510" customWidth="1"/>
    <col min="5381" max="5381" width="6.140625" style="510" customWidth="1"/>
    <col min="5382" max="5382" width="6.5703125" style="510" customWidth="1"/>
    <col min="5383" max="5383" width="5.42578125" style="510" customWidth="1"/>
    <col min="5384" max="5391" width="5.7109375" style="510" customWidth="1"/>
    <col min="5392" max="5392" width="7.28515625" style="510" customWidth="1"/>
    <col min="5393" max="5393" width="9.85546875" style="510" customWidth="1"/>
    <col min="5394" max="5394" width="13" style="510" customWidth="1"/>
    <col min="5395" max="5395" width="9.140625" style="510" customWidth="1"/>
    <col min="5396" max="5396" width="9.28515625" style="510" customWidth="1"/>
    <col min="5397" max="5632" width="9.140625" style="510"/>
    <col min="5633" max="5633" width="3.7109375" style="510" customWidth="1"/>
    <col min="5634" max="5634" width="27.85546875" style="510" customWidth="1"/>
    <col min="5635" max="5635" width="8.42578125" style="510" customWidth="1"/>
    <col min="5636" max="5636" width="7.7109375" style="510" customWidth="1"/>
    <col min="5637" max="5637" width="6.140625" style="510" customWidth="1"/>
    <col min="5638" max="5638" width="6.5703125" style="510" customWidth="1"/>
    <col min="5639" max="5639" width="5.42578125" style="510" customWidth="1"/>
    <col min="5640" max="5647" width="5.7109375" style="510" customWidth="1"/>
    <col min="5648" max="5648" width="7.28515625" style="510" customWidth="1"/>
    <col min="5649" max="5649" width="9.85546875" style="510" customWidth="1"/>
    <col min="5650" max="5650" width="13" style="510" customWidth="1"/>
    <col min="5651" max="5651" width="9.140625" style="510" customWidth="1"/>
    <col min="5652" max="5652" width="9.28515625" style="510" customWidth="1"/>
    <col min="5653" max="5888" width="9.140625" style="510"/>
    <col min="5889" max="5889" width="3.7109375" style="510" customWidth="1"/>
    <col min="5890" max="5890" width="27.85546875" style="510" customWidth="1"/>
    <col min="5891" max="5891" width="8.42578125" style="510" customWidth="1"/>
    <col min="5892" max="5892" width="7.7109375" style="510" customWidth="1"/>
    <col min="5893" max="5893" width="6.140625" style="510" customWidth="1"/>
    <col min="5894" max="5894" width="6.5703125" style="510" customWidth="1"/>
    <col min="5895" max="5895" width="5.42578125" style="510" customWidth="1"/>
    <col min="5896" max="5903" width="5.7109375" style="510" customWidth="1"/>
    <col min="5904" max="5904" width="7.28515625" style="510" customWidth="1"/>
    <col min="5905" max="5905" width="9.85546875" style="510" customWidth="1"/>
    <col min="5906" max="5906" width="13" style="510" customWidth="1"/>
    <col min="5907" max="5907" width="9.140625" style="510" customWidth="1"/>
    <col min="5908" max="5908" width="9.28515625" style="510" customWidth="1"/>
    <col min="5909" max="6144" width="9.140625" style="510"/>
    <col min="6145" max="6145" width="3.7109375" style="510" customWidth="1"/>
    <col min="6146" max="6146" width="27.85546875" style="510" customWidth="1"/>
    <col min="6147" max="6147" width="8.42578125" style="510" customWidth="1"/>
    <col min="6148" max="6148" width="7.7109375" style="510" customWidth="1"/>
    <col min="6149" max="6149" width="6.140625" style="510" customWidth="1"/>
    <col min="6150" max="6150" width="6.5703125" style="510" customWidth="1"/>
    <col min="6151" max="6151" width="5.42578125" style="510" customWidth="1"/>
    <col min="6152" max="6159" width="5.7109375" style="510" customWidth="1"/>
    <col min="6160" max="6160" width="7.28515625" style="510" customWidth="1"/>
    <col min="6161" max="6161" width="9.85546875" style="510" customWidth="1"/>
    <col min="6162" max="6162" width="13" style="510" customWidth="1"/>
    <col min="6163" max="6163" width="9.140625" style="510" customWidth="1"/>
    <col min="6164" max="6164" width="9.28515625" style="510" customWidth="1"/>
    <col min="6165" max="6400" width="9.140625" style="510"/>
    <col min="6401" max="6401" width="3.7109375" style="510" customWidth="1"/>
    <col min="6402" max="6402" width="27.85546875" style="510" customWidth="1"/>
    <col min="6403" max="6403" width="8.42578125" style="510" customWidth="1"/>
    <col min="6404" max="6404" width="7.7109375" style="510" customWidth="1"/>
    <col min="6405" max="6405" width="6.140625" style="510" customWidth="1"/>
    <col min="6406" max="6406" width="6.5703125" style="510" customWidth="1"/>
    <col min="6407" max="6407" width="5.42578125" style="510" customWidth="1"/>
    <col min="6408" max="6415" width="5.7109375" style="510" customWidth="1"/>
    <col min="6416" max="6416" width="7.28515625" style="510" customWidth="1"/>
    <col min="6417" max="6417" width="9.85546875" style="510" customWidth="1"/>
    <col min="6418" max="6418" width="13" style="510" customWidth="1"/>
    <col min="6419" max="6419" width="9.140625" style="510" customWidth="1"/>
    <col min="6420" max="6420" width="9.28515625" style="510" customWidth="1"/>
    <col min="6421" max="6656" width="9.140625" style="510"/>
    <col min="6657" max="6657" width="3.7109375" style="510" customWidth="1"/>
    <col min="6658" max="6658" width="27.85546875" style="510" customWidth="1"/>
    <col min="6659" max="6659" width="8.42578125" style="510" customWidth="1"/>
    <col min="6660" max="6660" width="7.7109375" style="510" customWidth="1"/>
    <col min="6661" max="6661" width="6.140625" style="510" customWidth="1"/>
    <col min="6662" max="6662" width="6.5703125" style="510" customWidth="1"/>
    <col min="6663" max="6663" width="5.42578125" style="510" customWidth="1"/>
    <col min="6664" max="6671" width="5.7109375" style="510" customWidth="1"/>
    <col min="6672" max="6672" width="7.28515625" style="510" customWidth="1"/>
    <col min="6673" max="6673" width="9.85546875" style="510" customWidth="1"/>
    <col min="6674" max="6674" width="13" style="510" customWidth="1"/>
    <col min="6675" max="6675" width="9.140625" style="510" customWidth="1"/>
    <col min="6676" max="6676" width="9.28515625" style="510" customWidth="1"/>
    <col min="6677" max="6912" width="9.140625" style="510"/>
    <col min="6913" max="6913" width="3.7109375" style="510" customWidth="1"/>
    <col min="6914" max="6914" width="27.85546875" style="510" customWidth="1"/>
    <col min="6915" max="6915" width="8.42578125" style="510" customWidth="1"/>
    <col min="6916" max="6916" width="7.7109375" style="510" customWidth="1"/>
    <col min="6917" max="6917" width="6.140625" style="510" customWidth="1"/>
    <col min="6918" max="6918" width="6.5703125" style="510" customWidth="1"/>
    <col min="6919" max="6919" width="5.42578125" style="510" customWidth="1"/>
    <col min="6920" max="6927" width="5.7109375" style="510" customWidth="1"/>
    <col min="6928" max="6928" width="7.28515625" style="510" customWidth="1"/>
    <col min="6929" max="6929" width="9.85546875" style="510" customWidth="1"/>
    <col min="6930" max="6930" width="13" style="510" customWidth="1"/>
    <col min="6931" max="6931" width="9.140625" style="510" customWidth="1"/>
    <col min="6932" max="6932" width="9.28515625" style="510" customWidth="1"/>
    <col min="6933" max="7168" width="9.140625" style="510"/>
    <col min="7169" max="7169" width="3.7109375" style="510" customWidth="1"/>
    <col min="7170" max="7170" width="27.85546875" style="510" customWidth="1"/>
    <col min="7171" max="7171" width="8.42578125" style="510" customWidth="1"/>
    <col min="7172" max="7172" width="7.7109375" style="510" customWidth="1"/>
    <col min="7173" max="7173" width="6.140625" style="510" customWidth="1"/>
    <col min="7174" max="7174" width="6.5703125" style="510" customWidth="1"/>
    <col min="7175" max="7175" width="5.42578125" style="510" customWidth="1"/>
    <col min="7176" max="7183" width="5.7109375" style="510" customWidth="1"/>
    <col min="7184" max="7184" width="7.28515625" style="510" customWidth="1"/>
    <col min="7185" max="7185" width="9.85546875" style="510" customWidth="1"/>
    <col min="7186" max="7186" width="13" style="510" customWidth="1"/>
    <col min="7187" max="7187" width="9.140625" style="510" customWidth="1"/>
    <col min="7188" max="7188" width="9.28515625" style="510" customWidth="1"/>
    <col min="7189" max="7424" width="9.140625" style="510"/>
    <col min="7425" max="7425" width="3.7109375" style="510" customWidth="1"/>
    <col min="7426" max="7426" width="27.85546875" style="510" customWidth="1"/>
    <col min="7427" max="7427" width="8.42578125" style="510" customWidth="1"/>
    <col min="7428" max="7428" width="7.7109375" style="510" customWidth="1"/>
    <col min="7429" max="7429" width="6.140625" style="510" customWidth="1"/>
    <col min="7430" max="7430" width="6.5703125" style="510" customWidth="1"/>
    <col min="7431" max="7431" width="5.42578125" style="510" customWidth="1"/>
    <col min="7432" max="7439" width="5.7109375" style="510" customWidth="1"/>
    <col min="7440" max="7440" width="7.28515625" style="510" customWidth="1"/>
    <col min="7441" max="7441" width="9.85546875" style="510" customWidth="1"/>
    <col min="7442" max="7442" width="13" style="510" customWidth="1"/>
    <col min="7443" max="7443" width="9.140625" style="510" customWidth="1"/>
    <col min="7444" max="7444" width="9.28515625" style="510" customWidth="1"/>
    <col min="7445" max="7680" width="9.140625" style="510"/>
    <col min="7681" max="7681" width="3.7109375" style="510" customWidth="1"/>
    <col min="7682" max="7682" width="27.85546875" style="510" customWidth="1"/>
    <col min="7683" max="7683" width="8.42578125" style="510" customWidth="1"/>
    <col min="7684" max="7684" width="7.7109375" style="510" customWidth="1"/>
    <col min="7685" max="7685" width="6.140625" style="510" customWidth="1"/>
    <col min="7686" max="7686" width="6.5703125" style="510" customWidth="1"/>
    <col min="7687" max="7687" width="5.42578125" style="510" customWidth="1"/>
    <col min="7688" max="7695" width="5.7109375" style="510" customWidth="1"/>
    <col min="7696" max="7696" width="7.28515625" style="510" customWidth="1"/>
    <col min="7697" max="7697" width="9.85546875" style="510" customWidth="1"/>
    <col min="7698" max="7698" width="13" style="510" customWidth="1"/>
    <col min="7699" max="7699" width="9.140625" style="510" customWidth="1"/>
    <col min="7700" max="7700" width="9.28515625" style="510" customWidth="1"/>
    <col min="7701" max="7936" width="9.140625" style="510"/>
    <col min="7937" max="7937" width="3.7109375" style="510" customWidth="1"/>
    <col min="7938" max="7938" width="27.85546875" style="510" customWidth="1"/>
    <col min="7939" max="7939" width="8.42578125" style="510" customWidth="1"/>
    <col min="7940" max="7940" width="7.7109375" style="510" customWidth="1"/>
    <col min="7941" max="7941" width="6.140625" style="510" customWidth="1"/>
    <col min="7942" max="7942" width="6.5703125" style="510" customWidth="1"/>
    <col min="7943" max="7943" width="5.42578125" style="510" customWidth="1"/>
    <col min="7944" max="7951" width="5.7109375" style="510" customWidth="1"/>
    <col min="7952" max="7952" width="7.28515625" style="510" customWidth="1"/>
    <col min="7953" max="7953" width="9.85546875" style="510" customWidth="1"/>
    <col min="7954" max="7954" width="13" style="510" customWidth="1"/>
    <col min="7955" max="7955" width="9.140625" style="510" customWidth="1"/>
    <col min="7956" max="7956" width="9.28515625" style="510" customWidth="1"/>
    <col min="7957" max="8192" width="9.140625" style="510"/>
    <col min="8193" max="8193" width="3.7109375" style="510" customWidth="1"/>
    <col min="8194" max="8194" width="27.85546875" style="510" customWidth="1"/>
    <col min="8195" max="8195" width="8.42578125" style="510" customWidth="1"/>
    <col min="8196" max="8196" width="7.7109375" style="510" customWidth="1"/>
    <col min="8197" max="8197" width="6.140625" style="510" customWidth="1"/>
    <col min="8198" max="8198" width="6.5703125" style="510" customWidth="1"/>
    <col min="8199" max="8199" width="5.42578125" style="510" customWidth="1"/>
    <col min="8200" max="8207" width="5.7109375" style="510" customWidth="1"/>
    <col min="8208" max="8208" width="7.28515625" style="510" customWidth="1"/>
    <col min="8209" max="8209" width="9.85546875" style="510" customWidth="1"/>
    <col min="8210" max="8210" width="13" style="510" customWidth="1"/>
    <col min="8211" max="8211" width="9.140625" style="510" customWidth="1"/>
    <col min="8212" max="8212" width="9.28515625" style="510" customWidth="1"/>
    <col min="8213" max="8448" width="9.140625" style="510"/>
    <col min="8449" max="8449" width="3.7109375" style="510" customWidth="1"/>
    <col min="8450" max="8450" width="27.85546875" style="510" customWidth="1"/>
    <col min="8451" max="8451" width="8.42578125" style="510" customWidth="1"/>
    <col min="8452" max="8452" width="7.7109375" style="510" customWidth="1"/>
    <col min="8453" max="8453" width="6.140625" style="510" customWidth="1"/>
    <col min="8454" max="8454" width="6.5703125" style="510" customWidth="1"/>
    <col min="8455" max="8455" width="5.42578125" style="510" customWidth="1"/>
    <col min="8456" max="8463" width="5.7109375" style="510" customWidth="1"/>
    <col min="8464" max="8464" width="7.28515625" style="510" customWidth="1"/>
    <col min="8465" max="8465" width="9.85546875" style="510" customWidth="1"/>
    <col min="8466" max="8466" width="13" style="510" customWidth="1"/>
    <col min="8467" max="8467" width="9.140625" style="510" customWidth="1"/>
    <col min="8468" max="8468" width="9.28515625" style="510" customWidth="1"/>
    <col min="8469" max="8704" width="9.140625" style="510"/>
    <col min="8705" max="8705" width="3.7109375" style="510" customWidth="1"/>
    <col min="8706" max="8706" width="27.85546875" style="510" customWidth="1"/>
    <col min="8707" max="8707" width="8.42578125" style="510" customWidth="1"/>
    <col min="8708" max="8708" width="7.7109375" style="510" customWidth="1"/>
    <col min="8709" max="8709" width="6.140625" style="510" customWidth="1"/>
    <col min="8710" max="8710" width="6.5703125" style="510" customWidth="1"/>
    <col min="8711" max="8711" width="5.42578125" style="510" customWidth="1"/>
    <col min="8712" max="8719" width="5.7109375" style="510" customWidth="1"/>
    <col min="8720" max="8720" width="7.28515625" style="510" customWidth="1"/>
    <col min="8721" max="8721" width="9.85546875" style="510" customWidth="1"/>
    <col min="8722" max="8722" width="13" style="510" customWidth="1"/>
    <col min="8723" max="8723" width="9.140625" style="510" customWidth="1"/>
    <col min="8724" max="8724" width="9.28515625" style="510" customWidth="1"/>
    <col min="8725" max="8960" width="9.140625" style="510"/>
    <col min="8961" max="8961" width="3.7109375" style="510" customWidth="1"/>
    <col min="8962" max="8962" width="27.85546875" style="510" customWidth="1"/>
    <col min="8963" max="8963" width="8.42578125" style="510" customWidth="1"/>
    <col min="8964" max="8964" width="7.7109375" style="510" customWidth="1"/>
    <col min="8965" max="8965" width="6.140625" style="510" customWidth="1"/>
    <col min="8966" max="8966" width="6.5703125" style="510" customWidth="1"/>
    <col min="8967" max="8967" width="5.42578125" style="510" customWidth="1"/>
    <col min="8968" max="8975" width="5.7109375" style="510" customWidth="1"/>
    <col min="8976" max="8976" width="7.28515625" style="510" customWidth="1"/>
    <col min="8977" max="8977" width="9.85546875" style="510" customWidth="1"/>
    <col min="8978" max="8978" width="13" style="510" customWidth="1"/>
    <col min="8979" max="8979" width="9.140625" style="510" customWidth="1"/>
    <col min="8980" max="8980" width="9.28515625" style="510" customWidth="1"/>
    <col min="8981" max="9216" width="9.140625" style="510"/>
    <col min="9217" max="9217" width="3.7109375" style="510" customWidth="1"/>
    <col min="9218" max="9218" width="27.85546875" style="510" customWidth="1"/>
    <col min="9219" max="9219" width="8.42578125" style="510" customWidth="1"/>
    <col min="9220" max="9220" width="7.7109375" style="510" customWidth="1"/>
    <col min="9221" max="9221" width="6.140625" style="510" customWidth="1"/>
    <col min="9222" max="9222" width="6.5703125" style="510" customWidth="1"/>
    <col min="9223" max="9223" width="5.42578125" style="510" customWidth="1"/>
    <col min="9224" max="9231" width="5.7109375" style="510" customWidth="1"/>
    <col min="9232" max="9232" width="7.28515625" style="510" customWidth="1"/>
    <col min="9233" max="9233" width="9.85546875" style="510" customWidth="1"/>
    <col min="9234" max="9234" width="13" style="510" customWidth="1"/>
    <col min="9235" max="9235" width="9.140625" style="510" customWidth="1"/>
    <col min="9236" max="9236" width="9.28515625" style="510" customWidth="1"/>
    <col min="9237" max="9472" width="9.140625" style="510"/>
    <col min="9473" max="9473" width="3.7109375" style="510" customWidth="1"/>
    <col min="9474" max="9474" width="27.85546875" style="510" customWidth="1"/>
    <col min="9475" max="9475" width="8.42578125" style="510" customWidth="1"/>
    <col min="9476" max="9476" width="7.7109375" style="510" customWidth="1"/>
    <col min="9477" max="9477" width="6.140625" style="510" customWidth="1"/>
    <col min="9478" max="9478" width="6.5703125" style="510" customWidth="1"/>
    <col min="9479" max="9479" width="5.42578125" style="510" customWidth="1"/>
    <col min="9480" max="9487" width="5.7109375" style="510" customWidth="1"/>
    <col min="9488" max="9488" width="7.28515625" style="510" customWidth="1"/>
    <col min="9489" max="9489" width="9.85546875" style="510" customWidth="1"/>
    <col min="9490" max="9490" width="13" style="510" customWidth="1"/>
    <col min="9491" max="9491" width="9.140625" style="510" customWidth="1"/>
    <col min="9492" max="9492" width="9.28515625" style="510" customWidth="1"/>
    <col min="9493" max="9728" width="9.140625" style="510"/>
    <col min="9729" max="9729" width="3.7109375" style="510" customWidth="1"/>
    <col min="9730" max="9730" width="27.85546875" style="510" customWidth="1"/>
    <col min="9731" max="9731" width="8.42578125" style="510" customWidth="1"/>
    <col min="9732" max="9732" width="7.7109375" style="510" customWidth="1"/>
    <col min="9733" max="9733" width="6.140625" style="510" customWidth="1"/>
    <col min="9734" max="9734" width="6.5703125" style="510" customWidth="1"/>
    <col min="9735" max="9735" width="5.42578125" style="510" customWidth="1"/>
    <col min="9736" max="9743" width="5.7109375" style="510" customWidth="1"/>
    <col min="9744" max="9744" width="7.28515625" style="510" customWidth="1"/>
    <col min="9745" max="9745" width="9.85546875" style="510" customWidth="1"/>
    <col min="9746" max="9746" width="13" style="510" customWidth="1"/>
    <col min="9747" max="9747" width="9.140625" style="510" customWidth="1"/>
    <col min="9748" max="9748" width="9.28515625" style="510" customWidth="1"/>
    <col min="9749" max="9984" width="9.140625" style="510"/>
    <col min="9985" max="9985" width="3.7109375" style="510" customWidth="1"/>
    <col min="9986" max="9986" width="27.85546875" style="510" customWidth="1"/>
    <col min="9987" max="9987" width="8.42578125" style="510" customWidth="1"/>
    <col min="9988" max="9988" width="7.7109375" style="510" customWidth="1"/>
    <col min="9989" max="9989" width="6.140625" style="510" customWidth="1"/>
    <col min="9990" max="9990" width="6.5703125" style="510" customWidth="1"/>
    <col min="9991" max="9991" width="5.42578125" style="510" customWidth="1"/>
    <col min="9992" max="9999" width="5.7109375" style="510" customWidth="1"/>
    <col min="10000" max="10000" width="7.28515625" style="510" customWidth="1"/>
    <col min="10001" max="10001" width="9.85546875" style="510" customWidth="1"/>
    <col min="10002" max="10002" width="13" style="510" customWidth="1"/>
    <col min="10003" max="10003" width="9.140625" style="510" customWidth="1"/>
    <col min="10004" max="10004" width="9.28515625" style="510" customWidth="1"/>
    <col min="10005" max="10240" width="9.140625" style="510"/>
    <col min="10241" max="10241" width="3.7109375" style="510" customWidth="1"/>
    <col min="10242" max="10242" width="27.85546875" style="510" customWidth="1"/>
    <col min="10243" max="10243" width="8.42578125" style="510" customWidth="1"/>
    <col min="10244" max="10244" width="7.7109375" style="510" customWidth="1"/>
    <col min="10245" max="10245" width="6.140625" style="510" customWidth="1"/>
    <col min="10246" max="10246" width="6.5703125" style="510" customWidth="1"/>
    <col min="10247" max="10247" width="5.42578125" style="510" customWidth="1"/>
    <col min="10248" max="10255" width="5.7109375" style="510" customWidth="1"/>
    <col min="10256" max="10256" width="7.28515625" style="510" customWidth="1"/>
    <col min="10257" max="10257" width="9.85546875" style="510" customWidth="1"/>
    <col min="10258" max="10258" width="13" style="510" customWidth="1"/>
    <col min="10259" max="10259" width="9.140625" style="510" customWidth="1"/>
    <col min="10260" max="10260" width="9.28515625" style="510" customWidth="1"/>
    <col min="10261" max="10496" width="9.140625" style="510"/>
    <col min="10497" max="10497" width="3.7109375" style="510" customWidth="1"/>
    <col min="10498" max="10498" width="27.85546875" style="510" customWidth="1"/>
    <col min="10499" max="10499" width="8.42578125" style="510" customWidth="1"/>
    <col min="10500" max="10500" width="7.7109375" style="510" customWidth="1"/>
    <col min="10501" max="10501" width="6.140625" style="510" customWidth="1"/>
    <col min="10502" max="10502" width="6.5703125" style="510" customWidth="1"/>
    <col min="10503" max="10503" width="5.42578125" style="510" customWidth="1"/>
    <col min="10504" max="10511" width="5.7109375" style="510" customWidth="1"/>
    <col min="10512" max="10512" width="7.28515625" style="510" customWidth="1"/>
    <col min="10513" max="10513" width="9.85546875" style="510" customWidth="1"/>
    <col min="10514" max="10514" width="13" style="510" customWidth="1"/>
    <col min="10515" max="10515" width="9.140625" style="510" customWidth="1"/>
    <col min="10516" max="10516" width="9.28515625" style="510" customWidth="1"/>
    <col min="10517" max="10752" width="9.140625" style="510"/>
    <col min="10753" max="10753" width="3.7109375" style="510" customWidth="1"/>
    <col min="10754" max="10754" width="27.85546875" style="510" customWidth="1"/>
    <col min="10755" max="10755" width="8.42578125" style="510" customWidth="1"/>
    <col min="10756" max="10756" width="7.7109375" style="510" customWidth="1"/>
    <col min="10757" max="10757" width="6.140625" style="510" customWidth="1"/>
    <col min="10758" max="10758" width="6.5703125" style="510" customWidth="1"/>
    <col min="10759" max="10759" width="5.42578125" style="510" customWidth="1"/>
    <col min="10760" max="10767" width="5.7109375" style="510" customWidth="1"/>
    <col min="10768" max="10768" width="7.28515625" style="510" customWidth="1"/>
    <col min="10769" max="10769" width="9.85546875" style="510" customWidth="1"/>
    <col min="10770" max="10770" width="13" style="510" customWidth="1"/>
    <col min="10771" max="10771" width="9.140625" style="510" customWidth="1"/>
    <col min="10772" max="10772" width="9.28515625" style="510" customWidth="1"/>
    <col min="10773" max="11008" width="9.140625" style="510"/>
    <col min="11009" max="11009" width="3.7109375" style="510" customWidth="1"/>
    <col min="11010" max="11010" width="27.85546875" style="510" customWidth="1"/>
    <col min="11011" max="11011" width="8.42578125" style="510" customWidth="1"/>
    <col min="11012" max="11012" width="7.7109375" style="510" customWidth="1"/>
    <col min="11013" max="11013" width="6.140625" style="510" customWidth="1"/>
    <col min="11014" max="11014" width="6.5703125" style="510" customWidth="1"/>
    <col min="11015" max="11015" width="5.42578125" style="510" customWidth="1"/>
    <col min="11016" max="11023" width="5.7109375" style="510" customWidth="1"/>
    <col min="11024" max="11024" width="7.28515625" style="510" customWidth="1"/>
    <col min="11025" max="11025" width="9.85546875" style="510" customWidth="1"/>
    <col min="11026" max="11026" width="13" style="510" customWidth="1"/>
    <col min="11027" max="11027" width="9.140625" style="510" customWidth="1"/>
    <col min="11028" max="11028" width="9.28515625" style="510" customWidth="1"/>
    <col min="11029" max="11264" width="9.140625" style="510"/>
    <col min="11265" max="11265" width="3.7109375" style="510" customWidth="1"/>
    <col min="11266" max="11266" width="27.85546875" style="510" customWidth="1"/>
    <col min="11267" max="11267" width="8.42578125" style="510" customWidth="1"/>
    <col min="11268" max="11268" width="7.7109375" style="510" customWidth="1"/>
    <col min="11269" max="11269" width="6.140625" style="510" customWidth="1"/>
    <col min="11270" max="11270" width="6.5703125" style="510" customWidth="1"/>
    <col min="11271" max="11271" width="5.42578125" style="510" customWidth="1"/>
    <col min="11272" max="11279" width="5.7109375" style="510" customWidth="1"/>
    <col min="11280" max="11280" width="7.28515625" style="510" customWidth="1"/>
    <col min="11281" max="11281" width="9.85546875" style="510" customWidth="1"/>
    <col min="11282" max="11282" width="13" style="510" customWidth="1"/>
    <col min="11283" max="11283" width="9.140625" style="510" customWidth="1"/>
    <col min="11284" max="11284" width="9.28515625" style="510" customWidth="1"/>
    <col min="11285" max="11520" width="9.140625" style="510"/>
    <col min="11521" max="11521" width="3.7109375" style="510" customWidth="1"/>
    <col min="11522" max="11522" width="27.85546875" style="510" customWidth="1"/>
    <col min="11523" max="11523" width="8.42578125" style="510" customWidth="1"/>
    <col min="11524" max="11524" width="7.7109375" style="510" customWidth="1"/>
    <col min="11525" max="11525" width="6.140625" style="510" customWidth="1"/>
    <col min="11526" max="11526" width="6.5703125" style="510" customWidth="1"/>
    <col min="11527" max="11527" width="5.42578125" style="510" customWidth="1"/>
    <col min="11528" max="11535" width="5.7109375" style="510" customWidth="1"/>
    <col min="11536" max="11536" width="7.28515625" style="510" customWidth="1"/>
    <col min="11537" max="11537" width="9.85546875" style="510" customWidth="1"/>
    <col min="11538" max="11538" width="13" style="510" customWidth="1"/>
    <col min="11539" max="11539" width="9.140625" style="510" customWidth="1"/>
    <col min="11540" max="11540" width="9.28515625" style="510" customWidth="1"/>
    <col min="11541" max="11776" width="9.140625" style="510"/>
    <col min="11777" max="11777" width="3.7109375" style="510" customWidth="1"/>
    <col min="11778" max="11778" width="27.85546875" style="510" customWidth="1"/>
    <col min="11779" max="11779" width="8.42578125" style="510" customWidth="1"/>
    <col min="11780" max="11780" width="7.7109375" style="510" customWidth="1"/>
    <col min="11781" max="11781" width="6.140625" style="510" customWidth="1"/>
    <col min="11782" max="11782" width="6.5703125" style="510" customWidth="1"/>
    <col min="11783" max="11783" width="5.42578125" style="510" customWidth="1"/>
    <col min="11784" max="11791" width="5.7109375" style="510" customWidth="1"/>
    <col min="11792" max="11792" width="7.28515625" style="510" customWidth="1"/>
    <col min="11793" max="11793" width="9.85546875" style="510" customWidth="1"/>
    <col min="11794" max="11794" width="13" style="510" customWidth="1"/>
    <col min="11795" max="11795" width="9.140625" style="510" customWidth="1"/>
    <col min="11796" max="11796" width="9.28515625" style="510" customWidth="1"/>
    <col min="11797" max="12032" width="9.140625" style="510"/>
    <col min="12033" max="12033" width="3.7109375" style="510" customWidth="1"/>
    <col min="12034" max="12034" width="27.85546875" style="510" customWidth="1"/>
    <col min="12035" max="12035" width="8.42578125" style="510" customWidth="1"/>
    <col min="12036" max="12036" width="7.7109375" style="510" customWidth="1"/>
    <col min="12037" max="12037" width="6.140625" style="510" customWidth="1"/>
    <col min="12038" max="12038" width="6.5703125" style="510" customWidth="1"/>
    <col min="12039" max="12039" width="5.42578125" style="510" customWidth="1"/>
    <col min="12040" max="12047" width="5.7109375" style="510" customWidth="1"/>
    <col min="12048" max="12048" width="7.28515625" style="510" customWidth="1"/>
    <col min="12049" max="12049" width="9.85546875" style="510" customWidth="1"/>
    <col min="12050" max="12050" width="13" style="510" customWidth="1"/>
    <col min="12051" max="12051" width="9.140625" style="510" customWidth="1"/>
    <col min="12052" max="12052" width="9.28515625" style="510" customWidth="1"/>
    <col min="12053" max="12288" width="9.140625" style="510"/>
    <col min="12289" max="12289" width="3.7109375" style="510" customWidth="1"/>
    <col min="12290" max="12290" width="27.85546875" style="510" customWidth="1"/>
    <col min="12291" max="12291" width="8.42578125" style="510" customWidth="1"/>
    <col min="12292" max="12292" width="7.7109375" style="510" customWidth="1"/>
    <col min="12293" max="12293" width="6.140625" style="510" customWidth="1"/>
    <col min="12294" max="12294" width="6.5703125" style="510" customWidth="1"/>
    <col min="12295" max="12295" width="5.42578125" style="510" customWidth="1"/>
    <col min="12296" max="12303" width="5.7109375" style="510" customWidth="1"/>
    <col min="12304" max="12304" width="7.28515625" style="510" customWidth="1"/>
    <col min="12305" max="12305" width="9.85546875" style="510" customWidth="1"/>
    <col min="12306" max="12306" width="13" style="510" customWidth="1"/>
    <col min="12307" max="12307" width="9.140625" style="510" customWidth="1"/>
    <col min="12308" max="12308" width="9.28515625" style="510" customWidth="1"/>
    <col min="12309" max="12544" width="9.140625" style="510"/>
    <col min="12545" max="12545" width="3.7109375" style="510" customWidth="1"/>
    <col min="12546" max="12546" width="27.85546875" style="510" customWidth="1"/>
    <col min="12547" max="12547" width="8.42578125" style="510" customWidth="1"/>
    <col min="12548" max="12548" width="7.7109375" style="510" customWidth="1"/>
    <col min="12549" max="12549" width="6.140625" style="510" customWidth="1"/>
    <col min="12550" max="12550" width="6.5703125" style="510" customWidth="1"/>
    <col min="12551" max="12551" width="5.42578125" style="510" customWidth="1"/>
    <col min="12552" max="12559" width="5.7109375" style="510" customWidth="1"/>
    <col min="12560" max="12560" width="7.28515625" style="510" customWidth="1"/>
    <col min="12561" max="12561" width="9.85546875" style="510" customWidth="1"/>
    <col min="12562" max="12562" width="13" style="510" customWidth="1"/>
    <col min="12563" max="12563" width="9.140625" style="510" customWidth="1"/>
    <col min="12564" max="12564" width="9.28515625" style="510" customWidth="1"/>
    <col min="12565" max="12800" width="9.140625" style="510"/>
    <col min="12801" max="12801" width="3.7109375" style="510" customWidth="1"/>
    <col min="12802" max="12802" width="27.85546875" style="510" customWidth="1"/>
    <col min="12803" max="12803" width="8.42578125" style="510" customWidth="1"/>
    <col min="12804" max="12804" width="7.7109375" style="510" customWidth="1"/>
    <col min="12805" max="12805" width="6.140625" style="510" customWidth="1"/>
    <col min="12806" max="12806" width="6.5703125" style="510" customWidth="1"/>
    <col min="12807" max="12807" width="5.42578125" style="510" customWidth="1"/>
    <col min="12808" max="12815" width="5.7109375" style="510" customWidth="1"/>
    <col min="12816" max="12816" width="7.28515625" style="510" customWidth="1"/>
    <col min="12817" max="12817" width="9.85546875" style="510" customWidth="1"/>
    <col min="12818" max="12818" width="13" style="510" customWidth="1"/>
    <col min="12819" max="12819" width="9.140625" style="510" customWidth="1"/>
    <col min="12820" max="12820" width="9.28515625" style="510" customWidth="1"/>
    <col min="12821" max="13056" width="9.140625" style="510"/>
    <col min="13057" max="13057" width="3.7109375" style="510" customWidth="1"/>
    <col min="13058" max="13058" width="27.85546875" style="510" customWidth="1"/>
    <col min="13059" max="13059" width="8.42578125" style="510" customWidth="1"/>
    <col min="13060" max="13060" width="7.7109375" style="510" customWidth="1"/>
    <col min="13061" max="13061" width="6.140625" style="510" customWidth="1"/>
    <col min="13062" max="13062" width="6.5703125" style="510" customWidth="1"/>
    <col min="13063" max="13063" width="5.42578125" style="510" customWidth="1"/>
    <col min="13064" max="13071" width="5.7109375" style="510" customWidth="1"/>
    <col min="13072" max="13072" width="7.28515625" style="510" customWidth="1"/>
    <col min="13073" max="13073" width="9.85546875" style="510" customWidth="1"/>
    <col min="13074" max="13074" width="13" style="510" customWidth="1"/>
    <col min="13075" max="13075" width="9.140625" style="510" customWidth="1"/>
    <col min="13076" max="13076" width="9.28515625" style="510" customWidth="1"/>
    <col min="13077" max="13312" width="9.140625" style="510"/>
    <col min="13313" max="13313" width="3.7109375" style="510" customWidth="1"/>
    <col min="13314" max="13314" width="27.85546875" style="510" customWidth="1"/>
    <col min="13315" max="13315" width="8.42578125" style="510" customWidth="1"/>
    <col min="13316" max="13316" width="7.7109375" style="510" customWidth="1"/>
    <col min="13317" max="13317" width="6.140625" style="510" customWidth="1"/>
    <col min="13318" max="13318" width="6.5703125" style="510" customWidth="1"/>
    <col min="13319" max="13319" width="5.42578125" style="510" customWidth="1"/>
    <col min="13320" max="13327" width="5.7109375" style="510" customWidth="1"/>
    <col min="13328" max="13328" width="7.28515625" style="510" customWidth="1"/>
    <col min="13329" max="13329" width="9.85546875" style="510" customWidth="1"/>
    <col min="13330" max="13330" width="13" style="510" customWidth="1"/>
    <col min="13331" max="13331" width="9.140625" style="510" customWidth="1"/>
    <col min="13332" max="13332" width="9.28515625" style="510" customWidth="1"/>
    <col min="13333" max="13568" width="9.140625" style="510"/>
    <col min="13569" max="13569" width="3.7109375" style="510" customWidth="1"/>
    <col min="13570" max="13570" width="27.85546875" style="510" customWidth="1"/>
    <col min="13571" max="13571" width="8.42578125" style="510" customWidth="1"/>
    <col min="13572" max="13572" width="7.7109375" style="510" customWidth="1"/>
    <col min="13573" max="13573" width="6.140625" style="510" customWidth="1"/>
    <col min="13574" max="13574" width="6.5703125" style="510" customWidth="1"/>
    <col min="13575" max="13575" width="5.42578125" style="510" customWidth="1"/>
    <col min="13576" max="13583" width="5.7109375" style="510" customWidth="1"/>
    <col min="13584" max="13584" width="7.28515625" style="510" customWidth="1"/>
    <col min="13585" max="13585" width="9.85546875" style="510" customWidth="1"/>
    <col min="13586" max="13586" width="13" style="510" customWidth="1"/>
    <col min="13587" max="13587" width="9.140625" style="510" customWidth="1"/>
    <col min="13588" max="13588" width="9.28515625" style="510" customWidth="1"/>
    <col min="13589" max="13824" width="9.140625" style="510"/>
    <col min="13825" max="13825" width="3.7109375" style="510" customWidth="1"/>
    <col min="13826" max="13826" width="27.85546875" style="510" customWidth="1"/>
    <col min="13827" max="13827" width="8.42578125" style="510" customWidth="1"/>
    <col min="13828" max="13828" width="7.7109375" style="510" customWidth="1"/>
    <col min="13829" max="13829" width="6.140625" style="510" customWidth="1"/>
    <col min="13830" max="13830" width="6.5703125" style="510" customWidth="1"/>
    <col min="13831" max="13831" width="5.42578125" style="510" customWidth="1"/>
    <col min="13832" max="13839" width="5.7109375" style="510" customWidth="1"/>
    <col min="13840" max="13840" width="7.28515625" style="510" customWidth="1"/>
    <col min="13841" max="13841" width="9.85546875" style="510" customWidth="1"/>
    <col min="13842" max="13842" width="13" style="510" customWidth="1"/>
    <col min="13843" max="13843" width="9.140625" style="510" customWidth="1"/>
    <col min="13844" max="13844" width="9.28515625" style="510" customWidth="1"/>
    <col min="13845" max="14080" width="9.140625" style="510"/>
    <col min="14081" max="14081" width="3.7109375" style="510" customWidth="1"/>
    <col min="14082" max="14082" width="27.85546875" style="510" customWidth="1"/>
    <col min="14083" max="14083" width="8.42578125" style="510" customWidth="1"/>
    <col min="14084" max="14084" width="7.7109375" style="510" customWidth="1"/>
    <col min="14085" max="14085" width="6.140625" style="510" customWidth="1"/>
    <col min="14086" max="14086" width="6.5703125" style="510" customWidth="1"/>
    <col min="14087" max="14087" width="5.42578125" style="510" customWidth="1"/>
    <col min="14088" max="14095" width="5.7109375" style="510" customWidth="1"/>
    <col min="14096" max="14096" width="7.28515625" style="510" customWidth="1"/>
    <col min="14097" max="14097" width="9.85546875" style="510" customWidth="1"/>
    <col min="14098" max="14098" width="13" style="510" customWidth="1"/>
    <col min="14099" max="14099" width="9.140625" style="510" customWidth="1"/>
    <col min="14100" max="14100" width="9.28515625" style="510" customWidth="1"/>
    <col min="14101" max="14336" width="9.140625" style="510"/>
    <col min="14337" max="14337" width="3.7109375" style="510" customWidth="1"/>
    <col min="14338" max="14338" width="27.85546875" style="510" customWidth="1"/>
    <col min="14339" max="14339" width="8.42578125" style="510" customWidth="1"/>
    <col min="14340" max="14340" width="7.7109375" style="510" customWidth="1"/>
    <col min="14341" max="14341" width="6.140625" style="510" customWidth="1"/>
    <col min="14342" max="14342" width="6.5703125" style="510" customWidth="1"/>
    <col min="14343" max="14343" width="5.42578125" style="510" customWidth="1"/>
    <col min="14344" max="14351" width="5.7109375" style="510" customWidth="1"/>
    <col min="14352" max="14352" width="7.28515625" style="510" customWidth="1"/>
    <col min="14353" max="14353" width="9.85546875" style="510" customWidth="1"/>
    <col min="14354" max="14354" width="13" style="510" customWidth="1"/>
    <col min="14355" max="14355" width="9.140625" style="510" customWidth="1"/>
    <col min="14356" max="14356" width="9.28515625" style="510" customWidth="1"/>
    <col min="14357" max="14592" width="9.140625" style="510"/>
    <col min="14593" max="14593" width="3.7109375" style="510" customWidth="1"/>
    <col min="14594" max="14594" width="27.85546875" style="510" customWidth="1"/>
    <col min="14595" max="14595" width="8.42578125" style="510" customWidth="1"/>
    <col min="14596" max="14596" width="7.7109375" style="510" customWidth="1"/>
    <col min="14597" max="14597" width="6.140625" style="510" customWidth="1"/>
    <col min="14598" max="14598" width="6.5703125" style="510" customWidth="1"/>
    <col min="14599" max="14599" width="5.42578125" style="510" customWidth="1"/>
    <col min="14600" max="14607" width="5.7109375" style="510" customWidth="1"/>
    <col min="14608" max="14608" width="7.28515625" style="510" customWidth="1"/>
    <col min="14609" max="14609" width="9.85546875" style="510" customWidth="1"/>
    <col min="14610" max="14610" width="13" style="510" customWidth="1"/>
    <col min="14611" max="14611" width="9.140625" style="510" customWidth="1"/>
    <col min="14612" max="14612" width="9.28515625" style="510" customWidth="1"/>
    <col min="14613" max="14848" width="9.140625" style="510"/>
    <col min="14849" max="14849" width="3.7109375" style="510" customWidth="1"/>
    <col min="14850" max="14850" width="27.85546875" style="510" customWidth="1"/>
    <col min="14851" max="14851" width="8.42578125" style="510" customWidth="1"/>
    <col min="14852" max="14852" width="7.7109375" style="510" customWidth="1"/>
    <col min="14853" max="14853" width="6.140625" style="510" customWidth="1"/>
    <col min="14854" max="14854" width="6.5703125" style="510" customWidth="1"/>
    <col min="14855" max="14855" width="5.42578125" style="510" customWidth="1"/>
    <col min="14856" max="14863" width="5.7109375" style="510" customWidth="1"/>
    <col min="14864" max="14864" width="7.28515625" style="510" customWidth="1"/>
    <col min="14865" max="14865" width="9.85546875" style="510" customWidth="1"/>
    <col min="14866" max="14866" width="13" style="510" customWidth="1"/>
    <col min="14867" max="14867" width="9.140625" style="510" customWidth="1"/>
    <col min="14868" max="14868" width="9.28515625" style="510" customWidth="1"/>
    <col min="14869" max="15104" width="9.140625" style="510"/>
    <col min="15105" max="15105" width="3.7109375" style="510" customWidth="1"/>
    <col min="15106" max="15106" width="27.85546875" style="510" customWidth="1"/>
    <col min="15107" max="15107" width="8.42578125" style="510" customWidth="1"/>
    <col min="15108" max="15108" width="7.7109375" style="510" customWidth="1"/>
    <col min="15109" max="15109" width="6.140625" style="510" customWidth="1"/>
    <col min="15110" max="15110" width="6.5703125" style="510" customWidth="1"/>
    <col min="15111" max="15111" width="5.42578125" style="510" customWidth="1"/>
    <col min="15112" max="15119" width="5.7109375" style="510" customWidth="1"/>
    <col min="15120" max="15120" width="7.28515625" style="510" customWidth="1"/>
    <col min="15121" max="15121" width="9.85546875" style="510" customWidth="1"/>
    <col min="15122" max="15122" width="13" style="510" customWidth="1"/>
    <col min="15123" max="15123" width="9.140625" style="510" customWidth="1"/>
    <col min="15124" max="15124" width="9.28515625" style="510" customWidth="1"/>
    <col min="15125" max="15360" width="9.140625" style="510"/>
    <col min="15361" max="15361" width="3.7109375" style="510" customWidth="1"/>
    <col min="15362" max="15362" width="27.85546875" style="510" customWidth="1"/>
    <col min="15363" max="15363" width="8.42578125" style="510" customWidth="1"/>
    <col min="15364" max="15364" width="7.7109375" style="510" customWidth="1"/>
    <col min="15365" max="15365" width="6.140625" style="510" customWidth="1"/>
    <col min="15366" max="15366" width="6.5703125" style="510" customWidth="1"/>
    <col min="15367" max="15367" width="5.42578125" style="510" customWidth="1"/>
    <col min="15368" max="15375" width="5.7109375" style="510" customWidth="1"/>
    <col min="15376" max="15376" width="7.28515625" style="510" customWidth="1"/>
    <col min="15377" max="15377" width="9.85546875" style="510" customWidth="1"/>
    <col min="15378" max="15378" width="13" style="510" customWidth="1"/>
    <col min="15379" max="15379" width="9.140625" style="510" customWidth="1"/>
    <col min="15380" max="15380" width="9.28515625" style="510" customWidth="1"/>
    <col min="15381" max="15616" width="9.140625" style="510"/>
    <col min="15617" max="15617" width="3.7109375" style="510" customWidth="1"/>
    <col min="15618" max="15618" width="27.85546875" style="510" customWidth="1"/>
    <col min="15619" max="15619" width="8.42578125" style="510" customWidth="1"/>
    <col min="15620" max="15620" width="7.7109375" style="510" customWidth="1"/>
    <col min="15621" max="15621" width="6.140625" style="510" customWidth="1"/>
    <col min="15622" max="15622" width="6.5703125" style="510" customWidth="1"/>
    <col min="15623" max="15623" width="5.42578125" style="510" customWidth="1"/>
    <col min="15624" max="15631" width="5.7109375" style="510" customWidth="1"/>
    <col min="15632" max="15632" width="7.28515625" style="510" customWidth="1"/>
    <col min="15633" max="15633" width="9.85546875" style="510" customWidth="1"/>
    <col min="15634" max="15634" width="13" style="510" customWidth="1"/>
    <col min="15635" max="15635" width="9.140625" style="510" customWidth="1"/>
    <col min="15636" max="15636" width="9.28515625" style="510" customWidth="1"/>
    <col min="15637" max="15872" width="9.140625" style="510"/>
    <col min="15873" max="15873" width="3.7109375" style="510" customWidth="1"/>
    <col min="15874" max="15874" width="27.85546875" style="510" customWidth="1"/>
    <col min="15875" max="15875" width="8.42578125" style="510" customWidth="1"/>
    <col min="15876" max="15876" width="7.7109375" style="510" customWidth="1"/>
    <col min="15877" max="15877" width="6.140625" style="510" customWidth="1"/>
    <col min="15878" max="15878" width="6.5703125" style="510" customWidth="1"/>
    <col min="15879" max="15879" width="5.42578125" style="510" customWidth="1"/>
    <col min="15880" max="15887" width="5.7109375" style="510" customWidth="1"/>
    <col min="15888" max="15888" width="7.28515625" style="510" customWidth="1"/>
    <col min="15889" max="15889" width="9.85546875" style="510" customWidth="1"/>
    <col min="15890" max="15890" width="13" style="510" customWidth="1"/>
    <col min="15891" max="15891" width="9.140625" style="510" customWidth="1"/>
    <col min="15892" max="15892" width="9.28515625" style="510" customWidth="1"/>
    <col min="15893" max="16128" width="9.140625" style="510"/>
    <col min="16129" max="16129" width="3.7109375" style="510" customWidth="1"/>
    <col min="16130" max="16130" width="27.85546875" style="510" customWidth="1"/>
    <col min="16131" max="16131" width="8.42578125" style="510" customWidth="1"/>
    <col min="16132" max="16132" width="7.7109375" style="510" customWidth="1"/>
    <col min="16133" max="16133" width="6.140625" style="510" customWidth="1"/>
    <col min="16134" max="16134" width="6.5703125" style="510" customWidth="1"/>
    <col min="16135" max="16135" width="5.42578125" style="510" customWidth="1"/>
    <col min="16136" max="16143" width="5.7109375" style="510" customWidth="1"/>
    <col min="16144" max="16144" width="7.28515625" style="510" customWidth="1"/>
    <col min="16145" max="16145" width="9.85546875" style="510" customWidth="1"/>
    <col min="16146" max="16146" width="13" style="510" customWidth="1"/>
    <col min="16147" max="16147" width="9.140625" style="510" customWidth="1"/>
    <col min="16148" max="16148" width="9.28515625" style="510" customWidth="1"/>
    <col min="16149" max="16384" width="9.140625" style="510"/>
  </cols>
  <sheetData>
    <row r="1" spans="1:20" x14ac:dyDescent="0.25">
      <c r="A1" s="860" t="s">
        <v>528</v>
      </c>
      <c r="B1" s="860"/>
      <c r="C1" s="860"/>
      <c r="D1" s="860"/>
      <c r="E1" s="860"/>
      <c r="F1" s="860"/>
      <c r="G1" s="860"/>
      <c r="H1" s="860"/>
      <c r="I1" s="860"/>
      <c r="J1" s="860"/>
      <c r="K1" s="860"/>
      <c r="L1" s="860"/>
      <c r="M1" s="860"/>
      <c r="N1" s="860"/>
      <c r="O1" s="860"/>
      <c r="P1" s="860"/>
      <c r="Q1" s="860"/>
      <c r="R1" s="860"/>
      <c r="S1" s="860"/>
      <c r="T1" s="860"/>
    </row>
    <row r="2" spans="1:20" x14ac:dyDescent="0.25">
      <c r="A2" s="861"/>
      <c r="B2" s="861"/>
      <c r="C2" s="861"/>
      <c r="D2" s="861"/>
      <c r="E2" s="861"/>
      <c r="F2" s="861"/>
      <c r="G2" s="861"/>
      <c r="H2" s="861"/>
      <c r="I2" s="861"/>
      <c r="J2" s="861"/>
      <c r="K2" s="861"/>
      <c r="L2" s="861"/>
      <c r="M2" s="861"/>
      <c r="N2" s="861"/>
      <c r="O2" s="861"/>
      <c r="P2" s="861"/>
      <c r="Q2" s="861"/>
      <c r="R2" s="861"/>
      <c r="S2" s="861"/>
      <c r="T2" s="861"/>
    </row>
    <row r="3" spans="1:20" s="511" customFormat="1" ht="12.75" customHeight="1" x14ac:dyDescent="0.25">
      <c r="A3" s="862" t="s">
        <v>1</v>
      </c>
      <c r="B3" s="862" t="s">
        <v>220</v>
      </c>
      <c r="C3" s="862" t="s">
        <v>266</v>
      </c>
      <c r="D3" s="862" t="s">
        <v>488</v>
      </c>
      <c r="E3" s="862" t="s">
        <v>381</v>
      </c>
      <c r="F3" s="862" t="s">
        <v>226</v>
      </c>
      <c r="G3" s="864" t="s">
        <v>308</v>
      </c>
      <c r="H3" s="865"/>
      <c r="I3" s="865"/>
      <c r="J3" s="865"/>
      <c r="K3" s="865"/>
      <c r="L3" s="865"/>
      <c r="M3" s="865"/>
      <c r="N3" s="865"/>
      <c r="O3" s="866"/>
      <c r="P3" s="862" t="s">
        <v>359</v>
      </c>
      <c r="Q3" s="862" t="s">
        <v>489</v>
      </c>
      <c r="R3" s="867" t="s">
        <v>382</v>
      </c>
      <c r="S3" s="862" t="s">
        <v>490</v>
      </c>
      <c r="T3" s="862" t="s">
        <v>491</v>
      </c>
    </row>
    <row r="4" spans="1:20" x14ac:dyDescent="0.25">
      <c r="A4" s="863"/>
      <c r="B4" s="863"/>
      <c r="C4" s="863"/>
      <c r="D4" s="863"/>
      <c r="E4" s="863"/>
      <c r="F4" s="863"/>
      <c r="G4" s="512" t="s">
        <v>7</v>
      </c>
      <c r="H4" s="512" t="s">
        <v>11</v>
      </c>
      <c r="I4" s="512" t="s">
        <v>12</v>
      </c>
      <c r="J4" s="512" t="s">
        <v>44</v>
      </c>
      <c r="K4" s="512" t="s">
        <v>29</v>
      </c>
      <c r="L4" s="512" t="s">
        <v>15</v>
      </c>
      <c r="M4" s="512" t="s">
        <v>46</v>
      </c>
      <c r="N4" s="512" t="s">
        <v>35</v>
      </c>
      <c r="O4" s="512" t="s">
        <v>51</v>
      </c>
      <c r="P4" s="863"/>
      <c r="Q4" s="863"/>
      <c r="R4" s="868"/>
      <c r="S4" s="863"/>
      <c r="T4" s="863"/>
    </row>
    <row r="5" spans="1:20" s="511" customFormat="1" x14ac:dyDescent="0.25">
      <c r="A5" s="513"/>
      <c r="B5" s="513" t="s">
        <v>174</v>
      </c>
      <c r="C5" s="513"/>
      <c r="D5" s="513"/>
      <c r="E5" s="513"/>
      <c r="F5" s="598">
        <v>9.0579999999999998</v>
      </c>
      <c r="G5" s="514">
        <v>7.0200000000000005</v>
      </c>
      <c r="H5" s="514">
        <v>1.0429999999999999</v>
      </c>
      <c r="I5" s="514">
        <v>0.748</v>
      </c>
      <c r="J5" s="514">
        <v>1.7999999999999999E-2</v>
      </c>
      <c r="K5" s="514">
        <v>1.9E-2</v>
      </c>
      <c r="L5" s="514">
        <v>0.09</v>
      </c>
      <c r="M5" s="514">
        <v>0.12</v>
      </c>
      <c r="N5" s="514">
        <v>0</v>
      </c>
      <c r="O5" s="514">
        <v>0</v>
      </c>
      <c r="P5" s="513"/>
      <c r="Q5" s="513"/>
      <c r="R5" s="515">
        <v>6091.44794</v>
      </c>
      <c r="S5" s="513"/>
      <c r="T5" s="513"/>
    </row>
    <row r="6" spans="1:20" s="511" customFormat="1" ht="24" customHeight="1" x14ac:dyDescent="0.25">
      <c r="A6" s="516" t="s">
        <v>267</v>
      </c>
      <c r="B6" s="517" t="s">
        <v>526</v>
      </c>
      <c r="C6" s="516"/>
      <c r="D6" s="516"/>
      <c r="E6" s="516"/>
      <c r="F6" s="518">
        <v>1.4100000000000001</v>
      </c>
      <c r="G6" s="518">
        <v>7.0000000000000007E-2</v>
      </c>
      <c r="H6" s="518">
        <v>0.63300000000000001</v>
      </c>
      <c r="I6" s="518">
        <v>0.67</v>
      </c>
      <c r="J6" s="518">
        <v>1.7999999999999999E-2</v>
      </c>
      <c r="K6" s="518">
        <v>1.9E-2</v>
      </c>
      <c r="L6" s="518">
        <v>0</v>
      </c>
      <c r="M6" s="518">
        <v>0</v>
      </c>
      <c r="N6" s="518">
        <v>0</v>
      </c>
      <c r="O6" s="518">
        <v>0</v>
      </c>
      <c r="P6" s="516"/>
      <c r="Q6" s="516"/>
      <c r="R6" s="519">
        <v>781</v>
      </c>
      <c r="S6" s="516"/>
      <c r="T6" s="516"/>
    </row>
    <row r="7" spans="1:20" s="511" customFormat="1" ht="24" customHeight="1" x14ac:dyDescent="0.25">
      <c r="A7" s="516" t="s">
        <v>222</v>
      </c>
      <c r="B7" s="517" t="s">
        <v>492</v>
      </c>
      <c r="C7" s="516"/>
      <c r="D7" s="516"/>
      <c r="E7" s="516"/>
      <c r="F7" s="518">
        <v>1.4100000000000001</v>
      </c>
      <c r="G7" s="518">
        <v>7.0000000000000007E-2</v>
      </c>
      <c r="H7" s="518">
        <v>0.63300000000000001</v>
      </c>
      <c r="I7" s="518">
        <v>0.67</v>
      </c>
      <c r="J7" s="518">
        <v>1.7999999999999999E-2</v>
      </c>
      <c r="K7" s="518">
        <v>1.9E-2</v>
      </c>
      <c r="L7" s="518">
        <v>0</v>
      </c>
      <c r="M7" s="518">
        <v>0</v>
      </c>
      <c r="N7" s="518">
        <v>0</v>
      </c>
      <c r="O7" s="518">
        <v>0</v>
      </c>
      <c r="P7" s="516"/>
      <c r="Q7" s="516"/>
      <c r="R7" s="519">
        <v>781</v>
      </c>
      <c r="S7" s="516"/>
      <c r="T7" s="516"/>
    </row>
    <row r="8" spans="1:20" s="523" customFormat="1" ht="24" customHeight="1" x14ac:dyDescent="0.25">
      <c r="A8" s="520">
        <v>1</v>
      </c>
      <c r="B8" s="561" t="s">
        <v>384</v>
      </c>
      <c r="C8" s="520" t="s">
        <v>493</v>
      </c>
      <c r="D8" s="520" t="s">
        <v>460</v>
      </c>
      <c r="E8" s="520" t="s">
        <v>31</v>
      </c>
      <c r="F8" s="525">
        <v>0.81</v>
      </c>
      <c r="G8" s="521">
        <v>7.0000000000000007E-2</v>
      </c>
      <c r="H8" s="521">
        <v>3.3000000000000002E-2</v>
      </c>
      <c r="I8" s="521">
        <v>0.67</v>
      </c>
      <c r="J8" s="521">
        <v>1.7999999999999999E-2</v>
      </c>
      <c r="K8" s="521">
        <v>1.9E-2</v>
      </c>
      <c r="L8" s="521"/>
      <c r="M8" s="521"/>
      <c r="N8" s="521"/>
      <c r="O8" s="521"/>
      <c r="P8" s="77" t="s">
        <v>496</v>
      </c>
      <c r="Q8" s="520" t="s">
        <v>494</v>
      </c>
      <c r="R8" s="522">
        <v>421</v>
      </c>
      <c r="S8" s="520" t="s">
        <v>495</v>
      </c>
      <c r="T8" s="520"/>
    </row>
    <row r="9" spans="1:20" ht="24" customHeight="1" x14ac:dyDescent="0.25">
      <c r="A9" s="524">
        <v>2</v>
      </c>
      <c r="B9" s="76" t="s">
        <v>383</v>
      </c>
      <c r="C9" s="524" t="s">
        <v>493</v>
      </c>
      <c r="D9" s="524" t="s">
        <v>460</v>
      </c>
      <c r="E9" s="524" t="s">
        <v>31</v>
      </c>
      <c r="F9" s="525">
        <v>0.6</v>
      </c>
      <c r="G9" s="525"/>
      <c r="H9" s="525">
        <v>0.6</v>
      </c>
      <c r="I9" s="525"/>
      <c r="J9" s="525"/>
      <c r="K9" s="525"/>
      <c r="L9" s="525"/>
      <c r="M9" s="525"/>
      <c r="N9" s="525"/>
      <c r="O9" s="525"/>
      <c r="P9" s="524" t="s">
        <v>453</v>
      </c>
      <c r="Q9" s="520" t="s">
        <v>494</v>
      </c>
      <c r="R9" s="526">
        <v>360</v>
      </c>
      <c r="S9" s="524" t="s">
        <v>497</v>
      </c>
      <c r="T9" s="524"/>
    </row>
    <row r="10" spans="1:20" ht="24" customHeight="1" x14ac:dyDescent="0.25">
      <c r="A10" s="516" t="s">
        <v>268</v>
      </c>
      <c r="B10" s="517" t="s">
        <v>527</v>
      </c>
      <c r="C10" s="516"/>
      <c r="D10" s="516"/>
      <c r="E10" s="516"/>
      <c r="F10" s="518">
        <v>7.6479999999999997</v>
      </c>
      <c r="G10" s="518">
        <v>6.95</v>
      </c>
      <c r="H10" s="518">
        <v>0.41</v>
      </c>
      <c r="I10" s="518">
        <v>7.8E-2</v>
      </c>
      <c r="J10" s="518"/>
      <c r="K10" s="518"/>
      <c r="L10" s="518">
        <v>0.09</v>
      </c>
      <c r="M10" s="518">
        <v>0.12</v>
      </c>
      <c r="N10" s="518">
        <v>0</v>
      </c>
      <c r="O10" s="518">
        <v>0</v>
      </c>
      <c r="P10" s="516"/>
      <c r="Q10" s="516"/>
      <c r="R10" s="519">
        <v>5310.44794</v>
      </c>
      <c r="S10" s="516"/>
      <c r="T10" s="516"/>
    </row>
    <row r="11" spans="1:20" ht="24" customHeight="1" x14ac:dyDescent="0.25">
      <c r="A11" s="516" t="s">
        <v>222</v>
      </c>
      <c r="B11" s="517" t="s">
        <v>498</v>
      </c>
      <c r="C11" s="516"/>
      <c r="D11" s="516"/>
      <c r="E11" s="516"/>
      <c r="F11" s="518">
        <v>0.35</v>
      </c>
      <c r="G11" s="518">
        <v>0</v>
      </c>
      <c r="H11" s="518">
        <v>0.3</v>
      </c>
      <c r="I11" s="518">
        <v>0.05</v>
      </c>
      <c r="J11" s="518">
        <v>0</v>
      </c>
      <c r="K11" s="518">
        <v>0</v>
      </c>
      <c r="L11" s="518">
        <v>0</v>
      </c>
      <c r="M11" s="518">
        <v>0</v>
      </c>
      <c r="N11" s="518">
        <v>0</v>
      </c>
      <c r="O11" s="518">
        <v>0</v>
      </c>
      <c r="P11" s="516"/>
      <c r="Q11" s="516"/>
      <c r="R11" s="519">
        <v>215</v>
      </c>
      <c r="S11" s="516"/>
      <c r="T11" s="516"/>
    </row>
    <row r="12" spans="1:20" ht="24" customHeight="1" x14ac:dyDescent="0.25">
      <c r="A12" s="524">
        <v>1</v>
      </c>
      <c r="B12" s="527" t="s">
        <v>499</v>
      </c>
      <c r="C12" s="524" t="s">
        <v>423</v>
      </c>
      <c r="D12" s="524" t="s">
        <v>460</v>
      </c>
      <c r="E12" s="524" t="s">
        <v>35</v>
      </c>
      <c r="F12" s="528">
        <v>0.3</v>
      </c>
      <c r="G12" s="525"/>
      <c r="H12" s="525">
        <v>0.3</v>
      </c>
      <c r="I12" s="525"/>
      <c r="J12" s="525"/>
      <c r="K12" s="525"/>
      <c r="L12" s="525"/>
      <c r="M12" s="525"/>
      <c r="N12" s="525"/>
      <c r="O12" s="525"/>
      <c r="P12" s="524" t="s">
        <v>242</v>
      </c>
      <c r="Q12" s="524" t="s">
        <v>500</v>
      </c>
      <c r="R12" s="526">
        <v>180</v>
      </c>
      <c r="S12" s="524" t="s">
        <v>501</v>
      </c>
      <c r="T12" s="524"/>
    </row>
    <row r="13" spans="1:20" ht="24" customHeight="1" x14ac:dyDescent="0.25">
      <c r="A13" s="524">
        <v>2</v>
      </c>
      <c r="B13" s="527" t="s">
        <v>502</v>
      </c>
      <c r="C13" s="524" t="s">
        <v>503</v>
      </c>
      <c r="D13" s="524" t="s">
        <v>460</v>
      </c>
      <c r="E13" s="524" t="s">
        <v>46</v>
      </c>
      <c r="F13" s="528">
        <v>0.05</v>
      </c>
      <c r="G13" s="525"/>
      <c r="H13" s="525"/>
      <c r="I13" s="529">
        <v>0.05</v>
      </c>
      <c r="J13" s="529"/>
      <c r="K13" s="529"/>
      <c r="L13" s="525"/>
      <c r="M13" s="525"/>
      <c r="N13" s="525"/>
      <c r="O13" s="525"/>
      <c r="P13" s="524" t="s">
        <v>242</v>
      </c>
      <c r="Q13" s="524" t="s">
        <v>504</v>
      </c>
      <c r="R13" s="526">
        <v>35</v>
      </c>
      <c r="S13" s="524" t="s">
        <v>505</v>
      </c>
      <c r="T13" s="524"/>
    </row>
    <row r="14" spans="1:20" ht="24" customHeight="1" x14ac:dyDescent="0.25">
      <c r="A14" s="516" t="s">
        <v>180</v>
      </c>
      <c r="B14" s="517" t="s">
        <v>492</v>
      </c>
      <c r="C14" s="516"/>
      <c r="D14" s="516"/>
      <c r="E14" s="516"/>
      <c r="F14" s="518">
        <v>7.298</v>
      </c>
      <c r="G14" s="518">
        <v>6.95</v>
      </c>
      <c r="H14" s="518">
        <v>0.11</v>
      </c>
      <c r="I14" s="518">
        <v>2.8000000000000001E-2</v>
      </c>
      <c r="J14" s="518">
        <v>0</v>
      </c>
      <c r="K14" s="518">
        <v>0</v>
      </c>
      <c r="L14" s="518">
        <v>0.09</v>
      </c>
      <c r="M14" s="518">
        <v>0.12</v>
      </c>
      <c r="N14" s="518">
        <v>0</v>
      </c>
      <c r="O14" s="518">
        <v>0</v>
      </c>
      <c r="P14" s="518">
        <v>0</v>
      </c>
      <c r="Q14" s="518">
        <v>0</v>
      </c>
      <c r="R14" s="519">
        <v>5095.44794</v>
      </c>
      <c r="S14" s="516"/>
      <c r="T14" s="516"/>
    </row>
    <row r="15" spans="1:20" ht="24" customHeight="1" x14ac:dyDescent="0.25">
      <c r="A15" s="524">
        <v>1</v>
      </c>
      <c r="B15" s="527" t="s">
        <v>465</v>
      </c>
      <c r="C15" s="524" t="s">
        <v>506</v>
      </c>
      <c r="D15" s="524" t="s">
        <v>460</v>
      </c>
      <c r="E15" s="524" t="s">
        <v>29</v>
      </c>
      <c r="F15" s="528">
        <v>0.11</v>
      </c>
      <c r="G15" s="528"/>
      <c r="H15" s="525">
        <v>0.11</v>
      </c>
      <c r="I15" s="525"/>
      <c r="J15" s="525"/>
      <c r="K15" s="525"/>
      <c r="L15" s="525"/>
      <c r="M15" s="525"/>
      <c r="N15" s="525"/>
      <c r="O15" s="525"/>
      <c r="P15" s="524" t="s">
        <v>243</v>
      </c>
      <c r="Q15" s="524" t="s">
        <v>507</v>
      </c>
      <c r="R15" s="526">
        <v>66</v>
      </c>
      <c r="S15" s="524" t="s">
        <v>508</v>
      </c>
      <c r="T15" s="524"/>
    </row>
    <row r="16" spans="1:20" ht="24" customHeight="1" x14ac:dyDescent="0.25">
      <c r="A16" s="524">
        <v>2</v>
      </c>
      <c r="B16" s="527" t="s">
        <v>466</v>
      </c>
      <c r="C16" s="524" t="s">
        <v>509</v>
      </c>
      <c r="D16" s="524" t="s">
        <v>460</v>
      </c>
      <c r="E16" s="524" t="s">
        <v>31</v>
      </c>
      <c r="F16" s="528">
        <v>2.8000000000000001E-2</v>
      </c>
      <c r="G16" s="528"/>
      <c r="H16" s="525"/>
      <c r="I16" s="530">
        <v>2.8000000000000001E-2</v>
      </c>
      <c r="J16" s="530"/>
      <c r="K16" s="530"/>
      <c r="L16" s="531"/>
      <c r="M16" s="531"/>
      <c r="N16" s="531"/>
      <c r="O16" s="531"/>
      <c r="P16" s="77" t="s">
        <v>467</v>
      </c>
      <c r="Q16" s="77" t="s">
        <v>510</v>
      </c>
      <c r="R16" s="532">
        <v>21</v>
      </c>
      <c r="S16" s="77" t="s">
        <v>511</v>
      </c>
      <c r="T16" s="77"/>
    </row>
    <row r="17" spans="1:20" ht="24" customHeight="1" x14ac:dyDescent="0.25">
      <c r="A17" s="524">
        <v>3</v>
      </c>
      <c r="B17" s="527" t="s">
        <v>468</v>
      </c>
      <c r="C17" s="524" t="s">
        <v>512</v>
      </c>
      <c r="D17" s="524" t="s">
        <v>460</v>
      </c>
      <c r="E17" s="524" t="s">
        <v>30</v>
      </c>
      <c r="F17" s="533">
        <v>6.9</v>
      </c>
      <c r="G17" s="528">
        <v>6.78</v>
      </c>
      <c r="H17" s="525"/>
      <c r="I17" s="525"/>
      <c r="J17" s="525"/>
      <c r="K17" s="525"/>
      <c r="L17" s="531"/>
      <c r="M17" s="531">
        <v>0.12</v>
      </c>
      <c r="N17" s="531"/>
      <c r="O17" s="531"/>
      <c r="P17" s="77" t="s">
        <v>240</v>
      </c>
      <c r="Q17" s="77" t="s">
        <v>507</v>
      </c>
      <c r="R17" s="532">
        <v>5000</v>
      </c>
      <c r="S17" s="77" t="s">
        <v>513</v>
      </c>
      <c r="T17" s="77"/>
    </row>
    <row r="18" spans="1:20" ht="24" customHeight="1" x14ac:dyDescent="0.25">
      <c r="A18" s="524">
        <v>4</v>
      </c>
      <c r="B18" s="527" t="s">
        <v>469</v>
      </c>
      <c r="C18" s="524" t="s">
        <v>514</v>
      </c>
      <c r="D18" s="524" t="s">
        <v>460</v>
      </c>
      <c r="E18" s="524" t="s">
        <v>30</v>
      </c>
      <c r="F18" s="528">
        <v>0.09</v>
      </c>
      <c r="G18" s="528"/>
      <c r="H18" s="525"/>
      <c r="I18" s="525"/>
      <c r="J18" s="525"/>
      <c r="K18" s="525"/>
      <c r="L18" s="525">
        <v>0.09</v>
      </c>
      <c r="M18" s="525"/>
      <c r="N18" s="525"/>
      <c r="O18" s="525"/>
      <c r="P18" s="524" t="s">
        <v>248</v>
      </c>
      <c r="Q18" s="524" t="s">
        <v>515</v>
      </c>
      <c r="R18" s="526">
        <v>8.4479399999999991</v>
      </c>
      <c r="S18" s="524" t="s">
        <v>516</v>
      </c>
      <c r="T18" s="524" t="s">
        <v>517</v>
      </c>
    </row>
    <row r="19" spans="1:20" s="608" customFormat="1" ht="24" customHeight="1" x14ac:dyDescent="0.25">
      <c r="A19" s="524">
        <v>5</v>
      </c>
      <c r="B19" s="527" t="s">
        <v>470</v>
      </c>
      <c r="C19" s="524" t="s">
        <v>430</v>
      </c>
      <c r="D19" s="524"/>
      <c r="E19" s="524" t="s">
        <v>39</v>
      </c>
      <c r="F19" s="528">
        <v>0.17</v>
      </c>
      <c r="G19" s="528">
        <v>0.17</v>
      </c>
      <c r="H19" s="525"/>
      <c r="I19" s="525"/>
      <c r="J19" s="525"/>
      <c r="K19" s="525"/>
      <c r="L19" s="525"/>
      <c r="M19" s="525"/>
      <c r="N19" s="525"/>
      <c r="O19" s="525"/>
      <c r="P19" s="524" t="s">
        <v>246</v>
      </c>
      <c r="Q19" s="77" t="s">
        <v>566</v>
      </c>
      <c r="R19" s="535"/>
      <c r="S19" s="534"/>
      <c r="T19" s="534"/>
    </row>
    <row r="20" spans="1:20" ht="24" customHeight="1" x14ac:dyDescent="0.25">
      <c r="A20" s="562" t="s">
        <v>235</v>
      </c>
      <c r="B20" s="563" t="s">
        <v>518</v>
      </c>
      <c r="C20" s="562"/>
      <c r="D20" s="562"/>
      <c r="E20" s="562"/>
      <c r="F20" s="564">
        <v>0</v>
      </c>
      <c r="G20" s="564">
        <v>0</v>
      </c>
      <c r="H20" s="564">
        <v>0</v>
      </c>
      <c r="I20" s="564">
        <v>0</v>
      </c>
      <c r="J20" s="564"/>
      <c r="K20" s="564"/>
      <c r="L20" s="564">
        <v>0</v>
      </c>
      <c r="M20" s="564">
        <v>0</v>
      </c>
      <c r="N20" s="564">
        <v>0</v>
      </c>
      <c r="O20" s="564">
        <v>0</v>
      </c>
      <c r="P20" s="562"/>
      <c r="Q20" s="562"/>
      <c r="R20" s="537">
        <v>0</v>
      </c>
      <c r="S20" s="536"/>
      <c r="T20" s="536"/>
    </row>
    <row r="21" spans="1:20" s="538" customFormat="1" x14ac:dyDescent="0.25">
      <c r="B21" s="539"/>
      <c r="F21" s="540"/>
      <c r="G21" s="540"/>
      <c r="H21" s="541"/>
      <c r="I21" s="541"/>
      <c r="J21" s="541"/>
      <c r="K21" s="541"/>
      <c r="L21" s="541"/>
      <c r="M21" s="541"/>
      <c r="N21" s="541"/>
      <c r="O21" s="541"/>
      <c r="R21" s="542"/>
    </row>
    <row r="22" spans="1:20" x14ac:dyDescent="0.25">
      <c r="A22" s="870"/>
      <c r="B22" s="870"/>
      <c r="C22" s="870"/>
      <c r="D22" s="870"/>
      <c r="E22" s="870"/>
      <c r="F22" s="870"/>
      <c r="G22" s="870"/>
      <c r="H22" s="870"/>
      <c r="I22" s="870"/>
      <c r="J22" s="870"/>
      <c r="K22" s="870"/>
      <c r="L22" s="870"/>
      <c r="M22" s="870"/>
      <c r="N22" s="870"/>
      <c r="O22" s="870"/>
      <c r="P22" s="870"/>
      <c r="Q22" s="870"/>
      <c r="R22" s="870"/>
      <c r="S22" s="870"/>
      <c r="T22" s="870"/>
    </row>
    <row r="23" spans="1:20" x14ac:dyDescent="0.25">
      <c r="B23" s="869"/>
      <c r="C23" s="869"/>
      <c r="D23" s="869"/>
      <c r="E23" s="869"/>
      <c r="F23" s="869"/>
      <c r="G23" s="869"/>
      <c r="H23" s="869"/>
      <c r="I23" s="869"/>
      <c r="J23" s="869"/>
      <c r="K23" s="869"/>
      <c r="L23" s="869"/>
      <c r="M23" s="869"/>
      <c r="N23" s="869"/>
      <c r="O23" s="869"/>
      <c r="P23" s="869"/>
      <c r="Q23" s="869"/>
      <c r="R23" s="869"/>
      <c r="S23" s="869"/>
      <c r="T23" s="869"/>
    </row>
    <row r="24" spans="1:20" x14ac:dyDescent="0.25">
      <c r="B24" s="869"/>
      <c r="C24" s="869"/>
      <c r="D24" s="869"/>
      <c r="E24" s="869"/>
      <c r="F24" s="869"/>
      <c r="G24" s="869"/>
      <c r="H24" s="869"/>
      <c r="I24" s="869"/>
      <c r="J24" s="869"/>
      <c r="K24" s="869"/>
      <c r="L24" s="869"/>
      <c r="M24" s="869"/>
      <c r="N24" s="869"/>
      <c r="O24" s="869"/>
      <c r="P24" s="869"/>
      <c r="Q24" s="869"/>
      <c r="R24" s="869"/>
      <c r="S24" s="869"/>
      <c r="T24" s="869"/>
    </row>
    <row r="25" spans="1:20" x14ac:dyDescent="0.25">
      <c r="B25" s="869"/>
      <c r="C25" s="869"/>
      <c r="D25" s="869"/>
      <c r="E25" s="869"/>
      <c r="F25" s="869"/>
      <c r="G25" s="869"/>
      <c r="H25" s="869"/>
      <c r="I25" s="869"/>
      <c r="J25" s="869"/>
      <c r="K25" s="869"/>
      <c r="L25" s="869"/>
      <c r="M25" s="869"/>
      <c r="N25" s="869"/>
      <c r="O25" s="869"/>
      <c r="P25" s="869"/>
      <c r="Q25" s="869"/>
      <c r="R25" s="869"/>
      <c r="S25" s="869"/>
      <c r="T25" s="869"/>
    </row>
    <row r="26" spans="1:20" x14ac:dyDescent="0.25">
      <c r="B26" s="869"/>
      <c r="C26" s="869"/>
      <c r="D26" s="869"/>
      <c r="E26" s="869"/>
      <c r="F26" s="869"/>
      <c r="G26" s="869"/>
      <c r="H26" s="869"/>
      <c r="I26" s="869"/>
      <c r="J26" s="869"/>
      <c r="K26" s="869"/>
      <c r="L26" s="869"/>
      <c r="M26" s="869"/>
      <c r="N26" s="869"/>
      <c r="O26" s="869"/>
      <c r="P26" s="869"/>
      <c r="Q26" s="869"/>
      <c r="R26" s="869"/>
      <c r="S26" s="869"/>
      <c r="T26" s="869"/>
    </row>
  </sheetData>
  <mergeCells count="19">
    <mergeCell ref="B24:T24"/>
    <mergeCell ref="B25:T25"/>
    <mergeCell ref="B26:T26"/>
    <mergeCell ref="Q3:Q4"/>
    <mergeCell ref="P3:P4"/>
    <mergeCell ref="S3:S4"/>
    <mergeCell ref="T3:T4"/>
    <mergeCell ref="A22:T22"/>
    <mergeCell ref="B23:T23"/>
    <mergeCell ref="A1:T1"/>
    <mergeCell ref="A2:T2"/>
    <mergeCell ref="A3:A4"/>
    <mergeCell ref="B3:B4"/>
    <mergeCell ref="C3:C4"/>
    <mergeCell ref="D3:D4"/>
    <mergeCell ref="E3:E4"/>
    <mergeCell ref="F3:F4"/>
    <mergeCell ref="G3:O3"/>
    <mergeCell ref="R3:R4"/>
  </mergeCells>
  <conditionalFormatting sqref="B9">
    <cfRule type="duplicateValues" dxfId="34" priority="2" stopIfTrue="1"/>
  </conditionalFormatting>
  <conditionalFormatting sqref="B8">
    <cfRule type="duplicateValues" dxfId="33" priority="1" stopIfTrue="1"/>
  </conditionalFormatting>
  <pageMargins left="0.39370078740157483" right="0.19685039370078741" top="0.55118110236220474" bottom="0.15748031496062992" header="0.31496062992125984" footer="0.31496062992125984"/>
  <pageSetup paperSize="9" scale="9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7"/>
  <sheetViews>
    <sheetView workbookViewId="0">
      <selection activeCell="C23" sqref="C23"/>
    </sheetView>
  </sheetViews>
  <sheetFormatPr defaultRowHeight="15.75" x14ac:dyDescent="0.25"/>
  <cols>
    <col min="1" max="1" width="5.85546875" style="553" customWidth="1"/>
    <col min="2" max="2" width="46.42578125" style="553" customWidth="1"/>
    <col min="3" max="3" width="32.140625" style="553" customWidth="1"/>
    <col min="4" max="4" width="10.28515625" style="565" customWidth="1"/>
    <col min="5" max="5" width="14.5703125" style="553" customWidth="1"/>
    <col min="6" max="8" width="7" style="553" customWidth="1"/>
    <col min="9" max="9" width="13.85546875" style="553" customWidth="1"/>
    <col min="10" max="256" width="9.140625" style="553"/>
    <col min="257" max="257" width="5.85546875" style="553" customWidth="1"/>
    <col min="258" max="258" width="46.42578125" style="553" customWidth="1"/>
    <col min="259" max="259" width="40.42578125" style="553" customWidth="1"/>
    <col min="260" max="260" width="10.28515625" style="553" customWidth="1"/>
    <col min="261" max="261" width="14.5703125" style="553" customWidth="1"/>
    <col min="262" max="264" width="7" style="553" customWidth="1"/>
    <col min="265" max="265" width="13.85546875" style="553" customWidth="1"/>
    <col min="266" max="512" width="9.140625" style="553"/>
    <col min="513" max="513" width="5.85546875" style="553" customWidth="1"/>
    <col min="514" max="514" width="46.42578125" style="553" customWidth="1"/>
    <col min="515" max="515" width="40.42578125" style="553" customWidth="1"/>
    <col min="516" max="516" width="10.28515625" style="553" customWidth="1"/>
    <col min="517" max="517" width="14.5703125" style="553" customWidth="1"/>
    <col min="518" max="520" width="7" style="553" customWidth="1"/>
    <col min="521" max="521" width="13.85546875" style="553" customWidth="1"/>
    <col min="522" max="768" width="9.140625" style="553"/>
    <col min="769" max="769" width="5.85546875" style="553" customWidth="1"/>
    <col min="770" max="770" width="46.42578125" style="553" customWidth="1"/>
    <col min="771" max="771" width="40.42578125" style="553" customWidth="1"/>
    <col min="772" max="772" width="10.28515625" style="553" customWidth="1"/>
    <col min="773" max="773" width="14.5703125" style="553" customWidth="1"/>
    <col min="774" max="776" width="7" style="553" customWidth="1"/>
    <col min="777" max="777" width="13.85546875" style="553" customWidth="1"/>
    <col min="778" max="1024" width="9.140625" style="553"/>
    <col min="1025" max="1025" width="5.85546875" style="553" customWidth="1"/>
    <col min="1026" max="1026" width="46.42578125" style="553" customWidth="1"/>
    <col min="1027" max="1027" width="40.42578125" style="553" customWidth="1"/>
    <col min="1028" max="1028" width="10.28515625" style="553" customWidth="1"/>
    <col min="1029" max="1029" width="14.5703125" style="553" customWidth="1"/>
    <col min="1030" max="1032" width="7" style="553" customWidth="1"/>
    <col min="1033" max="1033" width="13.85546875" style="553" customWidth="1"/>
    <col min="1034" max="1280" width="9.140625" style="553"/>
    <col min="1281" max="1281" width="5.85546875" style="553" customWidth="1"/>
    <col min="1282" max="1282" width="46.42578125" style="553" customWidth="1"/>
    <col min="1283" max="1283" width="40.42578125" style="553" customWidth="1"/>
    <col min="1284" max="1284" width="10.28515625" style="553" customWidth="1"/>
    <col min="1285" max="1285" width="14.5703125" style="553" customWidth="1"/>
    <col min="1286" max="1288" width="7" style="553" customWidth="1"/>
    <col min="1289" max="1289" width="13.85546875" style="553" customWidth="1"/>
    <col min="1290" max="1536" width="9.140625" style="553"/>
    <col min="1537" max="1537" width="5.85546875" style="553" customWidth="1"/>
    <col min="1538" max="1538" width="46.42578125" style="553" customWidth="1"/>
    <col min="1539" max="1539" width="40.42578125" style="553" customWidth="1"/>
    <col min="1540" max="1540" width="10.28515625" style="553" customWidth="1"/>
    <col min="1541" max="1541" width="14.5703125" style="553" customWidth="1"/>
    <col min="1542" max="1544" width="7" style="553" customWidth="1"/>
    <col min="1545" max="1545" width="13.85546875" style="553" customWidth="1"/>
    <col min="1546" max="1792" width="9.140625" style="553"/>
    <col min="1793" max="1793" width="5.85546875" style="553" customWidth="1"/>
    <col min="1794" max="1794" width="46.42578125" style="553" customWidth="1"/>
    <col min="1795" max="1795" width="40.42578125" style="553" customWidth="1"/>
    <col min="1796" max="1796" width="10.28515625" style="553" customWidth="1"/>
    <col min="1797" max="1797" width="14.5703125" style="553" customWidth="1"/>
    <col min="1798" max="1800" width="7" style="553" customWidth="1"/>
    <col min="1801" max="1801" width="13.85546875" style="553" customWidth="1"/>
    <col min="1802" max="2048" width="9.140625" style="553"/>
    <col min="2049" max="2049" width="5.85546875" style="553" customWidth="1"/>
    <col min="2050" max="2050" width="46.42578125" style="553" customWidth="1"/>
    <col min="2051" max="2051" width="40.42578125" style="553" customWidth="1"/>
    <col min="2052" max="2052" width="10.28515625" style="553" customWidth="1"/>
    <col min="2053" max="2053" width="14.5703125" style="553" customWidth="1"/>
    <col min="2054" max="2056" width="7" style="553" customWidth="1"/>
    <col min="2057" max="2057" width="13.85546875" style="553" customWidth="1"/>
    <col min="2058" max="2304" width="9.140625" style="553"/>
    <col min="2305" max="2305" width="5.85546875" style="553" customWidth="1"/>
    <col min="2306" max="2306" width="46.42578125" style="553" customWidth="1"/>
    <col min="2307" max="2307" width="40.42578125" style="553" customWidth="1"/>
    <col min="2308" max="2308" width="10.28515625" style="553" customWidth="1"/>
    <col min="2309" max="2309" width="14.5703125" style="553" customWidth="1"/>
    <col min="2310" max="2312" width="7" style="553" customWidth="1"/>
    <col min="2313" max="2313" width="13.85546875" style="553" customWidth="1"/>
    <col min="2314" max="2560" width="9.140625" style="553"/>
    <col min="2561" max="2561" width="5.85546875" style="553" customWidth="1"/>
    <col min="2562" max="2562" width="46.42578125" style="553" customWidth="1"/>
    <col min="2563" max="2563" width="40.42578125" style="553" customWidth="1"/>
    <col min="2564" max="2564" width="10.28515625" style="553" customWidth="1"/>
    <col min="2565" max="2565" width="14.5703125" style="553" customWidth="1"/>
    <col min="2566" max="2568" width="7" style="553" customWidth="1"/>
    <col min="2569" max="2569" width="13.85546875" style="553" customWidth="1"/>
    <col min="2570" max="2816" width="9.140625" style="553"/>
    <col min="2817" max="2817" width="5.85546875" style="553" customWidth="1"/>
    <col min="2818" max="2818" width="46.42578125" style="553" customWidth="1"/>
    <col min="2819" max="2819" width="40.42578125" style="553" customWidth="1"/>
    <col min="2820" max="2820" width="10.28515625" style="553" customWidth="1"/>
    <col min="2821" max="2821" width="14.5703125" style="553" customWidth="1"/>
    <col min="2822" max="2824" width="7" style="553" customWidth="1"/>
    <col min="2825" max="2825" width="13.85546875" style="553" customWidth="1"/>
    <col min="2826" max="3072" width="9.140625" style="553"/>
    <col min="3073" max="3073" width="5.85546875" style="553" customWidth="1"/>
    <col min="3074" max="3074" width="46.42578125" style="553" customWidth="1"/>
    <col min="3075" max="3075" width="40.42578125" style="553" customWidth="1"/>
    <col min="3076" max="3076" width="10.28515625" style="553" customWidth="1"/>
    <col min="3077" max="3077" width="14.5703125" style="553" customWidth="1"/>
    <col min="3078" max="3080" width="7" style="553" customWidth="1"/>
    <col min="3081" max="3081" width="13.85546875" style="553" customWidth="1"/>
    <col min="3082" max="3328" width="9.140625" style="553"/>
    <col min="3329" max="3329" width="5.85546875" style="553" customWidth="1"/>
    <col min="3330" max="3330" width="46.42578125" style="553" customWidth="1"/>
    <col min="3331" max="3331" width="40.42578125" style="553" customWidth="1"/>
    <col min="3332" max="3332" width="10.28515625" style="553" customWidth="1"/>
    <col min="3333" max="3333" width="14.5703125" style="553" customWidth="1"/>
    <col min="3334" max="3336" width="7" style="553" customWidth="1"/>
    <col min="3337" max="3337" width="13.85546875" style="553" customWidth="1"/>
    <col min="3338" max="3584" width="9.140625" style="553"/>
    <col min="3585" max="3585" width="5.85546875" style="553" customWidth="1"/>
    <col min="3586" max="3586" width="46.42578125" style="553" customWidth="1"/>
    <col min="3587" max="3587" width="40.42578125" style="553" customWidth="1"/>
    <col min="3588" max="3588" width="10.28515625" style="553" customWidth="1"/>
    <col min="3589" max="3589" width="14.5703125" style="553" customWidth="1"/>
    <col min="3590" max="3592" width="7" style="553" customWidth="1"/>
    <col min="3593" max="3593" width="13.85546875" style="553" customWidth="1"/>
    <col min="3594" max="3840" width="9.140625" style="553"/>
    <col min="3841" max="3841" width="5.85546875" style="553" customWidth="1"/>
    <col min="3842" max="3842" width="46.42578125" style="553" customWidth="1"/>
    <col min="3843" max="3843" width="40.42578125" style="553" customWidth="1"/>
    <col min="3844" max="3844" width="10.28515625" style="553" customWidth="1"/>
    <col min="3845" max="3845" width="14.5703125" style="553" customWidth="1"/>
    <col min="3846" max="3848" width="7" style="553" customWidth="1"/>
    <col min="3849" max="3849" width="13.85546875" style="553" customWidth="1"/>
    <col min="3850" max="4096" width="9.140625" style="553"/>
    <col min="4097" max="4097" width="5.85546875" style="553" customWidth="1"/>
    <col min="4098" max="4098" width="46.42578125" style="553" customWidth="1"/>
    <col min="4099" max="4099" width="40.42578125" style="553" customWidth="1"/>
    <col min="4100" max="4100" width="10.28515625" style="553" customWidth="1"/>
    <col min="4101" max="4101" width="14.5703125" style="553" customWidth="1"/>
    <col min="4102" max="4104" width="7" style="553" customWidth="1"/>
    <col min="4105" max="4105" width="13.85546875" style="553" customWidth="1"/>
    <col min="4106" max="4352" width="9.140625" style="553"/>
    <col min="4353" max="4353" width="5.85546875" style="553" customWidth="1"/>
    <col min="4354" max="4354" width="46.42578125" style="553" customWidth="1"/>
    <col min="4355" max="4355" width="40.42578125" style="553" customWidth="1"/>
    <col min="4356" max="4356" width="10.28515625" style="553" customWidth="1"/>
    <col min="4357" max="4357" width="14.5703125" style="553" customWidth="1"/>
    <col min="4358" max="4360" width="7" style="553" customWidth="1"/>
    <col min="4361" max="4361" width="13.85546875" style="553" customWidth="1"/>
    <col min="4362" max="4608" width="9.140625" style="553"/>
    <col min="4609" max="4609" width="5.85546875" style="553" customWidth="1"/>
    <col min="4610" max="4610" width="46.42578125" style="553" customWidth="1"/>
    <col min="4611" max="4611" width="40.42578125" style="553" customWidth="1"/>
    <col min="4612" max="4612" width="10.28515625" style="553" customWidth="1"/>
    <col min="4613" max="4613" width="14.5703125" style="553" customWidth="1"/>
    <col min="4614" max="4616" width="7" style="553" customWidth="1"/>
    <col min="4617" max="4617" width="13.85546875" style="553" customWidth="1"/>
    <col min="4618" max="4864" width="9.140625" style="553"/>
    <col min="4865" max="4865" width="5.85546875" style="553" customWidth="1"/>
    <col min="4866" max="4866" width="46.42578125" style="553" customWidth="1"/>
    <col min="4867" max="4867" width="40.42578125" style="553" customWidth="1"/>
    <col min="4868" max="4868" width="10.28515625" style="553" customWidth="1"/>
    <col min="4869" max="4869" width="14.5703125" style="553" customWidth="1"/>
    <col min="4870" max="4872" width="7" style="553" customWidth="1"/>
    <col min="4873" max="4873" width="13.85546875" style="553" customWidth="1"/>
    <col min="4874" max="5120" width="9.140625" style="553"/>
    <col min="5121" max="5121" width="5.85546875" style="553" customWidth="1"/>
    <col min="5122" max="5122" width="46.42578125" style="553" customWidth="1"/>
    <col min="5123" max="5123" width="40.42578125" style="553" customWidth="1"/>
    <col min="5124" max="5124" width="10.28515625" style="553" customWidth="1"/>
    <col min="5125" max="5125" width="14.5703125" style="553" customWidth="1"/>
    <col min="5126" max="5128" width="7" style="553" customWidth="1"/>
    <col min="5129" max="5129" width="13.85546875" style="553" customWidth="1"/>
    <col min="5130" max="5376" width="9.140625" style="553"/>
    <col min="5377" max="5377" width="5.85546875" style="553" customWidth="1"/>
    <col min="5378" max="5378" width="46.42578125" style="553" customWidth="1"/>
    <col min="5379" max="5379" width="40.42578125" style="553" customWidth="1"/>
    <col min="5380" max="5380" width="10.28515625" style="553" customWidth="1"/>
    <col min="5381" max="5381" width="14.5703125" style="553" customWidth="1"/>
    <col min="5382" max="5384" width="7" style="553" customWidth="1"/>
    <col min="5385" max="5385" width="13.85546875" style="553" customWidth="1"/>
    <col min="5386" max="5632" width="9.140625" style="553"/>
    <col min="5633" max="5633" width="5.85546875" style="553" customWidth="1"/>
    <col min="5634" max="5634" width="46.42578125" style="553" customWidth="1"/>
    <col min="5635" max="5635" width="40.42578125" style="553" customWidth="1"/>
    <col min="5636" max="5636" width="10.28515625" style="553" customWidth="1"/>
    <col min="5637" max="5637" width="14.5703125" style="553" customWidth="1"/>
    <col min="5638" max="5640" width="7" style="553" customWidth="1"/>
    <col min="5641" max="5641" width="13.85546875" style="553" customWidth="1"/>
    <col min="5642" max="5888" width="9.140625" style="553"/>
    <col min="5889" max="5889" width="5.85546875" style="553" customWidth="1"/>
    <col min="5890" max="5890" width="46.42578125" style="553" customWidth="1"/>
    <col min="5891" max="5891" width="40.42578125" style="553" customWidth="1"/>
    <col min="5892" max="5892" width="10.28515625" style="553" customWidth="1"/>
    <col min="5893" max="5893" width="14.5703125" style="553" customWidth="1"/>
    <col min="5894" max="5896" width="7" style="553" customWidth="1"/>
    <col min="5897" max="5897" width="13.85546875" style="553" customWidth="1"/>
    <col min="5898" max="6144" width="9.140625" style="553"/>
    <col min="6145" max="6145" width="5.85546875" style="553" customWidth="1"/>
    <col min="6146" max="6146" width="46.42578125" style="553" customWidth="1"/>
    <col min="6147" max="6147" width="40.42578125" style="553" customWidth="1"/>
    <col min="6148" max="6148" width="10.28515625" style="553" customWidth="1"/>
    <col min="6149" max="6149" width="14.5703125" style="553" customWidth="1"/>
    <col min="6150" max="6152" width="7" style="553" customWidth="1"/>
    <col min="6153" max="6153" width="13.85546875" style="553" customWidth="1"/>
    <col min="6154" max="6400" width="9.140625" style="553"/>
    <col min="6401" max="6401" width="5.85546875" style="553" customWidth="1"/>
    <col min="6402" max="6402" width="46.42578125" style="553" customWidth="1"/>
    <col min="6403" max="6403" width="40.42578125" style="553" customWidth="1"/>
    <col min="6404" max="6404" width="10.28515625" style="553" customWidth="1"/>
    <col min="6405" max="6405" width="14.5703125" style="553" customWidth="1"/>
    <col min="6406" max="6408" width="7" style="553" customWidth="1"/>
    <col min="6409" max="6409" width="13.85546875" style="553" customWidth="1"/>
    <col min="6410" max="6656" width="9.140625" style="553"/>
    <col min="6657" max="6657" width="5.85546875" style="553" customWidth="1"/>
    <col min="6658" max="6658" width="46.42578125" style="553" customWidth="1"/>
    <col min="6659" max="6659" width="40.42578125" style="553" customWidth="1"/>
    <col min="6660" max="6660" width="10.28515625" style="553" customWidth="1"/>
    <col min="6661" max="6661" width="14.5703125" style="553" customWidth="1"/>
    <col min="6662" max="6664" width="7" style="553" customWidth="1"/>
    <col min="6665" max="6665" width="13.85546875" style="553" customWidth="1"/>
    <col min="6666" max="6912" width="9.140625" style="553"/>
    <col min="6913" max="6913" width="5.85546875" style="553" customWidth="1"/>
    <col min="6914" max="6914" width="46.42578125" style="553" customWidth="1"/>
    <col min="6915" max="6915" width="40.42578125" style="553" customWidth="1"/>
    <col min="6916" max="6916" width="10.28515625" style="553" customWidth="1"/>
    <col min="6917" max="6917" width="14.5703125" style="553" customWidth="1"/>
    <col min="6918" max="6920" width="7" style="553" customWidth="1"/>
    <col min="6921" max="6921" width="13.85546875" style="553" customWidth="1"/>
    <col min="6922" max="7168" width="9.140625" style="553"/>
    <col min="7169" max="7169" width="5.85546875" style="553" customWidth="1"/>
    <col min="7170" max="7170" width="46.42578125" style="553" customWidth="1"/>
    <col min="7171" max="7171" width="40.42578125" style="553" customWidth="1"/>
    <col min="7172" max="7172" width="10.28515625" style="553" customWidth="1"/>
    <col min="7173" max="7173" width="14.5703125" style="553" customWidth="1"/>
    <col min="7174" max="7176" width="7" style="553" customWidth="1"/>
    <col min="7177" max="7177" width="13.85546875" style="553" customWidth="1"/>
    <col min="7178" max="7424" width="9.140625" style="553"/>
    <col min="7425" max="7425" width="5.85546875" style="553" customWidth="1"/>
    <col min="7426" max="7426" width="46.42578125" style="553" customWidth="1"/>
    <col min="7427" max="7427" width="40.42578125" style="553" customWidth="1"/>
    <col min="7428" max="7428" width="10.28515625" style="553" customWidth="1"/>
    <col min="7429" max="7429" width="14.5703125" style="553" customWidth="1"/>
    <col min="7430" max="7432" width="7" style="553" customWidth="1"/>
    <col min="7433" max="7433" width="13.85546875" style="553" customWidth="1"/>
    <col min="7434" max="7680" width="9.140625" style="553"/>
    <col min="7681" max="7681" width="5.85546875" style="553" customWidth="1"/>
    <col min="7682" max="7682" width="46.42578125" style="553" customWidth="1"/>
    <col min="7683" max="7683" width="40.42578125" style="553" customWidth="1"/>
    <col min="7684" max="7684" width="10.28515625" style="553" customWidth="1"/>
    <col min="7685" max="7685" width="14.5703125" style="553" customWidth="1"/>
    <col min="7686" max="7688" width="7" style="553" customWidth="1"/>
    <col min="7689" max="7689" width="13.85546875" style="553" customWidth="1"/>
    <col min="7690" max="7936" width="9.140625" style="553"/>
    <col min="7937" max="7937" width="5.85546875" style="553" customWidth="1"/>
    <col min="7938" max="7938" width="46.42578125" style="553" customWidth="1"/>
    <col min="7939" max="7939" width="40.42578125" style="553" customWidth="1"/>
    <col min="7940" max="7940" width="10.28515625" style="553" customWidth="1"/>
    <col min="7941" max="7941" width="14.5703125" style="553" customWidth="1"/>
    <col min="7942" max="7944" width="7" style="553" customWidth="1"/>
    <col min="7945" max="7945" width="13.85546875" style="553" customWidth="1"/>
    <col min="7946" max="8192" width="9.140625" style="553"/>
    <col min="8193" max="8193" width="5.85546875" style="553" customWidth="1"/>
    <col min="8194" max="8194" width="46.42578125" style="553" customWidth="1"/>
    <col min="8195" max="8195" width="40.42578125" style="553" customWidth="1"/>
    <col min="8196" max="8196" width="10.28515625" style="553" customWidth="1"/>
    <col min="8197" max="8197" width="14.5703125" style="553" customWidth="1"/>
    <col min="8198" max="8200" width="7" style="553" customWidth="1"/>
    <col min="8201" max="8201" width="13.85546875" style="553" customWidth="1"/>
    <col min="8202" max="8448" width="9.140625" style="553"/>
    <col min="8449" max="8449" width="5.85546875" style="553" customWidth="1"/>
    <col min="8450" max="8450" width="46.42578125" style="553" customWidth="1"/>
    <col min="8451" max="8451" width="40.42578125" style="553" customWidth="1"/>
    <col min="8452" max="8452" width="10.28515625" style="553" customWidth="1"/>
    <col min="8453" max="8453" width="14.5703125" style="553" customWidth="1"/>
    <col min="8454" max="8456" width="7" style="553" customWidth="1"/>
    <col min="8457" max="8457" width="13.85546875" style="553" customWidth="1"/>
    <col min="8458" max="8704" width="9.140625" style="553"/>
    <col min="8705" max="8705" width="5.85546875" style="553" customWidth="1"/>
    <col min="8706" max="8706" width="46.42578125" style="553" customWidth="1"/>
    <col min="8707" max="8707" width="40.42578125" style="553" customWidth="1"/>
    <col min="8708" max="8708" width="10.28515625" style="553" customWidth="1"/>
    <col min="8709" max="8709" width="14.5703125" style="553" customWidth="1"/>
    <col min="8710" max="8712" width="7" style="553" customWidth="1"/>
    <col min="8713" max="8713" width="13.85546875" style="553" customWidth="1"/>
    <col min="8714" max="8960" width="9.140625" style="553"/>
    <col min="8961" max="8961" width="5.85546875" style="553" customWidth="1"/>
    <col min="8962" max="8962" width="46.42578125" style="553" customWidth="1"/>
    <col min="8963" max="8963" width="40.42578125" style="553" customWidth="1"/>
    <col min="8964" max="8964" width="10.28515625" style="553" customWidth="1"/>
    <col min="8965" max="8965" width="14.5703125" style="553" customWidth="1"/>
    <col min="8966" max="8968" width="7" style="553" customWidth="1"/>
    <col min="8969" max="8969" width="13.85546875" style="553" customWidth="1"/>
    <col min="8970" max="9216" width="9.140625" style="553"/>
    <col min="9217" max="9217" width="5.85546875" style="553" customWidth="1"/>
    <col min="9218" max="9218" width="46.42578125" style="553" customWidth="1"/>
    <col min="9219" max="9219" width="40.42578125" style="553" customWidth="1"/>
    <col min="9220" max="9220" width="10.28515625" style="553" customWidth="1"/>
    <col min="9221" max="9221" width="14.5703125" style="553" customWidth="1"/>
    <col min="9222" max="9224" width="7" style="553" customWidth="1"/>
    <col min="9225" max="9225" width="13.85546875" style="553" customWidth="1"/>
    <col min="9226" max="9472" width="9.140625" style="553"/>
    <col min="9473" max="9473" width="5.85546875" style="553" customWidth="1"/>
    <col min="9474" max="9474" width="46.42578125" style="553" customWidth="1"/>
    <col min="9475" max="9475" width="40.42578125" style="553" customWidth="1"/>
    <col min="9476" max="9476" width="10.28515625" style="553" customWidth="1"/>
    <col min="9477" max="9477" width="14.5703125" style="553" customWidth="1"/>
    <col min="9478" max="9480" width="7" style="553" customWidth="1"/>
    <col min="9481" max="9481" width="13.85546875" style="553" customWidth="1"/>
    <col min="9482" max="9728" width="9.140625" style="553"/>
    <col min="9729" max="9729" width="5.85546875" style="553" customWidth="1"/>
    <col min="9730" max="9730" width="46.42578125" style="553" customWidth="1"/>
    <col min="9731" max="9731" width="40.42578125" style="553" customWidth="1"/>
    <col min="9732" max="9732" width="10.28515625" style="553" customWidth="1"/>
    <col min="9733" max="9733" width="14.5703125" style="553" customWidth="1"/>
    <col min="9734" max="9736" width="7" style="553" customWidth="1"/>
    <col min="9737" max="9737" width="13.85546875" style="553" customWidth="1"/>
    <col min="9738" max="9984" width="9.140625" style="553"/>
    <col min="9985" max="9985" width="5.85546875" style="553" customWidth="1"/>
    <col min="9986" max="9986" width="46.42578125" style="553" customWidth="1"/>
    <col min="9987" max="9987" width="40.42578125" style="553" customWidth="1"/>
    <col min="9988" max="9988" width="10.28515625" style="553" customWidth="1"/>
    <col min="9989" max="9989" width="14.5703125" style="553" customWidth="1"/>
    <col min="9990" max="9992" width="7" style="553" customWidth="1"/>
    <col min="9993" max="9993" width="13.85546875" style="553" customWidth="1"/>
    <col min="9994" max="10240" width="9.140625" style="553"/>
    <col min="10241" max="10241" width="5.85546875" style="553" customWidth="1"/>
    <col min="10242" max="10242" width="46.42578125" style="553" customWidth="1"/>
    <col min="10243" max="10243" width="40.42578125" style="553" customWidth="1"/>
    <col min="10244" max="10244" width="10.28515625" style="553" customWidth="1"/>
    <col min="10245" max="10245" width="14.5703125" style="553" customWidth="1"/>
    <col min="10246" max="10248" width="7" style="553" customWidth="1"/>
    <col min="10249" max="10249" width="13.85546875" style="553" customWidth="1"/>
    <col min="10250" max="10496" width="9.140625" style="553"/>
    <col min="10497" max="10497" width="5.85546875" style="553" customWidth="1"/>
    <col min="10498" max="10498" width="46.42578125" style="553" customWidth="1"/>
    <col min="10499" max="10499" width="40.42578125" style="553" customWidth="1"/>
    <col min="10500" max="10500" width="10.28515625" style="553" customWidth="1"/>
    <col min="10501" max="10501" width="14.5703125" style="553" customWidth="1"/>
    <col min="10502" max="10504" width="7" style="553" customWidth="1"/>
    <col min="10505" max="10505" width="13.85546875" style="553" customWidth="1"/>
    <col min="10506" max="10752" width="9.140625" style="553"/>
    <col min="10753" max="10753" width="5.85546875" style="553" customWidth="1"/>
    <col min="10754" max="10754" width="46.42578125" style="553" customWidth="1"/>
    <col min="10755" max="10755" width="40.42578125" style="553" customWidth="1"/>
    <col min="10756" max="10756" width="10.28515625" style="553" customWidth="1"/>
    <col min="10757" max="10757" width="14.5703125" style="553" customWidth="1"/>
    <col min="10758" max="10760" width="7" style="553" customWidth="1"/>
    <col min="10761" max="10761" width="13.85546875" style="553" customWidth="1"/>
    <col min="10762" max="11008" width="9.140625" style="553"/>
    <col min="11009" max="11009" width="5.85546875" style="553" customWidth="1"/>
    <col min="11010" max="11010" width="46.42578125" style="553" customWidth="1"/>
    <col min="11011" max="11011" width="40.42578125" style="553" customWidth="1"/>
    <col min="11012" max="11012" width="10.28515625" style="553" customWidth="1"/>
    <col min="11013" max="11013" width="14.5703125" style="553" customWidth="1"/>
    <col min="11014" max="11016" width="7" style="553" customWidth="1"/>
    <col min="11017" max="11017" width="13.85546875" style="553" customWidth="1"/>
    <col min="11018" max="11264" width="9.140625" style="553"/>
    <col min="11265" max="11265" width="5.85546875" style="553" customWidth="1"/>
    <col min="11266" max="11266" width="46.42578125" style="553" customWidth="1"/>
    <col min="11267" max="11267" width="40.42578125" style="553" customWidth="1"/>
    <col min="11268" max="11268" width="10.28515625" style="553" customWidth="1"/>
    <col min="11269" max="11269" width="14.5703125" style="553" customWidth="1"/>
    <col min="11270" max="11272" width="7" style="553" customWidth="1"/>
    <col min="11273" max="11273" width="13.85546875" style="553" customWidth="1"/>
    <col min="11274" max="11520" width="9.140625" style="553"/>
    <col min="11521" max="11521" width="5.85546875" style="553" customWidth="1"/>
    <col min="11522" max="11522" width="46.42578125" style="553" customWidth="1"/>
    <col min="11523" max="11523" width="40.42578125" style="553" customWidth="1"/>
    <col min="11524" max="11524" width="10.28515625" style="553" customWidth="1"/>
    <col min="11525" max="11525" width="14.5703125" style="553" customWidth="1"/>
    <col min="11526" max="11528" width="7" style="553" customWidth="1"/>
    <col min="11529" max="11529" width="13.85546875" style="553" customWidth="1"/>
    <col min="11530" max="11776" width="9.140625" style="553"/>
    <col min="11777" max="11777" width="5.85546875" style="553" customWidth="1"/>
    <col min="11778" max="11778" width="46.42578125" style="553" customWidth="1"/>
    <col min="11779" max="11779" width="40.42578125" style="553" customWidth="1"/>
    <col min="11780" max="11780" width="10.28515625" style="553" customWidth="1"/>
    <col min="11781" max="11781" width="14.5703125" style="553" customWidth="1"/>
    <col min="11782" max="11784" width="7" style="553" customWidth="1"/>
    <col min="11785" max="11785" width="13.85546875" style="553" customWidth="1"/>
    <col min="11786" max="12032" width="9.140625" style="553"/>
    <col min="12033" max="12033" width="5.85546875" style="553" customWidth="1"/>
    <col min="12034" max="12034" width="46.42578125" style="553" customWidth="1"/>
    <col min="12035" max="12035" width="40.42578125" style="553" customWidth="1"/>
    <col min="12036" max="12036" width="10.28515625" style="553" customWidth="1"/>
    <col min="12037" max="12037" width="14.5703125" style="553" customWidth="1"/>
    <col min="12038" max="12040" width="7" style="553" customWidth="1"/>
    <col min="12041" max="12041" width="13.85546875" style="553" customWidth="1"/>
    <col min="12042" max="12288" width="9.140625" style="553"/>
    <col min="12289" max="12289" width="5.85546875" style="553" customWidth="1"/>
    <col min="12290" max="12290" width="46.42578125" style="553" customWidth="1"/>
    <col min="12291" max="12291" width="40.42578125" style="553" customWidth="1"/>
    <col min="12292" max="12292" width="10.28515625" style="553" customWidth="1"/>
    <col min="12293" max="12293" width="14.5703125" style="553" customWidth="1"/>
    <col min="12294" max="12296" width="7" style="553" customWidth="1"/>
    <col min="12297" max="12297" width="13.85546875" style="553" customWidth="1"/>
    <col min="12298" max="12544" width="9.140625" style="553"/>
    <col min="12545" max="12545" width="5.85546875" style="553" customWidth="1"/>
    <col min="12546" max="12546" width="46.42578125" style="553" customWidth="1"/>
    <col min="12547" max="12547" width="40.42578125" style="553" customWidth="1"/>
    <col min="12548" max="12548" width="10.28515625" style="553" customWidth="1"/>
    <col min="12549" max="12549" width="14.5703125" style="553" customWidth="1"/>
    <col min="12550" max="12552" width="7" style="553" customWidth="1"/>
    <col min="12553" max="12553" width="13.85546875" style="553" customWidth="1"/>
    <col min="12554" max="12800" width="9.140625" style="553"/>
    <col min="12801" max="12801" width="5.85546875" style="553" customWidth="1"/>
    <col min="12802" max="12802" width="46.42578125" style="553" customWidth="1"/>
    <col min="12803" max="12803" width="40.42578125" style="553" customWidth="1"/>
    <col min="12804" max="12804" width="10.28515625" style="553" customWidth="1"/>
    <col min="12805" max="12805" width="14.5703125" style="553" customWidth="1"/>
    <col min="12806" max="12808" width="7" style="553" customWidth="1"/>
    <col min="12809" max="12809" width="13.85546875" style="553" customWidth="1"/>
    <col min="12810" max="13056" width="9.140625" style="553"/>
    <col min="13057" max="13057" width="5.85546875" style="553" customWidth="1"/>
    <col min="13058" max="13058" width="46.42578125" style="553" customWidth="1"/>
    <col min="13059" max="13059" width="40.42578125" style="553" customWidth="1"/>
    <col min="13060" max="13060" width="10.28515625" style="553" customWidth="1"/>
    <col min="13061" max="13061" width="14.5703125" style="553" customWidth="1"/>
    <col min="13062" max="13064" width="7" style="553" customWidth="1"/>
    <col min="13065" max="13065" width="13.85546875" style="553" customWidth="1"/>
    <col min="13066" max="13312" width="9.140625" style="553"/>
    <col min="13313" max="13313" width="5.85546875" style="553" customWidth="1"/>
    <col min="13314" max="13314" width="46.42578125" style="553" customWidth="1"/>
    <col min="13315" max="13315" width="40.42578125" style="553" customWidth="1"/>
    <col min="13316" max="13316" width="10.28515625" style="553" customWidth="1"/>
    <col min="13317" max="13317" width="14.5703125" style="553" customWidth="1"/>
    <col min="13318" max="13320" width="7" style="553" customWidth="1"/>
    <col min="13321" max="13321" width="13.85546875" style="553" customWidth="1"/>
    <col min="13322" max="13568" width="9.140625" style="553"/>
    <col min="13569" max="13569" width="5.85546875" style="553" customWidth="1"/>
    <col min="13570" max="13570" width="46.42578125" style="553" customWidth="1"/>
    <col min="13571" max="13571" width="40.42578125" style="553" customWidth="1"/>
    <col min="13572" max="13572" width="10.28515625" style="553" customWidth="1"/>
    <col min="13573" max="13573" width="14.5703125" style="553" customWidth="1"/>
    <col min="13574" max="13576" width="7" style="553" customWidth="1"/>
    <col min="13577" max="13577" width="13.85546875" style="553" customWidth="1"/>
    <col min="13578" max="13824" width="9.140625" style="553"/>
    <col min="13825" max="13825" width="5.85546875" style="553" customWidth="1"/>
    <col min="13826" max="13826" width="46.42578125" style="553" customWidth="1"/>
    <col min="13827" max="13827" width="40.42578125" style="553" customWidth="1"/>
    <col min="13828" max="13828" width="10.28515625" style="553" customWidth="1"/>
    <col min="13829" max="13829" width="14.5703125" style="553" customWidth="1"/>
    <col min="13830" max="13832" width="7" style="553" customWidth="1"/>
    <col min="13833" max="13833" width="13.85546875" style="553" customWidth="1"/>
    <col min="13834" max="14080" width="9.140625" style="553"/>
    <col min="14081" max="14081" width="5.85546875" style="553" customWidth="1"/>
    <col min="14082" max="14082" width="46.42578125" style="553" customWidth="1"/>
    <col min="14083" max="14083" width="40.42578125" style="553" customWidth="1"/>
    <col min="14084" max="14084" width="10.28515625" style="553" customWidth="1"/>
    <col min="14085" max="14085" width="14.5703125" style="553" customWidth="1"/>
    <col min="14086" max="14088" width="7" style="553" customWidth="1"/>
    <col min="14089" max="14089" width="13.85546875" style="553" customWidth="1"/>
    <col min="14090" max="14336" width="9.140625" style="553"/>
    <col min="14337" max="14337" width="5.85546875" style="553" customWidth="1"/>
    <col min="14338" max="14338" width="46.42578125" style="553" customWidth="1"/>
    <col min="14339" max="14339" width="40.42578125" style="553" customWidth="1"/>
    <col min="14340" max="14340" width="10.28515625" style="553" customWidth="1"/>
    <col min="14341" max="14341" width="14.5703125" style="553" customWidth="1"/>
    <col min="14342" max="14344" width="7" style="553" customWidth="1"/>
    <col min="14345" max="14345" width="13.85546875" style="553" customWidth="1"/>
    <col min="14346" max="14592" width="9.140625" style="553"/>
    <col min="14593" max="14593" width="5.85546875" style="553" customWidth="1"/>
    <col min="14594" max="14594" width="46.42578125" style="553" customWidth="1"/>
    <col min="14595" max="14595" width="40.42578125" style="553" customWidth="1"/>
    <col min="14596" max="14596" width="10.28515625" style="553" customWidth="1"/>
    <col min="14597" max="14597" width="14.5703125" style="553" customWidth="1"/>
    <col min="14598" max="14600" width="7" style="553" customWidth="1"/>
    <col min="14601" max="14601" width="13.85546875" style="553" customWidth="1"/>
    <col min="14602" max="14848" width="9.140625" style="553"/>
    <col min="14849" max="14849" width="5.85546875" style="553" customWidth="1"/>
    <col min="14850" max="14850" width="46.42578125" style="553" customWidth="1"/>
    <col min="14851" max="14851" width="40.42578125" style="553" customWidth="1"/>
    <col min="14852" max="14852" width="10.28515625" style="553" customWidth="1"/>
    <col min="14853" max="14853" width="14.5703125" style="553" customWidth="1"/>
    <col min="14854" max="14856" width="7" style="553" customWidth="1"/>
    <col min="14857" max="14857" width="13.85546875" style="553" customWidth="1"/>
    <col min="14858" max="15104" width="9.140625" style="553"/>
    <col min="15105" max="15105" width="5.85546875" style="553" customWidth="1"/>
    <col min="15106" max="15106" width="46.42578125" style="553" customWidth="1"/>
    <col min="15107" max="15107" width="40.42578125" style="553" customWidth="1"/>
    <col min="15108" max="15108" width="10.28515625" style="553" customWidth="1"/>
    <col min="15109" max="15109" width="14.5703125" style="553" customWidth="1"/>
    <col min="15110" max="15112" width="7" style="553" customWidth="1"/>
    <col min="15113" max="15113" width="13.85546875" style="553" customWidth="1"/>
    <col min="15114" max="15360" width="9.140625" style="553"/>
    <col min="15361" max="15361" width="5.85546875" style="553" customWidth="1"/>
    <col min="15362" max="15362" width="46.42578125" style="553" customWidth="1"/>
    <col min="15363" max="15363" width="40.42578125" style="553" customWidth="1"/>
    <col min="15364" max="15364" width="10.28515625" style="553" customWidth="1"/>
    <col min="15365" max="15365" width="14.5703125" style="553" customWidth="1"/>
    <col min="15366" max="15368" width="7" style="553" customWidth="1"/>
    <col min="15369" max="15369" width="13.85546875" style="553" customWidth="1"/>
    <col min="15370" max="15616" width="9.140625" style="553"/>
    <col min="15617" max="15617" width="5.85546875" style="553" customWidth="1"/>
    <col min="15618" max="15618" width="46.42578125" style="553" customWidth="1"/>
    <col min="15619" max="15619" width="40.42578125" style="553" customWidth="1"/>
    <col min="15620" max="15620" width="10.28515625" style="553" customWidth="1"/>
    <col min="15621" max="15621" width="14.5703125" style="553" customWidth="1"/>
    <col min="15622" max="15624" width="7" style="553" customWidth="1"/>
    <col min="15625" max="15625" width="13.85546875" style="553" customWidth="1"/>
    <col min="15626" max="15872" width="9.140625" style="553"/>
    <col min="15873" max="15873" width="5.85546875" style="553" customWidth="1"/>
    <col min="15874" max="15874" width="46.42578125" style="553" customWidth="1"/>
    <col min="15875" max="15875" width="40.42578125" style="553" customWidth="1"/>
    <col min="15876" max="15876" width="10.28515625" style="553" customWidth="1"/>
    <col min="15877" max="15877" width="14.5703125" style="553" customWidth="1"/>
    <col min="15878" max="15880" width="7" style="553" customWidth="1"/>
    <col min="15881" max="15881" width="13.85546875" style="553" customWidth="1"/>
    <col min="15882" max="16128" width="9.140625" style="553"/>
    <col min="16129" max="16129" width="5.85546875" style="553" customWidth="1"/>
    <col min="16130" max="16130" width="46.42578125" style="553" customWidth="1"/>
    <col min="16131" max="16131" width="40.42578125" style="553" customWidth="1"/>
    <col min="16132" max="16132" width="10.28515625" style="553" customWidth="1"/>
    <col min="16133" max="16133" width="14.5703125" style="553" customWidth="1"/>
    <col min="16134" max="16136" width="7" style="553" customWidth="1"/>
    <col min="16137" max="16137" width="13.85546875" style="553" customWidth="1"/>
    <col min="16138" max="16384" width="9.140625" style="553"/>
  </cols>
  <sheetData>
    <row r="1" spans="1:9" ht="37.5" customHeight="1" x14ac:dyDescent="0.25">
      <c r="A1" s="871" t="s">
        <v>529</v>
      </c>
      <c r="B1" s="871"/>
      <c r="C1" s="871"/>
      <c r="D1" s="871"/>
      <c r="E1" s="871"/>
      <c r="F1" s="871"/>
      <c r="G1" s="871"/>
      <c r="H1" s="871"/>
      <c r="I1" s="871"/>
    </row>
    <row r="2" spans="1:9" x14ac:dyDescent="0.25">
      <c r="A2" s="842" t="s">
        <v>1</v>
      </c>
      <c r="B2" s="842" t="s">
        <v>311</v>
      </c>
      <c r="C2" s="842" t="s">
        <v>266</v>
      </c>
      <c r="D2" s="842" t="s">
        <v>309</v>
      </c>
      <c r="E2" s="842" t="s">
        <v>226</v>
      </c>
      <c r="F2" s="872" t="s">
        <v>221</v>
      </c>
      <c r="G2" s="872"/>
      <c r="H2" s="872"/>
      <c r="I2" s="873" t="s">
        <v>171</v>
      </c>
    </row>
    <row r="3" spans="1:9" x14ac:dyDescent="0.25">
      <c r="A3" s="842"/>
      <c r="B3" s="842"/>
      <c r="C3" s="842"/>
      <c r="D3" s="842"/>
      <c r="E3" s="842"/>
      <c r="F3" s="554" t="s">
        <v>7</v>
      </c>
      <c r="G3" s="554" t="s">
        <v>13</v>
      </c>
      <c r="H3" s="554" t="s">
        <v>14</v>
      </c>
      <c r="I3" s="873"/>
    </row>
    <row r="4" spans="1:9" x14ac:dyDescent="0.25">
      <c r="A4" s="551"/>
      <c r="B4" s="551" t="s">
        <v>174</v>
      </c>
      <c r="C4" s="551"/>
      <c r="D4" s="551"/>
      <c r="E4" s="91">
        <v>7.0200000000000005</v>
      </c>
      <c r="F4" s="91">
        <v>7.0200000000000005</v>
      </c>
      <c r="G4" s="91">
        <v>0</v>
      </c>
      <c r="H4" s="91">
        <v>0</v>
      </c>
      <c r="I4" s="555"/>
    </row>
    <row r="5" spans="1:9" ht="31.5" hidden="1" x14ac:dyDescent="0.25">
      <c r="A5" s="547" t="s">
        <v>267</v>
      </c>
      <c r="B5" s="2" t="s">
        <v>530</v>
      </c>
      <c r="C5" s="547"/>
      <c r="D5" s="547"/>
      <c r="E5" s="64">
        <v>7.0000000000000007E-2</v>
      </c>
      <c r="F5" s="64">
        <v>7.0000000000000007E-2</v>
      </c>
      <c r="G5" s="64">
        <v>0</v>
      </c>
      <c r="H5" s="64">
        <v>0</v>
      </c>
      <c r="I5" s="132"/>
    </row>
    <row r="6" spans="1:9" s="556" customFormat="1" ht="31.5" hidden="1" x14ac:dyDescent="0.25">
      <c r="A6" s="132" t="s">
        <v>222</v>
      </c>
      <c r="B6" s="559" t="s">
        <v>299</v>
      </c>
      <c r="C6" s="132"/>
      <c r="D6" s="132"/>
      <c r="E6" s="566"/>
      <c r="F6" s="567"/>
      <c r="G6" s="566"/>
      <c r="H6" s="566"/>
      <c r="I6" s="133"/>
    </row>
    <row r="7" spans="1:9" s="556" customFormat="1" ht="31.5" hidden="1" x14ac:dyDescent="0.25">
      <c r="A7" s="132" t="s">
        <v>180</v>
      </c>
      <c r="B7" s="559" t="s">
        <v>343</v>
      </c>
      <c r="C7" s="132"/>
      <c r="D7" s="132"/>
      <c r="E7" s="566"/>
      <c r="F7" s="567"/>
      <c r="G7" s="566"/>
      <c r="H7" s="566"/>
      <c r="I7" s="133"/>
    </row>
    <row r="8" spans="1:9" s="556" customFormat="1" ht="31.5" hidden="1" x14ac:dyDescent="0.25">
      <c r="A8" s="132" t="s">
        <v>235</v>
      </c>
      <c r="B8" s="559" t="s">
        <v>531</v>
      </c>
      <c r="C8" s="132"/>
      <c r="D8" s="132"/>
      <c r="E8" s="566"/>
      <c r="F8" s="567"/>
      <c r="G8" s="566"/>
      <c r="H8" s="566"/>
      <c r="I8" s="133"/>
    </row>
    <row r="9" spans="1:9" s="556" customFormat="1" x14ac:dyDescent="0.25">
      <c r="A9" s="132"/>
      <c r="B9" s="559" t="s">
        <v>532</v>
      </c>
      <c r="C9" s="132"/>
      <c r="D9" s="132"/>
      <c r="E9" s="566">
        <v>7.0000000000000007E-2</v>
      </c>
      <c r="F9" s="566">
        <v>7.0000000000000007E-2</v>
      </c>
      <c r="G9" s="566">
        <v>0</v>
      </c>
      <c r="H9" s="566">
        <v>0</v>
      </c>
      <c r="I9" s="133"/>
    </row>
    <row r="10" spans="1:9" ht="31.5" x14ac:dyDescent="0.25">
      <c r="A10" s="134">
        <v>1</v>
      </c>
      <c r="B10" s="128" t="s">
        <v>384</v>
      </c>
      <c r="C10" s="135" t="s">
        <v>493</v>
      </c>
      <c r="D10" s="134" t="s">
        <v>31</v>
      </c>
      <c r="E10" s="567">
        <v>7.0000000000000007E-2</v>
      </c>
      <c r="F10" s="567">
        <v>7.0000000000000007E-2</v>
      </c>
      <c r="G10" s="567"/>
      <c r="H10" s="567"/>
      <c r="I10" s="548" t="s">
        <v>534</v>
      </c>
    </row>
    <row r="11" spans="1:9" x14ac:dyDescent="0.25">
      <c r="A11" s="547" t="s">
        <v>268</v>
      </c>
      <c r="B11" s="2" t="s">
        <v>533</v>
      </c>
      <c r="C11" s="547"/>
      <c r="D11" s="547"/>
      <c r="E11" s="64">
        <v>6.95</v>
      </c>
      <c r="F11" s="64">
        <v>6.95</v>
      </c>
      <c r="G11" s="64">
        <v>0</v>
      </c>
      <c r="H11" s="64">
        <v>0</v>
      </c>
      <c r="I11" s="132"/>
    </row>
    <row r="12" spans="1:9" s="556" customFormat="1" ht="31.5" hidden="1" x14ac:dyDescent="0.25">
      <c r="A12" s="132" t="s">
        <v>222</v>
      </c>
      <c r="B12" s="559" t="s">
        <v>299</v>
      </c>
      <c r="C12" s="132"/>
      <c r="D12" s="132"/>
      <c r="E12" s="566"/>
      <c r="F12" s="567"/>
      <c r="G12" s="566"/>
      <c r="H12" s="566"/>
      <c r="I12" s="133"/>
    </row>
    <row r="13" spans="1:9" s="556" customFormat="1" ht="31.5" hidden="1" x14ac:dyDescent="0.25">
      <c r="A13" s="132" t="s">
        <v>180</v>
      </c>
      <c r="B13" s="559" t="s">
        <v>343</v>
      </c>
      <c r="C13" s="132"/>
      <c r="D13" s="132"/>
      <c r="E13" s="566"/>
      <c r="F13" s="567"/>
      <c r="G13" s="566"/>
      <c r="H13" s="566"/>
      <c r="I13" s="133"/>
    </row>
    <row r="14" spans="1:9" s="556" customFormat="1" ht="31.5" hidden="1" x14ac:dyDescent="0.25">
      <c r="A14" s="132" t="s">
        <v>235</v>
      </c>
      <c r="B14" s="559" t="s">
        <v>531</v>
      </c>
      <c r="C14" s="132"/>
      <c r="D14" s="132"/>
      <c r="E14" s="566"/>
      <c r="F14" s="567"/>
      <c r="G14" s="566"/>
      <c r="H14" s="566"/>
      <c r="I14" s="133"/>
    </row>
    <row r="15" spans="1:9" s="556" customFormat="1" x14ac:dyDescent="0.25">
      <c r="A15" s="132"/>
      <c r="B15" s="559" t="s">
        <v>532</v>
      </c>
      <c r="C15" s="132"/>
      <c r="D15" s="132"/>
      <c r="E15" s="566">
        <v>6.95</v>
      </c>
      <c r="F15" s="566">
        <v>6.95</v>
      </c>
      <c r="G15" s="566">
        <v>0</v>
      </c>
      <c r="H15" s="566">
        <v>0</v>
      </c>
      <c r="I15" s="133"/>
    </row>
    <row r="16" spans="1:9" ht="31.5" x14ac:dyDescent="0.25">
      <c r="A16" s="134">
        <v>1</v>
      </c>
      <c r="B16" s="128" t="s">
        <v>468</v>
      </c>
      <c r="C16" s="135" t="s">
        <v>512</v>
      </c>
      <c r="D16" s="134" t="s">
        <v>30</v>
      </c>
      <c r="E16" s="567">
        <v>6.78</v>
      </c>
      <c r="F16" s="567">
        <v>6.78</v>
      </c>
      <c r="G16" s="567"/>
      <c r="H16" s="567"/>
      <c r="I16" s="135" t="s">
        <v>240</v>
      </c>
    </row>
    <row r="17" spans="1:9" ht="21" customHeight="1" x14ac:dyDescent="0.25">
      <c r="A17" s="557">
        <v>2</v>
      </c>
      <c r="B17" s="560" t="s">
        <v>470</v>
      </c>
      <c r="C17" s="558" t="s">
        <v>430</v>
      </c>
      <c r="D17" s="557" t="s">
        <v>39</v>
      </c>
      <c r="E17" s="568">
        <v>0.17</v>
      </c>
      <c r="F17" s="568">
        <v>0.17</v>
      </c>
      <c r="G17" s="568"/>
      <c r="H17" s="568"/>
      <c r="I17" s="558" t="s">
        <v>246</v>
      </c>
    </row>
  </sheetData>
  <mergeCells count="8">
    <mergeCell ref="A1:I1"/>
    <mergeCell ref="A2:A3"/>
    <mergeCell ref="B2:B3"/>
    <mergeCell ref="C2:C3"/>
    <mergeCell ref="D2:D3"/>
    <mergeCell ref="E2:E3"/>
    <mergeCell ref="F2:H2"/>
    <mergeCell ref="I2:I3"/>
  </mergeCells>
  <pageMargins left="0.19685039370078741" right="0.19685039370078741" top="0.74803149606299213" bottom="0.15748031496062992" header="0.31496062992125984" footer="0.31496062992125984"/>
  <pageSetup paperSize="9" orientation="landscape"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Y634"/>
  <sheetViews>
    <sheetView workbookViewId="0">
      <selection activeCell="BW9" sqref="BW9"/>
    </sheetView>
  </sheetViews>
  <sheetFormatPr defaultRowHeight="15.75" x14ac:dyDescent="0.25"/>
  <cols>
    <col min="1" max="1" width="5" style="52" customWidth="1"/>
    <col min="2" max="2" width="28.42578125" style="53" customWidth="1"/>
    <col min="3" max="3" width="17.28515625" style="53" customWidth="1"/>
    <col min="4" max="4" width="6.28515625" style="51" customWidth="1"/>
    <col min="5" max="5" width="17.85546875" style="51" hidden="1" customWidth="1"/>
    <col min="6" max="6" width="8.5703125" style="283" customWidth="1"/>
    <col min="7" max="7" width="7.85546875" style="283" customWidth="1"/>
    <col min="8" max="8" width="7" style="53" customWidth="1"/>
    <col min="9" max="9" width="7.5703125" style="53" hidden="1" customWidth="1"/>
    <col min="10" max="10" width="9.140625" style="53" hidden="1" customWidth="1"/>
    <col min="11" max="11" width="6.5703125" style="53" hidden="1" customWidth="1"/>
    <col min="12" max="12" width="9" style="53" customWidth="1"/>
    <col min="13" max="13" width="7.42578125" style="53" customWidth="1"/>
    <col min="14" max="14" width="5.85546875" style="53" hidden="1" customWidth="1"/>
    <col min="15" max="15" width="9.42578125" style="53" hidden="1" customWidth="1"/>
    <col min="16" max="16" width="8.85546875" style="53" hidden="1" customWidth="1"/>
    <col min="17" max="17" width="1.42578125" style="53" hidden="1" customWidth="1"/>
    <col min="18" max="18" width="8" style="53" customWidth="1"/>
    <col min="19" max="19" width="5.42578125" style="53" hidden="1" customWidth="1"/>
    <col min="20" max="20" width="8.28515625" style="53" hidden="1" customWidth="1"/>
    <col min="21" max="21" width="8.28515625" style="53" customWidth="1"/>
    <col min="22" max="22" width="6.42578125" style="53" hidden="1" customWidth="1"/>
    <col min="23" max="23" width="6" style="53" hidden="1" customWidth="1"/>
    <col min="24" max="24" width="7.140625" style="53" hidden="1" customWidth="1"/>
    <col min="25" max="25" width="5.7109375" style="53" hidden="1" customWidth="1"/>
    <col min="26" max="26" width="6.42578125" style="53" hidden="1" customWidth="1"/>
    <col min="27" max="27" width="8" style="53" hidden="1" customWidth="1"/>
    <col min="28" max="28" width="7.7109375" style="53" customWidth="1"/>
    <col min="29" max="29" width="7.42578125" style="53" hidden="1" customWidth="1"/>
    <col min="30" max="30" width="8.140625" style="53" hidden="1" customWidth="1"/>
    <col min="31" max="31" width="8.7109375" style="88" hidden="1" customWidth="1"/>
    <col min="32" max="32" width="7.85546875" style="88" hidden="1" customWidth="1"/>
    <col min="33" max="33" width="5.5703125" style="88" hidden="1" customWidth="1"/>
    <col min="34" max="34" width="6.42578125" style="88" hidden="1" customWidth="1"/>
    <col min="35" max="35" width="6.7109375" style="88" hidden="1" customWidth="1"/>
    <col min="36" max="36" width="6.28515625" style="88" hidden="1" customWidth="1"/>
    <col min="37" max="37" width="7.85546875" style="88" hidden="1" customWidth="1"/>
    <col min="38" max="38" width="8.28515625" style="88" hidden="1" customWidth="1"/>
    <col min="39" max="39" width="7.42578125" style="88" hidden="1" customWidth="1"/>
    <col min="40" max="40" width="6.5703125" style="88" hidden="1" customWidth="1"/>
    <col min="41" max="41" width="8.5703125" style="88" hidden="1" customWidth="1"/>
    <col min="42" max="42" width="6.140625" style="53" hidden="1" customWidth="1"/>
    <col min="43" max="43" width="5.5703125" style="53" hidden="1" customWidth="1"/>
    <col min="44" max="44" width="8.28515625" style="53" hidden="1" customWidth="1"/>
    <col min="45" max="45" width="6.85546875" style="53" hidden="1" customWidth="1"/>
    <col min="46" max="46" width="8.7109375" style="53" hidden="1" customWidth="1"/>
    <col min="47" max="47" width="8.42578125" style="53" hidden="1" customWidth="1"/>
    <col min="48" max="48" width="8.28515625" style="53" hidden="1" customWidth="1"/>
    <col min="49" max="49" width="8.140625" style="53" hidden="1" customWidth="1"/>
    <col min="50" max="50" width="6.140625" style="53" hidden="1" customWidth="1"/>
    <col min="51" max="51" width="6" style="53" hidden="1" customWidth="1"/>
    <col min="52" max="52" width="8" style="53" hidden="1" customWidth="1"/>
    <col min="53" max="53" width="7.42578125" style="53" hidden="1" customWidth="1"/>
    <col min="54" max="54" width="8.28515625" style="53" hidden="1" customWidth="1"/>
    <col min="55" max="55" width="6.42578125" style="53" hidden="1" customWidth="1"/>
    <col min="56" max="56" width="7.85546875" style="53" hidden="1" customWidth="1"/>
    <col min="57" max="57" width="6.140625" style="53" hidden="1" customWidth="1"/>
    <col min="58" max="58" width="7.42578125" style="53" hidden="1" customWidth="1"/>
    <col min="59" max="59" width="6.85546875" style="53" hidden="1" customWidth="1"/>
    <col min="60" max="60" width="8" style="87" customWidth="1"/>
    <col min="61" max="61" width="7.85546875" style="53" hidden="1" customWidth="1"/>
    <col min="62" max="62" width="7.28515625" style="53" hidden="1" customWidth="1"/>
    <col min="63" max="63" width="10.85546875" style="53" hidden="1" customWidth="1"/>
    <col min="64" max="64" width="10.85546875" style="51" hidden="1" customWidth="1"/>
    <col min="65" max="65" width="23.140625" style="51" hidden="1" customWidth="1"/>
    <col min="66" max="66" width="15" style="53" customWidth="1"/>
    <col min="67" max="68" width="21.42578125" style="51" hidden="1" customWidth="1"/>
    <col min="69" max="69" width="12.85546875" style="51" hidden="1" customWidth="1"/>
    <col min="70" max="70" width="19.140625" style="191" hidden="1" customWidth="1"/>
    <col min="71" max="71" width="0" style="191" hidden="1" customWidth="1"/>
    <col min="72" max="247" width="9.140625" style="191"/>
    <col min="248" max="248" width="5" style="191" customWidth="1"/>
    <col min="249" max="249" width="38.42578125" style="191" customWidth="1"/>
    <col min="250" max="250" width="0" style="191" hidden="1" customWidth="1"/>
    <col min="251" max="251" width="8.5703125" style="191" customWidth="1"/>
    <col min="252" max="252" width="13.140625" style="191" customWidth="1"/>
    <col min="253" max="253" width="11.42578125" style="191" customWidth="1"/>
    <col min="254" max="254" width="8.42578125" style="191" customWidth="1"/>
    <col min="255" max="255" width="7.42578125" style="191" customWidth="1"/>
    <col min="256" max="258" width="0" style="191" hidden="1" customWidth="1"/>
    <col min="259" max="259" width="7.7109375" style="191" customWidth="1"/>
    <col min="260" max="260" width="7.85546875" style="191" customWidth="1"/>
    <col min="261" max="264" width="0" style="191" hidden="1" customWidth="1"/>
    <col min="265" max="265" width="6.7109375" style="191" customWidth="1"/>
    <col min="266" max="267" width="0" style="191" hidden="1" customWidth="1"/>
    <col min="268" max="268" width="8.28515625" style="191" customWidth="1"/>
    <col min="269" max="273" width="0" style="191" hidden="1" customWidth="1"/>
    <col min="274" max="274" width="7.42578125" style="191" customWidth="1"/>
    <col min="275" max="275" width="6.7109375" style="191" customWidth="1"/>
    <col min="276" max="276" width="0" style="191" hidden="1" customWidth="1"/>
    <col min="277" max="277" width="8.140625" style="191" customWidth="1"/>
    <col min="278" max="278" width="8.7109375" style="191" customWidth="1"/>
    <col min="279" max="279" width="7" style="191" customWidth="1"/>
    <col min="280" max="283" width="0" style="191" hidden="1" customWidth="1"/>
    <col min="284" max="284" width="7.85546875" style="191" customWidth="1"/>
    <col min="285" max="287" width="0" style="191" hidden="1" customWidth="1"/>
    <col min="288" max="288" width="7.28515625" style="191" customWidth="1"/>
    <col min="289" max="292" width="0" style="191" hidden="1" customWidth="1"/>
    <col min="293" max="294" width="6.85546875" style="191" customWidth="1"/>
    <col min="295" max="295" width="0" style="191" hidden="1" customWidth="1"/>
    <col min="296" max="296" width="6.7109375" style="191" customWidth="1"/>
    <col min="297" max="298" width="0" style="191" hidden="1" customWidth="1"/>
    <col min="299" max="299" width="6.42578125" style="191" customWidth="1"/>
    <col min="300" max="300" width="0" style="191" hidden="1" customWidth="1"/>
    <col min="301" max="301" width="8.28515625" style="191" customWidth="1"/>
    <col min="302" max="306" width="0" style="191" hidden="1" customWidth="1"/>
    <col min="307" max="307" width="7.42578125" style="191" customWidth="1"/>
    <col min="308" max="310" width="0" style="191" hidden="1" customWidth="1"/>
    <col min="311" max="311" width="12.5703125" style="191" customWidth="1"/>
    <col min="312" max="312" width="21.42578125" style="191" customWidth="1"/>
    <col min="313" max="313" width="12.85546875" style="191" customWidth="1"/>
    <col min="314" max="316" width="0" style="191" hidden="1" customWidth="1"/>
    <col min="317" max="503" width="9.140625" style="191"/>
    <col min="504" max="504" width="5" style="191" customWidth="1"/>
    <col min="505" max="505" width="38.42578125" style="191" customWidth="1"/>
    <col min="506" max="506" width="0" style="191" hidden="1" customWidth="1"/>
    <col min="507" max="507" width="8.5703125" style="191" customWidth="1"/>
    <col min="508" max="508" width="13.140625" style="191" customWidth="1"/>
    <col min="509" max="509" width="11.42578125" style="191" customWidth="1"/>
    <col min="510" max="510" width="8.42578125" style="191" customWidth="1"/>
    <col min="511" max="511" width="7.42578125" style="191" customWidth="1"/>
    <col min="512" max="514" width="0" style="191" hidden="1" customWidth="1"/>
    <col min="515" max="515" width="7.7109375" style="191" customWidth="1"/>
    <col min="516" max="516" width="7.85546875" style="191" customWidth="1"/>
    <col min="517" max="520" width="0" style="191" hidden="1" customWidth="1"/>
    <col min="521" max="521" width="6.7109375" style="191" customWidth="1"/>
    <col min="522" max="523" width="0" style="191" hidden="1" customWidth="1"/>
    <col min="524" max="524" width="8.28515625" style="191" customWidth="1"/>
    <col min="525" max="529" width="0" style="191" hidden="1" customWidth="1"/>
    <col min="530" max="530" width="7.42578125" style="191" customWidth="1"/>
    <col min="531" max="531" width="6.7109375" style="191" customWidth="1"/>
    <col min="532" max="532" width="0" style="191" hidden="1" customWidth="1"/>
    <col min="533" max="533" width="8.140625" style="191" customWidth="1"/>
    <col min="534" max="534" width="8.7109375" style="191" customWidth="1"/>
    <col min="535" max="535" width="7" style="191" customWidth="1"/>
    <col min="536" max="539" width="0" style="191" hidden="1" customWidth="1"/>
    <col min="540" max="540" width="7.85546875" style="191" customWidth="1"/>
    <col min="541" max="543" width="0" style="191" hidden="1" customWidth="1"/>
    <col min="544" max="544" width="7.28515625" style="191" customWidth="1"/>
    <col min="545" max="548" width="0" style="191" hidden="1" customWidth="1"/>
    <col min="549" max="550" width="6.85546875" style="191" customWidth="1"/>
    <col min="551" max="551" width="0" style="191" hidden="1" customWidth="1"/>
    <col min="552" max="552" width="6.7109375" style="191" customWidth="1"/>
    <col min="553" max="554" width="0" style="191" hidden="1" customWidth="1"/>
    <col min="555" max="555" width="6.42578125" style="191" customWidth="1"/>
    <col min="556" max="556" width="0" style="191" hidden="1" customWidth="1"/>
    <col min="557" max="557" width="8.28515625" style="191" customWidth="1"/>
    <col min="558" max="562" width="0" style="191" hidden="1" customWidth="1"/>
    <col min="563" max="563" width="7.42578125" style="191" customWidth="1"/>
    <col min="564" max="566" width="0" style="191" hidden="1" customWidth="1"/>
    <col min="567" max="567" width="12.5703125" style="191" customWidth="1"/>
    <col min="568" max="568" width="21.42578125" style="191" customWidth="1"/>
    <col min="569" max="569" width="12.85546875" style="191" customWidth="1"/>
    <col min="570" max="572" width="0" style="191" hidden="1" customWidth="1"/>
    <col min="573" max="759" width="9.140625" style="191"/>
    <col min="760" max="760" width="5" style="191" customWidth="1"/>
    <col min="761" max="761" width="38.42578125" style="191" customWidth="1"/>
    <col min="762" max="762" width="0" style="191" hidden="1" customWidth="1"/>
    <col min="763" max="763" width="8.5703125" style="191" customWidth="1"/>
    <col min="764" max="764" width="13.140625" style="191" customWidth="1"/>
    <col min="765" max="765" width="11.42578125" style="191" customWidth="1"/>
    <col min="766" max="766" width="8.42578125" style="191" customWidth="1"/>
    <col min="767" max="767" width="7.42578125" style="191" customWidth="1"/>
    <col min="768" max="770" width="0" style="191" hidden="1" customWidth="1"/>
    <col min="771" max="771" width="7.7109375" style="191" customWidth="1"/>
    <col min="772" max="772" width="7.85546875" style="191" customWidth="1"/>
    <col min="773" max="776" width="0" style="191" hidden="1" customWidth="1"/>
    <col min="777" max="777" width="6.7109375" style="191" customWidth="1"/>
    <col min="778" max="779" width="0" style="191" hidden="1" customWidth="1"/>
    <col min="780" max="780" width="8.28515625" style="191" customWidth="1"/>
    <col min="781" max="785" width="0" style="191" hidden="1" customWidth="1"/>
    <col min="786" max="786" width="7.42578125" style="191" customWidth="1"/>
    <col min="787" max="787" width="6.7109375" style="191" customWidth="1"/>
    <col min="788" max="788" width="0" style="191" hidden="1" customWidth="1"/>
    <col min="789" max="789" width="8.140625" style="191" customWidth="1"/>
    <col min="790" max="790" width="8.7109375" style="191" customWidth="1"/>
    <col min="791" max="791" width="7" style="191" customWidth="1"/>
    <col min="792" max="795" width="0" style="191" hidden="1" customWidth="1"/>
    <col min="796" max="796" width="7.85546875" style="191" customWidth="1"/>
    <col min="797" max="799" width="0" style="191" hidden="1" customWidth="1"/>
    <col min="800" max="800" width="7.28515625" style="191" customWidth="1"/>
    <col min="801" max="804" width="0" style="191" hidden="1" customWidth="1"/>
    <col min="805" max="806" width="6.85546875" style="191" customWidth="1"/>
    <col min="807" max="807" width="0" style="191" hidden="1" customWidth="1"/>
    <col min="808" max="808" width="6.7109375" style="191" customWidth="1"/>
    <col min="809" max="810" width="0" style="191" hidden="1" customWidth="1"/>
    <col min="811" max="811" width="6.42578125" style="191" customWidth="1"/>
    <col min="812" max="812" width="0" style="191" hidden="1" customWidth="1"/>
    <col min="813" max="813" width="8.28515625" style="191" customWidth="1"/>
    <col min="814" max="818" width="0" style="191" hidden="1" customWidth="1"/>
    <col min="819" max="819" width="7.42578125" style="191" customWidth="1"/>
    <col min="820" max="822" width="0" style="191" hidden="1" customWidth="1"/>
    <col min="823" max="823" width="12.5703125" style="191" customWidth="1"/>
    <col min="824" max="824" width="21.42578125" style="191" customWidth="1"/>
    <col min="825" max="825" width="12.85546875" style="191" customWidth="1"/>
    <col min="826" max="828" width="0" style="191" hidden="1" customWidth="1"/>
    <col min="829" max="1015" width="9.140625" style="191"/>
    <col min="1016" max="1016" width="5" style="191" customWidth="1"/>
    <col min="1017" max="1017" width="38.42578125" style="191" customWidth="1"/>
    <col min="1018" max="1018" width="0" style="191" hidden="1" customWidth="1"/>
    <col min="1019" max="1019" width="8.5703125" style="191" customWidth="1"/>
    <col min="1020" max="1020" width="13.140625" style="191" customWidth="1"/>
    <col min="1021" max="1021" width="11.42578125" style="191" customWidth="1"/>
    <col min="1022" max="1022" width="8.42578125" style="191" customWidth="1"/>
    <col min="1023" max="1023" width="7.42578125" style="191" customWidth="1"/>
    <col min="1024" max="1026" width="0" style="191" hidden="1" customWidth="1"/>
    <col min="1027" max="1027" width="7.7109375" style="191" customWidth="1"/>
    <col min="1028" max="1028" width="7.85546875" style="191" customWidth="1"/>
    <col min="1029" max="1032" width="0" style="191" hidden="1" customWidth="1"/>
    <col min="1033" max="1033" width="6.7109375" style="191" customWidth="1"/>
    <col min="1034" max="1035" width="0" style="191" hidden="1" customWidth="1"/>
    <col min="1036" max="1036" width="8.28515625" style="191" customWidth="1"/>
    <col min="1037" max="1041" width="0" style="191" hidden="1" customWidth="1"/>
    <col min="1042" max="1042" width="7.42578125" style="191" customWidth="1"/>
    <col min="1043" max="1043" width="6.7109375" style="191" customWidth="1"/>
    <col min="1044" max="1044" width="0" style="191" hidden="1" customWidth="1"/>
    <col min="1045" max="1045" width="8.140625" style="191" customWidth="1"/>
    <col min="1046" max="1046" width="8.7109375" style="191" customWidth="1"/>
    <col min="1047" max="1047" width="7" style="191" customWidth="1"/>
    <col min="1048" max="1051" width="0" style="191" hidden="1" customWidth="1"/>
    <col min="1052" max="1052" width="7.85546875" style="191" customWidth="1"/>
    <col min="1053" max="1055" width="0" style="191" hidden="1" customWidth="1"/>
    <col min="1056" max="1056" width="7.28515625" style="191" customWidth="1"/>
    <col min="1057" max="1060" width="0" style="191" hidden="1" customWidth="1"/>
    <col min="1061" max="1062" width="6.85546875" style="191" customWidth="1"/>
    <col min="1063" max="1063" width="0" style="191" hidden="1" customWidth="1"/>
    <col min="1064" max="1064" width="6.7109375" style="191" customWidth="1"/>
    <col min="1065" max="1066" width="0" style="191" hidden="1" customWidth="1"/>
    <col min="1067" max="1067" width="6.42578125" style="191" customWidth="1"/>
    <col min="1068" max="1068" width="0" style="191" hidden="1" customWidth="1"/>
    <col min="1069" max="1069" width="8.28515625" style="191" customWidth="1"/>
    <col min="1070" max="1074" width="0" style="191" hidden="1" customWidth="1"/>
    <col min="1075" max="1075" width="7.42578125" style="191" customWidth="1"/>
    <col min="1076" max="1078" width="0" style="191" hidden="1" customWidth="1"/>
    <col min="1079" max="1079" width="12.5703125" style="191" customWidth="1"/>
    <col min="1080" max="1080" width="21.42578125" style="191" customWidth="1"/>
    <col min="1081" max="1081" width="12.85546875" style="191" customWidth="1"/>
    <col min="1082" max="1084" width="0" style="191" hidden="1" customWidth="1"/>
    <col min="1085" max="1271" width="9.140625" style="191"/>
    <col min="1272" max="1272" width="5" style="191" customWidth="1"/>
    <col min="1273" max="1273" width="38.42578125" style="191" customWidth="1"/>
    <col min="1274" max="1274" width="0" style="191" hidden="1" customWidth="1"/>
    <col min="1275" max="1275" width="8.5703125" style="191" customWidth="1"/>
    <col min="1276" max="1276" width="13.140625" style="191" customWidth="1"/>
    <col min="1277" max="1277" width="11.42578125" style="191" customWidth="1"/>
    <col min="1278" max="1278" width="8.42578125" style="191" customWidth="1"/>
    <col min="1279" max="1279" width="7.42578125" style="191" customWidth="1"/>
    <col min="1280" max="1282" width="0" style="191" hidden="1" customWidth="1"/>
    <col min="1283" max="1283" width="7.7109375" style="191" customWidth="1"/>
    <col min="1284" max="1284" width="7.85546875" style="191" customWidth="1"/>
    <col min="1285" max="1288" width="0" style="191" hidden="1" customWidth="1"/>
    <col min="1289" max="1289" width="6.7109375" style="191" customWidth="1"/>
    <col min="1290" max="1291" width="0" style="191" hidden="1" customWidth="1"/>
    <col min="1292" max="1292" width="8.28515625" style="191" customWidth="1"/>
    <col min="1293" max="1297" width="0" style="191" hidden="1" customWidth="1"/>
    <col min="1298" max="1298" width="7.42578125" style="191" customWidth="1"/>
    <col min="1299" max="1299" width="6.7109375" style="191" customWidth="1"/>
    <col min="1300" max="1300" width="0" style="191" hidden="1" customWidth="1"/>
    <col min="1301" max="1301" width="8.140625" style="191" customWidth="1"/>
    <col min="1302" max="1302" width="8.7109375" style="191" customWidth="1"/>
    <col min="1303" max="1303" width="7" style="191" customWidth="1"/>
    <col min="1304" max="1307" width="0" style="191" hidden="1" customWidth="1"/>
    <col min="1308" max="1308" width="7.85546875" style="191" customWidth="1"/>
    <col min="1309" max="1311" width="0" style="191" hidden="1" customWidth="1"/>
    <col min="1312" max="1312" width="7.28515625" style="191" customWidth="1"/>
    <col min="1313" max="1316" width="0" style="191" hidden="1" customWidth="1"/>
    <col min="1317" max="1318" width="6.85546875" style="191" customWidth="1"/>
    <col min="1319" max="1319" width="0" style="191" hidden="1" customWidth="1"/>
    <col min="1320" max="1320" width="6.7109375" style="191" customWidth="1"/>
    <col min="1321" max="1322" width="0" style="191" hidden="1" customWidth="1"/>
    <col min="1323" max="1323" width="6.42578125" style="191" customWidth="1"/>
    <col min="1324" max="1324" width="0" style="191" hidden="1" customWidth="1"/>
    <col min="1325" max="1325" width="8.28515625" style="191" customWidth="1"/>
    <col min="1326" max="1330" width="0" style="191" hidden="1" customWidth="1"/>
    <col min="1331" max="1331" width="7.42578125" style="191" customWidth="1"/>
    <col min="1332" max="1334" width="0" style="191" hidden="1" customWidth="1"/>
    <col min="1335" max="1335" width="12.5703125" style="191" customWidth="1"/>
    <col min="1336" max="1336" width="21.42578125" style="191" customWidth="1"/>
    <col min="1337" max="1337" width="12.85546875" style="191" customWidth="1"/>
    <col min="1338" max="1340" width="0" style="191" hidden="1" customWidth="1"/>
    <col min="1341" max="1527" width="9.140625" style="191"/>
    <col min="1528" max="1528" width="5" style="191" customWidth="1"/>
    <col min="1529" max="1529" width="38.42578125" style="191" customWidth="1"/>
    <col min="1530" max="1530" width="0" style="191" hidden="1" customWidth="1"/>
    <col min="1531" max="1531" width="8.5703125" style="191" customWidth="1"/>
    <col min="1532" max="1532" width="13.140625" style="191" customWidth="1"/>
    <col min="1533" max="1533" width="11.42578125" style="191" customWidth="1"/>
    <col min="1534" max="1534" width="8.42578125" style="191" customWidth="1"/>
    <col min="1535" max="1535" width="7.42578125" style="191" customWidth="1"/>
    <col min="1536" max="1538" width="0" style="191" hidden="1" customWidth="1"/>
    <col min="1539" max="1539" width="7.7109375" style="191" customWidth="1"/>
    <col min="1540" max="1540" width="7.85546875" style="191" customWidth="1"/>
    <col min="1541" max="1544" width="0" style="191" hidden="1" customWidth="1"/>
    <col min="1545" max="1545" width="6.7109375" style="191" customWidth="1"/>
    <col min="1546" max="1547" width="0" style="191" hidden="1" customWidth="1"/>
    <col min="1548" max="1548" width="8.28515625" style="191" customWidth="1"/>
    <col min="1549" max="1553" width="0" style="191" hidden="1" customWidth="1"/>
    <col min="1554" max="1554" width="7.42578125" style="191" customWidth="1"/>
    <col min="1555" max="1555" width="6.7109375" style="191" customWidth="1"/>
    <col min="1556" max="1556" width="0" style="191" hidden="1" customWidth="1"/>
    <col min="1557" max="1557" width="8.140625" style="191" customWidth="1"/>
    <col min="1558" max="1558" width="8.7109375" style="191" customWidth="1"/>
    <col min="1559" max="1559" width="7" style="191" customWidth="1"/>
    <col min="1560" max="1563" width="0" style="191" hidden="1" customWidth="1"/>
    <col min="1564" max="1564" width="7.85546875" style="191" customWidth="1"/>
    <col min="1565" max="1567" width="0" style="191" hidden="1" customWidth="1"/>
    <col min="1568" max="1568" width="7.28515625" style="191" customWidth="1"/>
    <col min="1569" max="1572" width="0" style="191" hidden="1" customWidth="1"/>
    <col min="1573" max="1574" width="6.85546875" style="191" customWidth="1"/>
    <col min="1575" max="1575" width="0" style="191" hidden="1" customWidth="1"/>
    <col min="1576" max="1576" width="6.7109375" style="191" customWidth="1"/>
    <col min="1577" max="1578" width="0" style="191" hidden="1" customWidth="1"/>
    <col min="1579" max="1579" width="6.42578125" style="191" customWidth="1"/>
    <col min="1580" max="1580" width="0" style="191" hidden="1" customWidth="1"/>
    <col min="1581" max="1581" width="8.28515625" style="191" customWidth="1"/>
    <col min="1582" max="1586" width="0" style="191" hidden="1" customWidth="1"/>
    <col min="1587" max="1587" width="7.42578125" style="191" customWidth="1"/>
    <col min="1588" max="1590" width="0" style="191" hidden="1" customWidth="1"/>
    <col min="1591" max="1591" width="12.5703125" style="191" customWidth="1"/>
    <col min="1592" max="1592" width="21.42578125" style="191" customWidth="1"/>
    <col min="1593" max="1593" width="12.85546875" style="191" customWidth="1"/>
    <col min="1594" max="1596" width="0" style="191" hidden="1" customWidth="1"/>
    <col min="1597" max="1783" width="9.140625" style="191"/>
    <col min="1784" max="1784" width="5" style="191" customWidth="1"/>
    <col min="1785" max="1785" width="38.42578125" style="191" customWidth="1"/>
    <col min="1786" max="1786" width="0" style="191" hidden="1" customWidth="1"/>
    <col min="1787" max="1787" width="8.5703125" style="191" customWidth="1"/>
    <col min="1788" max="1788" width="13.140625" style="191" customWidth="1"/>
    <col min="1789" max="1789" width="11.42578125" style="191" customWidth="1"/>
    <col min="1790" max="1790" width="8.42578125" style="191" customWidth="1"/>
    <col min="1791" max="1791" width="7.42578125" style="191" customWidth="1"/>
    <col min="1792" max="1794" width="0" style="191" hidden="1" customWidth="1"/>
    <col min="1795" max="1795" width="7.7109375" style="191" customWidth="1"/>
    <col min="1796" max="1796" width="7.85546875" style="191" customWidth="1"/>
    <col min="1797" max="1800" width="0" style="191" hidden="1" customWidth="1"/>
    <col min="1801" max="1801" width="6.7109375" style="191" customWidth="1"/>
    <col min="1802" max="1803" width="0" style="191" hidden="1" customWidth="1"/>
    <col min="1804" max="1804" width="8.28515625" style="191" customWidth="1"/>
    <col min="1805" max="1809" width="0" style="191" hidden="1" customWidth="1"/>
    <col min="1810" max="1810" width="7.42578125" style="191" customWidth="1"/>
    <col min="1811" max="1811" width="6.7109375" style="191" customWidth="1"/>
    <col min="1812" max="1812" width="0" style="191" hidden="1" customWidth="1"/>
    <col min="1813" max="1813" width="8.140625" style="191" customWidth="1"/>
    <col min="1814" max="1814" width="8.7109375" style="191" customWidth="1"/>
    <col min="1815" max="1815" width="7" style="191" customWidth="1"/>
    <col min="1816" max="1819" width="0" style="191" hidden="1" customWidth="1"/>
    <col min="1820" max="1820" width="7.85546875" style="191" customWidth="1"/>
    <col min="1821" max="1823" width="0" style="191" hidden="1" customWidth="1"/>
    <col min="1824" max="1824" width="7.28515625" style="191" customWidth="1"/>
    <col min="1825" max="1828" width="0" style="191" hidden="1" customWidth="1"/>
    <col min="1829" max="1830" width="6.85546875" style="191" customWidth="1"/>
    <col min="1831" max="1831" width="0" style="191" hidden="1" customWidth="1"/>
    <col min="1832" max="1832" width="6.7109375" style="191" customWidth="1"/>
    <col min="1833" max="1834" width="0" style="191" hidden="1" customWidth="1"/>
    <col min="1835" max="1835" width="6.42578125" style="191" customWidth="1"/>
    <col min="1836" max="1836" width="0" style="191" hidden="1" customWidth="1"/>
    <col min="1837" max="1837" width="8.28515625" style="191" customWidth="1"/>
    <col min="1838" max="1842" width="0" style="191" hidden="1" customWidth="1"/>
    <col min="1843" max="1843" width="7.42578125" style="191" customWidth="1"/>
    <col min="1844" max="1846" width="0" style="191" hidden="1" customWidth="1"/>
    <col min="1847" max="1847" width="12.5703125" style="191" customWidth="1"/>
    <col min="1848" max="1848" width="21.42578125" style="191" customWidth="1"/>
    <col min="1849" max="1849" width="12.85546875" style="191" customWidth="1"/>
    <col min="1850" max="1852" width="0" style="191" hidden="1" customWidth="1"/>
    <col min="1853" max="2039" width="9.140625" style="191"/>
    <col min="2040" max="2040" width="5" style="191" customWidth="1"/>
    <col min="2041" max="2041" width="38.42578125" style="191" customWidth="1"/>
    <col min="2042" max="2042" width="0" style="191" hidden="1" customWidth="1"/>
    <col min="2043" max="2043" width="8.5703125" style="191" customWidth="1"/>
    <col min="2044" max="2044" width="13.140625" style="191" customWidth="1"/>
    <col min="2045" max="2045" width="11.42578125" style="191" customWidth="1"/>
    <col min="2046" max="2046" width="8.42578125" style="191" customWidth="1"/>
    <col min="2047" max="2047" width="7.42578125" style="191" customWidth="1"/>
    <col min="2048" max="2050" width="0" style="191" hidden="1" customWidth="1"/>
    <col min="2051" max="2051" width="7.7109375" style="191" customWidth="1"/>
    <col min="2052" max="2052" width="7.85546875" style="191" customWidth="1"/>
    <col min="2053" max="2056" width="0" style="191" hidden="1" customWidth="1"/>
    <col min="2057" max="2057" width="6.7109375" style="191" customWidth="1"/>
    <col min="2058" max="2059" width="0" style="191" hidden="1" customWidth="1"/>
    <col min="2060" max="2060" width="8.28515625" style="191" customWidth="1"/>
    <col min="2061" max="2065" width="0" style="191" hidden="1" customWidth="1"/>
    <col min="2066" max="2066" width="7.42578125" style="191" customWidth="1"/>
    <col min="2067" max="2067" width="6.7109375" style="191" customWidth="1"/>
    <col min="2068" max="2068" width="0" style="191" hidden="1" customWidth="1"/>
    <col min="2069" max="2069" width="8.140625" style="191" customWidth="1"/>
    <col min="2070" max="2070" width="8.7109375" style="191" customWidth="1"/>
    <col min="2071" max="2071" width="7" style="191" customWidth="1"/>
    <col min="2072" max="2075" width="0" style="191" hidden="1" customWidth="1"/>
    <col min="2076" max="2076" width="7.85546875" style="191" customWidth="1"/>
    <col min="2077" max="2079" width="0" style="191" hidden="1" customWidth="1"/>
    <col min="2080" max="2080" width="7.28515625" style="191" customWidth="1"/>
    <col min="2081" max="2084" width="0" style="191" hidden="1" customWidth="1"/>
    <col min="2085" max="2086" width="6.85546875" style="191" customWidth="1"/>
    <col min="2087" max="2087" width="0" style="191" hidden="1" customWidth="1"/>
    <col min="2088" max="2088" width="6.7109375" style="191" customWidth="1"/>
    <col min="2089" max="2090" width="0" style="191" hidden="1" customWidth="1"/>
    <col min="2091" max="2091" width="6.42578125" style="191" customWidth="1"/>
    <col min="2092" max="2092" width="0" style="191" hidden="1" customWidth="1"/>
    <col min="2093" max="2093" width="8.28515625" style="191" customWidth="1"/>
    <col min="2094" max="2098" width="0" style="191" hidden="1" customWidth="1"/>
    <col min="2099" max="2099" width="7.42578125" style="191" customWidth="1"/>
    <col min="2100" max="2102" width="0" style="191" hidden="1" customWidth="1"/>
    <col min="2103" max="2103" width="12.5703125" style="191" customWidth="1"/>
    <col min="2104" max="2104" width="21.42578125" style="191" customWidth="1"/>
    <col min="2105" max="2105" width="12.85546875" style="191" customWidth="1"/>
    <col min="2106" max="2108" width="0" style="191" hidden="1" customWidth="1"/>
    <col min="2109" max="2295" width="9.140625" style="191"/>
    <col min="2296" max="2296" width="5" style="191" customWidth="1"/>
    <col min="2297" max="2297" width="38.42578125" style="191" customWidth="1"/>
    <col min="2298" max="2298" width="0" style="191" hidden="1" customWidth="1"/>
    <col min="2299" max="2299" width="8.5703125" style="191" customWidth="1"/>
    <col min="2300" max="2300" width="13.140625" style="191" customWidth="1"/>
    <col min="2301" max="2301" width="11.42578125" style="191" customWidth="1"/>
    <col min="2302" max="2302" width="8.42578125" style="191" customWidth="1"/>
    <col min="2303" max="2303" width="7.42578125" style="191" customWidth="1"/>
    <col min="2304" max="2306" width="0" style="191" hidden="1" customWidth="1"/>
    <col min="2307" max="2307" width="7.7109375" style="191" customWidth="1"/>
    <col min="2308" max="2308" width="7.85546875" style="191" customWidth="1"/>
    <col min="2309" max="2312" width="0" style="191" hidden="1" customWidth="1"/>
    <col min="2313" max="2313" width="6.7109375" style="191" customWidth="1"/>
    <col min="2314" max="2315" width="0" style="191" hidden="1" customWidth="1"/>
    <col min="2316" max="2316" width="8.28515625" style="191" customWidth="1"/>
    <col min="2317" max="2321" width="0" style="191" hidden="1" customWidth="1"/>
    <col min="2322" max="2322" width="7.42578125" style="191" customWidth="1"/>
    <col min="2323" max="2323" width="6.7109375" style="191" customWidth="1"/>
    <col min="2324" max="2324" width="0" style="191" hidden="1" customWidth="1"/>
    <col min="2325" max="2325" width="8.140625" style="191" customWidth="1"/>
    <col min="2326" max="2326" width="8.7109375" style="191" customWidth="1"/>
    <col min="2327" max="2327" width="7" style="191" customWidth="1"/>
    <col min="2328" max="2331" width="0" style="191" hidden="1" customWidth="1"/>
    <col min="2332" max="2332" width="7.85546875" style="191" customWidth="1"/>
    <col min="2333" max="2335" width="0" style="191" hidden="1" customWidth="1"/>
    <col min="2336" max="2336" width="7.28515625" style="191" customWidth="1"/>
    <col min="2337" max="2340" width="0" style="191" hidden="1" customWidth="1"/>
    <col min="2341" max="2342" width="6.85546875" style="191" customWidth="1"/>
    <col min="2343" max="2343" width="0" style="191" hidden="1" customWidth="1"/>
    <col min="2344" max="2344" width="6.7109375" style="191" customWidth="1"/>
    <col min="2345" max="2346" width="0" style="191" hidden="1" customWidth="1"/>
    <col min="2347" max="2347" width="6.42578125" style="191" customWidth="1"/>
    <col min="2348" max="2348" width="0" style="191" hidden="1" customWidth="1"/>
    <col min="2349" max="2349" width="8.28515625" style="191" customWidth="1"/>
    <col min="2350" max="2354" width="0" style="191" hidden="1" customWidth="1"/>
    <col min="2355" max="2355" width="7.42578125" style="191" customWidth="1"/>
    <col min="2356" max="2358" width="0" style="191" hidden="1" customWidth="1"/>
    <col min="2359" max="2359" width="12.5703125" style="191" customWidth="1"/>
    <col min="2360" max="2360" width="21.42578125" style="191" customWidth="1"/>
    <col min="2361" max="2361" width="12.85546875" style="191" customWidth="1"/>
    <col min="2362" max="2364" width="0" style="191" hidden="1" customWidth="1"/>
    <col min="2365" max="2551" width="9.140625" style="191"/>
    <col min="2552" max="2552" width="5" style="191" customWidth="1"/>
    <col min="2553" max="2553" width="38.42578125" style="191" customWidth="1"/>
    <col min="2554" max="2554" width="0" style="191" hidden="1" customWidth="1"/>
    <col min="2555" max="2555" width="8.5703125" style="191" customWidth="1"/>
    <col min="2556" max="2556" width="13.140625" style="191" customWidth="1"/>
    <col min="2557" max="2557" width="11.42578125" style="191" customWidth="1"/>
    <col min="2558" max="2558" width="8.42578125" style="191" customWidth="1"/>
    <col min="2559" max="2559" width="7.42578125" style="191" customWidth="1"/>
    <col min="2560" max="2562" width="0" style="191" hidden="1" customWidth="1"/>
    <col min="2563" max="2563" width="7.7109375" style="191" customWidth="1"/>
    <col min="2564" max="2564" width="7.85546875" style="191" customWidth="1"/>
    <col min="2565" max="2568" width="0" style="191" hidden="1" customWidth="1"/>
    <col min="2569" max="2569" width="6.7109375" style="191" customWidth="1"/>
    <col min="2570" max="2571" width="0" style="191" hidden="1" customWidth="1"/>
    <col min="2572" max="2572" width="8.28515625" style="191" customWidth="1"/>
    <col min="2573" max="2577" width="0" style="191" hidden="1" customWidth="1"/>
    <col min="2578" max="2578" width="7.42578125" style="191" customWidth="1"/>
    <col min="2579" max="2579" width="6.7109375" style="191" customWidth="1"/>
    <col min="2580" max="2580" width="0" style="191" hidden="1" customWidth="1"/>
    <col min="2581" max="2581" width="8.140625" style="191" customWidth="1"/>
    <col min="2582" max="2582" width="8.7109375" style="191" customWidth="1"/>
    <col min="2583" max="2583" width="7" style="191" customWidth="1"/>
    <col min="2584" max="2587" width="0" style="191" hidden="1" customWidth="1"/>
    <col min="2588" max="2588" width="7.85546875" style="191" customWidth="1"/>
    <col min="2589" max="2591" width="0" style="191" hidden="1" customWidth="1"/>
    <col min="2592" max="2592" width="7.28515625" style="191" customWidth="1"/>
    <col min="2593" max="2596" width="0" style="191" hidden="1" customWidth="1"/>
    <col min="2597" max="2598" width="6.85546875" style="191" customWidth="1"/>
    <col min="2599" max="2599" width="0" style="191" hidden="1" customWidth="1"/>
    <col min="2600" max="2600" width="6.7109375" style="191" customWidth="1"/>
    <col min="2601" max="2602" width="0" style="191" hidden="1" customWidth="1"/>
    <col min="2603" max="2603" width="6.42578125" style="191" customWidth="1"/>
    <col min="2604" max="2604" width="0" style="191" hidden="1" customWidth="1"/>
    <col min="2605" max="2605" width="8.28515625" style="191" customWidth="1"/>
    <col min="2606" max="2610" width="0" style="191" hidden="1" customWidth="1"/>
    <col min="2611" max="2611" width="7.42578125" style="191" customWidth="1"/>
    <col min="2612" max="2614" width="0" style="191" hidden="1" customWidth="1"/>
    <col min="2615" max="2615" width="12.5703125" style="191" customWidth="1"/>
    <col min="2616" max="2616" width="21.42578125" style="191" customWidth="1"/>
    <col min="2617" max="2617" width="12.85546875" style="191" customWidth="1"/>
    <col min="2618" max="2620" width="0" style="191" hidden="1" customWidth="1"/>
    <col min="2621" max="2807" width="9.140625" style="191"/>
    <col min="2808" max="2808" width="5" style="191" customWidth="1"/>
    <col min="2809" max="2809" width="38.42578125" style="191" customWidth="1"/>
    <col min="2810" max="2810" width="0" style="191" hidden="1" customWidth="1"/>
    <col min="2811" max="2811" width="8.5703125" style="191" customWidth="1"/>
    <col min="2812" max="2812" width="13.140625" style="191" customWidth="1"/>
    <col min="2813" max="2813" width="11.42578125" style="191" customWidth="1"/>
    <col min="2814" max="2814" width="8.42578125" style="191" customWidth="1"/>
    <col min="2815" max="2815" width="7.42578125" style="191" customWidth="1"/>
    <col min="2816" max="2818" width="0" style="191" hidden="1" customWidth="1"/>
    <col min="2819" max="2819" width="7.7109375" style="191" customWidth="1"/>
    <col min="2820" max="2820" width="7.85546875" style="191" customWidth="1"/>
    <col min="2821" max="2824" width="0" style="191" hidden="1" customWidth="1"/>
    <col min="2825" max="2825" width="6.7109375" style="191" customWidth="1"/>
    <col min="2826" max="2827" width="0" style="191" hidden="1" customWidth="1"/>
    <col min="2828" max="2828" width="8.28515625" style="191" customWidth="1"/>
    <col min="2829" max="2833" width="0" style="191" hidden="1" customWidth="1"/>
    <col min="2834" max="2834" width="7.42578125" style="191" customWidth="1"/>
    <col min="2835" max="2835" width="6.7109375" style="191" customWidth="1"/>
    <col min="2836" max="2836" width="0" style="191" hidden="1" customWidth="1"/>
    <col min="2837" max="2837" width="8.140625" style="191" customWidth="1"/>
    <col min="2838" max="2838" width="8.7109375" style="191" customWidth="1"/>
    <col min="2839" max="2839" width="7" style="191" customWidth="1"/>
    <col min="2840" max="2843" width="0" style="191" hidden="1" customWidth="1"/>
    <col min="2844" max="2844" width="7.85546875" style="191" customWidth="1"/>
    <col min="2845" max="2847" width="0" style="191" hidden="1" customWidth="1"/>
    <col min="2848" max="2848" width="7.28515625" style="191" customWidth="1"/>
    <col min="2849" max="2852" width="0" style="191" hidden="1" customWidth="1"/>
    <col min="2853" max="2854" width="6.85546875" style="191" customWidth="1"/>
    <col min="2855" max="2855" width="0" style="191" hidden="1" customWidth="1"/>
    <col min="2856" max="2856" width="6.7109375" style="191" customWidth="1"/>
    <col min="2857" max="2858" width="0" style="191" hidden="1" customWidth="1"/>
    <col min="2859" max="2859" width="6.42578125" style="191" customWidth="1"/>
    <col min="2860" max="2860" width="0" style="191" hidden="1" customWidth="1"/>
    <col min="2861" max="2861" width="8.28515625" style="191" customWidth="1"/>
    <col min="2862" max="2866" width="0" style="191" hidden="1" customWidth="1"/>
    <col min="2867" max="2867" width="7.42578125" style="191" customWidth="1"/>
    <col min="2868" max="2870" width="0" style="191" hidden="1" customWidth="1"/>
    <col min="2871" max="2871" width="12.5703125" style="191" customWidth="1"/>
    <col min="2872" max="2872" width="21.42578125" style="191" customWidth="1"/>
    <col min="2873" max="2873" width="12.85546875" style="191" customWidth="1"/>
    <col min="2874" max="2876" width="0" style="191" hidden="1" customWidth="1"/>
    <col min="2877" max="3063" width="9.140625" style="191"/>
    <col min="3064" max="3064" width="5" style="191" customWidth="1"/>
    <col min="3065" max="3065" width="38.42578125" style="191" customWidth="1"/>
    <col min="3066" max="3066" width="0" style="191" hidden="1" customWidth="1"/>
    <col min="3067" max="3067" width="8.5703125" style="191" customWidth="1"/>
    <col min="3068" max="3068" width="13.140625" style="191" customWidth="1"/>
    <col min="3069" max="3069" width="11.42578125" style="191" customWidth="1"/>
    <col min="3070" max="3070" width="8.42578125" style="191" customWidth="1"/>
    <col min="3071" max="3071" width="7.42578125" style="191" customWidth="1"/>
    <col min="3072" max="3074" width="0" style="191" hidden="1" customWidth="1"/>
    <col min="3075" max="3075" width="7.7109375" style="191" customWidth="1"/>
    <col min="3076" max="3076" width="7.85546875" style="191" customWidth="1"/>
    <col min="3077" max="3080" width="0" style="191" hidden="1" customWidth="1"/>
    <col min="3081" max="3081" width="6.7109375" style="191" customWidth="1"/>
    <col min="3082" max="3083" width="0" style="191" hidden="1" customWidth="1"/>
    <col min="3084" max="3084" width="8.28515625" style="191" customWidth="1"/>
    <col min="3085" max="3089" width="0" style="191" hidden="1" customWidth="1"/>
    <col min="3090" max="3090" width="7.42578125" style="191" customWidth="1"/>
    <col min="3091" max="3091" width="6.7109375" style="191" customWidth="1"/>
    <col min="3092" max="3092" width="0" style="191" hidden="1" customWidth="1"/>
    <col min="3093" max="3093" width="8.140625" style="191" customWidth="1"/>
    <col min="3094" max="3094" width="8.7109375" style="191" customWidth="1"/>
    <col min="3095" max="3095" width="7" style="191" customWidth="1"/>
    <col min="3096" max="3099" width="0" style="191" hidden="1" customWidth="1"/>
    <col min="3100" max="3100" width="7.85546875" style="191" customWidth="1"/>
    <col min="3101" max="3103" width="0" style="191" hidden="1" customWidth="1"/>
    <col min="3104" max="3104" width="7.28515625" style="191" customWidth="1"/>
    <col min="3105" max="3108" width="0" style="191" hidden="1" customWidth="1"/>
    <col min="3109" max="3110" width="6.85546875" style="191" customWidth="1"/>
    <col min="3111" max="3111" width="0" style="191" hidden="1" customWidth="1"/>
    <col min="3112" max="3112" width="6.7109375" style="191" customWidth="1"/>
    <col min="3113" max="3114" width="0" style="191" hidden="1" customWidth="1"/>
    <col min="3115" max="3115" width="6.42578125" style="191" customWidth="1"/>
    <col min="3116" max="3116" width="0" style="191" hidden="1" customWidth="1"/>
    <col min="3117" max="3117" width="8.28515625" style="191" customWidth="1"/>
    <col min="3118" max="3122" width="0" style="191" hidden="1" customWidth="1"/>
    <col min="3123" max="3123" width="7.42578125" style="191" customWidth="1"/>
    <col min="3124" max="3126" width="0" style="191" hidden="1" customWidth="1"/>
    <col min="3127" max="3127" width="12.5703125" style="191" customWidth="1"/>
    <col min="3128" max="3128" width="21.42578125" style="191" customWidth="1"/>
    <col min="3129" max="3129" width="12.85546875" style="191" customWidth="1"/>
    <col min="3130" max="3132" width="0" style="191" hidden="1" customWidth="1"/>
    <col min="3133" max="3319" width="9.140625" style="191"/>
    <col min="3320" max="3320" width="5" style="191" customWidth="1"/>
    <col min="3321" max="3321" width="38.42578125" style="191" customWidth="1"/>
    <col min="3322" max="3322" width="0" style="191" hidden="1" customWidth="1"/>
    <col min="3323" max="3323" width="8.5703125" style="191" customWidth="1"/>
    <col min="3324" max="3324" width="13.140625" style="191" customWidth="1"/>
    <col min="3325" max="3325" width="11.42578125" style="191" customWidth="1"/>
    <col min="3326" max="3326" width="8.42578125" style="191" customWidth="1"/>
    <col min="3327" max="3327" width="7.42578125" style="191" customWidth="1"/>
    <col min="3328" max="3330" width="0" style="191" hidden="1" customWidth="1"/>
    <col min="3331" max="3331" width="7.7109375" style="191" customWidth="1"/>
    <col min="3332" max="3332" width="7.85546875" style="191" customWidth="1"/>
    <col min="3333" max="3336" width="0" style="191" hidden="1" customWidth="1"/>
    <col min="3337" max="3337" width="6.7109375" style="191" customWidth="1"/>
    <col min="3338" max="3339" width="0" style="191" hidden="1" customWidth="1"/>
    <col min="3340" max="3340" width="8.28515625" style="191" customWidth="1"/>
    <col min="3341" max="3345" width="0" style="191" hidden="1" customWidth="1"/>
    <col min="3346" max="3346" width="7.42578125" style="191" customWidth="1"/>
    <col min="3347" max="3347" width="6.7109375" style="191" customWidth="1"/>
    <col min="3348" max="3348" width="0" style="191" hidden="1" customWidth="1"/>
    <col min="3349" max="3349" width="8.140625" style="191" customWidth="1"/>
    <col min="3350" max="3350" width="8.7109375" style="191" customWidth="1"/>
    <col min="3351" max="3351" width="7" style="191" customWidth="1"/>
    <col min="3352" max="3355" width="0" style="191" hidden="1" customWidth="1"/>
    <col min="3356" max="3356" width="7.85546875" style="191" customWidth="1"/>
    <col min="3357" max="3359" width="0" style="191" hidden="1" customWidth="1"/>
    <col min="3360" max="3360" width="7.28515625" style="191" customWidth="1"/>
    <col min="3361" max="3364" width="0" style="191" hidden="1" customWidth="1"/>
    <col min="3365" max="3366" width="6.85546875" style="191" customWidth="1"/>
    <col min="3367" max="3367" width="0" style="191" hidden="1" customWidth="1"/>
    <col min="3368" max="3368" width="6.7109375" style="191" customWidth="1"/>
    <col min="3369" max="3370" width="0" style="191" hidden="1" customWidth="1"/>
    <col min="3371" max="3371" width="6.42578125" style="191" customWidth="1"/>
    <col min="3372" max="3372" width="0" style="191" hidden="1" customWidth="1"/>
    <col min="3373" max="3373" width="8.28515625" style="191" customWidth="1"/>
    <col min="3374" max="3378" width="0" style="191" hidden="1" customWidth="1"/>
    <col min="3379" max="3379" width="7.42578125" style="191" customWidth="1"/>
    <col min="3380" max="3382" width="0" style="191" hidden="1" customWidth="1"/>
    <col min="3383" max="3383" width="12.5703125" style="191" customWidth="1"/>
    <col min="3384" max="3384" width="21.42578125" style="191" customWidth="1"/>
    <col min="3385" max="3385" width="12.85546875" style="191" customWidth="1"/>
    <col min="3386" max="3388" width="0" style="191" hidden="1" customWidth="1"/>
    <col min="3389" max="3575" width="9.140625" style="191"/>
    <col min="3576" max="3576" width="5" style="191" customWidth="1"/>
    <col min="3577" max="3577" width="38.42578125" style="191" customWidth="1"/>
    <col min="3578" max="3578" width="0" style="191" hidden="1" customWidth="1"/>
    <col min="3579" max="3579" width="8.5703125" style="191" customWidth="1"/>
    <col min="3580" max="3580" width="13.140625" style="191" customWidth="1"/>
    <col min="3581" max="3581" width="11.42578125" style="191" customWidth="1"/>
    <col min="3582" max="3582" width="8.42578125" style="191" customWidth="1"/>
    <col min="3583" max="3583" width="7.42578125" style="191" customWidth="1"/>
    <col min="3584" max="3586" width="0" style="191" hidden="1" customWidth="1"/>
    <col min="3587" max="3587" width="7.7109375" style="191" customWidth="1"/>
    <col min="3588" max="3588" width="7.85546875" style="191" customWidth="1"/>
    <col min="3589" max="3592" width="0" style="191" hidden="1" customWidth="1"/>
    <col min="3593" max="3593" width="6.7109375" style="191" customWidth="1"/>
    <col min="3594" max="3595" width="0" style="191" hidden="1" customWidth="1"/>
    <col min="3596" max="3596" width="8.28515625" style="191" customWidth="1"/>
    <col min="3597" max="3601" width="0" style="191" hidden="1" customWidth="1"/>
    <col min="3602" max="3602" width="7.42578125" style="191" customWidth="1"/>
    <col min="3603" max="3603" width="6.7109375" style="191" customWidth="1"/>
    <col min="3604" max="3604" width="0" style="191" hidden="1" customWidth="1"/>
    <col min="3605" max="3605" width="8.140625" style="191" customWidth="1"/>
    <col min="3606" max="3606" width="8.7109375" style="191" customWidth="1"/>
    <col min="3607" max="3607" width="7" style="191" customWidth="1"/>
    <col min="3608" max="3611" width="0" style="191" hidden="1" customWidth="1"/>
    <col min="3612" max="3612" width="7.85546875" style="191" customWidth="1"/>
    <col min="3613" max="3615" width="0" style="191" hidden="1" customWidth="1"/>
    <col min="3616" max="3616" width="7.28515625" style="191" customWidth="1"/>
    <col min="3617" max="3620" width="0" style="191" hidden="1" customWidth="1"/>
    <col min="3621" max="3622" width="6.85546875" style="191" customWidth="1"/>
    <col min="3623" max="3623" width="0" style="191" hidden="1" customWidth="1"/>
    <col min="3624" max="3624" width="6.7109375" style="191" customWidth="1"/>
    <col min="3625" max="3626" width="0" style="191" hidden="1" customWidth="1"/>
    <col min="3627" max="3627" width="6.42578125" style="191" customWidth="1"/>
    <col min="3628" max="3628" width="0" style="191" hidden="1" customWidth="1"/>
    <col min="3629" max="3629" width="8.28515625" style="191" customWidth="1"/>
    <col min="3630" max="3634" width="0" style="191" hidden="1" customWidth="1"/>
    <col min="3635" max="3635" width="7.42578125" style="191" customWidth="1"/>
    <col min="3636" max="3638" width="0" style="191" hidden="1" customWidth="1"/>
    <col min="3639" max="3639" width="12.5703125" style="191" customWidth="1"/>
    <col min="3640" max="3640" width="21.42578125" style="191" customWidth="1"/>
    <col min="3641" max="3641" width="12.85546875" style="191" customWidth="1"/>
    <col min="3642" max="3644" width="0" style="191" hidden="1" customWidth="1"/>
    <col min="3645" max="3831" width="9.140625" style="191"/>
    <col min="3832" max="3832" width="5" style="191" customWidth="1"/>
    <col min="3833" max="3833" width="38.42578125" style="191" customWidth="1"/>
    <col min="3834" max="3834" width="0" style="191" hidden="1" customWidth="1"/>
    <col min="3835" max="3835" width="8.5703125" style="191" customWidth="1"/>
    <col min="3836" max="3836" width="13.140625" style="191" customWidth="1"/>
    <col min="3837" max="3837" width="11.42578125" style="191" customWidth="1"/>
    <col min="3838" max="3838" width="8.42578125" style="191" customWidth="1"/>
    <col min="3839" max="3839" width="7.42578125" style="191" customWidth="1"/>
    <col min="3840" max="3842" width="0" style="191" hidden="1" customWidth="1"/>
    <col min="3843" max="3843" width="7.7109375" style="191" customWidth="1"/>
    <col min="3844" max="3844" width="7.85546875" style="191" customWidth="1"/>
    <col min="3845" max="3848" width="0" style="191" hidden="1" customWidth="1"/>
    <col min="3849" max="3849" width="6.7109375" style="191" customWidth="1"/>
    <col min="3850" max="3851" width="0" style="191" hidden="1" customWidth="1"/>
    <col min="3852" max="3852" width="8.28515625" style="191" customWidth="1"/>
    <col min="3853" max="3857" width="0" style="191" hidden="1" customWidth="1"/>
    <col min="3858" max="3858" width="7.42578125" style="191" customWidth="1"/>
    <col min="3859" max="3859" width="6.7109375" style="191" customWidth="1"/>
    <col min="3860" max="3860" width="0" style="191" hidden="1" customWidth="1"/>
    <col min="3861" max="3861" width="8.140625" style="191" customWidth="1"/>
    <col min="3862" max="3862" width="8.7109375" style="191" customWidth="1"/>
    <col min="3863" max="3863" width="7" style="191" customWidth="1"/>
    <col min="3864" max="3867" width="0" style="191" hidden="1" customWidth="1"/>
    <col min="3868" max="3868" width="7.85546875" style="191" customWidth="1"/>
    <col min="3869" max="3871" width="0" style="191" hidden="1" customWidth="1"/>
    <col min="3872" max="3872" width="7.28515625" style="191" customWidth="1"/>
    <col min="3873" max="3876" width="0" style="191" hidden="1" customWidth="1"/>
    <col min="3877" max="3878" width="6.85546875" style="191" customWidth="1"/>
    <col min="3879" max="3879" width="0" style="191" hidden="1" customWidth="1"/>
    <col min="3880" max="3880" width="6.7109375" style="191" customWidth="1"/>
    <col min="3881" max="3882" width="0" style="191" hidden="1" customWidth="1"/>
    <col min="3883" max="3883" width="6.42578125" style="191" customWidth="1"/>
    <col min="3884" max="3884" width="0" style="191" hidden="1" customWidth="1"/>
    <col min="3885" max="3885" width="8.28515625" style="191" customWidth="1"/>
    <col min="3886" max="3890" width="0" style="191" hidden="1" customWidth="1"/>
    <col min="3891" max="3891" width="7.42578125" style="191" customWidth="1"/>
    <col min="3892" max="3894" width="0" style="191" hidden="1" customWidth="1"/>
    <col min="3895" max="3895" width="12.5703125" style="191" customWidth="1"/>
    <col min="3896" max="3896" width="21.42578125" style="191" customWidth="1"/>
    <col min="3897" max="3897" width="12.85546875" style="191" customWidth="1"/>
    <col min="3898" max="3900" width="0" style="191" hidden="1" customWidth="1"/>
    <col min="3901" max="4087" width="9.140625" style="191"/>
    <col min="4088" max="4088" width="5" style="191" customWidth="1"/>
    <col min="4089" max="4089" width="38.42578125" style="191" customWidth="1"/>
    <col min="4090" max="4090" width="0" style="191" hidden="1" customWidth="1"/>
    <col min="4091" max="4091" width="8.5703125" style="191" customWidth="1"/>
    <col min="4092" max="4092" width="13.140625" style="191" customWidth="1"/>
    <col min="4093" max="4093" width="11.42578125" style="191" customWidth="1"/>
    <col min="4094" max="4094" width="8.42578125" style="191" customWidth="1"/>
    <col min="4095" max="4095" width="7.42578125" style="191" customWidth="1"/>
    <col min="4096" max="4098" width="0" style="191" hidden="1" customWidth="1"/>
    <col min="4099" max="4099" width="7.7109375" style="191" customWidth="1"/>
    <col min="4100" max="4100" width="7.85546875" style="191" customWidth="1"/>
    <col min="4101" max="4104" width="0" style="191" hidden="1" customWidth="1"/>
    <col min="4105" max="4105" width="6.7109375" style="191" customWidth="1"/>
    <col min="4106" max="4107" width="0" style="191" hidden="1" customWidth="1"/>
    <col min="4108" max="4108" width="8.28515625" style="191" customWidth="1"/>
    <col min="4109" max="4113" width="0" style="191" hidden="1" customWidth="1"/>
    <col min="4114" max="4114" width="7.42578125" style="191" customWidth="1"/>
    <col min="4115" max="4115" width="6.7109375" style="191" customWidth="1"/>
    <col min="4116" max="4116" width="0" style="191" hidden="1" customWidth="1"/>
    <col min="4117" max="4117" width="8.140625" style="191" customWidth="1"/>
    <col min="4118" max="4118" width="8.7109375" style="191" customWidth="1"/>
    <col min="4119" max="4119" width="7" style="191" customWidth="1"/>
    <col min="4120" max="4123" width="0" style="191" hidden="1" customWidth="1"/>
    <col min="4124" max="4124" width="7.85546875" style="191" customWidth="1"/>
    <col min="4125" max="4127" width="0" style="191" hidden="1" customWidth="1"/>
    <col min="4128" max="4128" width="7.28515625" style="191" customWidth="1"/>
    <col min="4129" max="4132" width="0" style="191" hidden="1" customWidth="1"/>
    <col min="4133" max="4134" width="6.85546875" style="191" customWidth="1"/>
    <col min="4135" max="4135" width="0" style="191" hidden="1" customWidth="1"/>
    <col min="4136" max="4136" width="6.7109375" style="191" customWidth="1"/>
    <col min="4137" max="4138" width="0" style="191" hidden="1" customWidth="1"/>
    <col min="4139" max="4139" width="6.42578125" style="191" customWidth="1"/>
    <col min="4140" max="4140" width="0" style="191" hidden="1" customWidth="1"/>
    <col min="4141" max="4141" width="8.28515625" style="191" customWidth="1"/>
    <col min="4142" max="4146" width="0" style="191" hidden="1" customWidth="1"/>
    <col min="4147" max="4147" width="7.42578125" style="191" customWidth="1"/>
    <col min="4148" max="4150" width="0" style="191" hidden="1" customWidth="1"/>
    <col min="4151" max="4151" width="12.5703125" style="191" customWidth="1"/>
    <col min="4152" max="4152" width="21.42578125" style="191" customWidth="1"/>
    <col min="4153" max="4153" width="12.85546875" style="191" customWidth="1"/>
    <col min="4154" max="4156" width="0" style="191" hidden="1" customWidth="1"/>
    <col min="4157" max="4343" width="9.140625" style="191"/>
    <col min="4344" max="4344" width="5" style="191" customWidth="1"/>
    <col min="4345" max="4345" width="38.42578125" style="191" customWidth="1"/>
    <col min="4346" max="4346" width="0" style="191" hidden="1" customWidth="1"/>
    <col min="4347" max="4347" width="8.5703125" style="191" customWidth="1"/>
    <col min="4348" max="4348" width="13.140625" style="191" customWidth="1"/>
    <col min="4349" max="4349" width="11.42578125" style="191" customWidth="1"/>
    <col min="4350" max="4350" width="8.42578125" style="191" customWidth="1"/>
    <col min="4351" max="4351" width="7.42578125" style="191" customWidth="1"/>
    <col min="4352" max="4354" width="0" style="191" hidden="1" customWidth="1"/>
    <col min="4355" max="4355" width="7.7109375" style="191" customWidth="1"/>
    <col min="4356" max="4356" width="7.85546875" style="191" customWidth="1"/>
    <col min="4357" max="4360" width="0" style="191" hidden="1" customWidth="1"/>
    <col min="4361" max="4361" width="6.7109375" style="191" customWidth="1"/>
    <col min="4362" max="4363" width="0" style="191" hidden="1" customWidth="1"/>
    <col min="4364" max="4364" width="8.28515625" style="191" customWidth="1"/>
    <col min="4365" max="4369" width="0" style="191" hidden="1" customWidth="1"/>
    <col min="4370" max="4370" width="7.42578125" style="191" customWidth="1"/>
    <col min="4371" max="4371" width="6.7109375" style="191" customWidth="1"/>
    <col min="4372" max="4372" width="0" style="191" hidden="1" customWidth="1"/>
    <col min="4373" max="4373" width="8.140625" style="191" customWidth="1"/>
    <col min="4374" max="4374" width="8.7109375" style="191" customWidth="1"/>
    <col min="4375" max="4375" width="7" style="191" customWidth="1"/>
    <col min="4376" max="4379" width="0" style="191" hidden="1" customWidth="1"/>
    <col min="4380" max="4380" width="7.85546875" style="191" customWidth="1"/>
    <col min="4381" max="4383" width="0" style="191" hidden="1" customWidth="1"/>
    <col min="4384" max="4384" width="7.28515625" style="191" customWidth="1"/>
    <col min="4385" max="4388" width="0" style="191" hidden="1" customWidth="1"/>
    <col min="4389" max="4390" width="6.85546875" style="191" customWidth="1"/>
    <col min="4391" max="4391" width="0" style="191" hidden="1" customWidth="1"/>
    <col min="4392" max="4392" width="6.7109375" style="191" customWidth="1"/>
    <col min="4393" max="4394" width="0" style="191" hidden="1" customWidth="1"/>
    <col min="4395" max="4395" width="6.42578125" style="191" customWidth="1"/>
    <col min="4396" max="4396" width="0" style="191" hidden="1" customWidth="1"/>
    <col min="4397" max="4397" width="8.28515625" style="191" customWidth="1"/>
    <col min="4398" max="4402" width="0" style="191" hidden="1" customWidth="1"/>
    <col min="4403" max="4403" width="7.42578125" style="191" customWidth="1"/>
    <col min="4404" max="4406" width="0" style="191" hidden="1" customWidth="1"/>
    <col min="4407" max="4407" width="12.5703125" style="191" customWidth="1"/>
    <col min="4408" max="4408" width="21.42578125" style="191" customWidth="1"/>
    <col min="4409" max="4409" width="12.85546875" style="191" customWidth="1"/>
    <col min="4410" max="4412" width="0" style="191" hidden="1" customWidth="1"/>
    <col min="4413" max="4599" width="9.140625" style="191"/>
    <col min="4600" max="4600" width="5" style="191" customWidth="1"/>
    <col min="4601" max="4601" width="38.42578125" style="191" customWidth="1"/>
    <col min="4602" max="4602" width="0" style="191" hidden="1" customWidth="1"/>
    <col min="4603" max="4603" width="8.5703125" style="191" customWidth="1"/>
    <col min="4604" max="4604" width="13.140625" style="191" customWidth="1"/>
    <col min="4605" max="4605" width="11.42578125" style="191" customWidth="1"/>
    <col min="4606" max="4606" width="8.42578125" style="191" customWidth="1"/>
    <col min="4607" max="4607" width="7.42578125" style="191" customWidth="1"/>
    <col min="4608" max="4610" width="0" style="191" hidden="1" customWidth="1"/>
    <col min="4611" max="4611" width="7.7109375" style="191" customWidth="1"/>
    <col min="4612" max="4612" width="7.85546875" style="191" customWidth="1"/>
    <col min="4613" max="4616" width="0" style="191" hidden="1" customWidth="1"/>
    <col min="4617" max="4617" width="6.7109375" style="191" customWidth="1"/>
    <col min="4618" max="4619" width="0" style="191" hidden="1" customWidth="1"/>
    <col min="4620" max="4620" width="8.28515625" style="191" customWidth="1"/>
    <col min="4621" max="4625" width="0" style="191" hidden="1" customWidth="1"/>
    <col min="4626" max="4626" width="7.42578125" style="191" customWidth="1"/>
    <col min="4627" max="4627" width="6.7109375" style="191" customWidth="1"/>
    <col min="4628" max="4628" width="0" style="191" hidden="1" customWidth="1"/>
    <col min="4629" max="4629" width="8.140625" style="191" customWidth="1"/>
    <col min="4630" max="4630" width="8.7109375" style="191" customWidth="1"/>
    <col min="4631" max="4631" width="7" style="191" customWidth="1"/>
    <col min="4632" max="4635" width="0" style="191" hidden="1" customWidth="1"/>
    <col min="4636" max="4636" width="7.85546875" style="191" customWidth="1"/>
    <col min="4637" max="4639" width="0" style="191" hidden="1" customWidth="1"/>
    <col min="4640" max="4640" width="7.28515625" style="191" customWidth="1"/>
    <col min="4641" max="4644" width="0" style="191" hidden="1" customWidth="1"/>
    <col min="4645" max="4646" width="6.85546875" style="191" customWidth="1"/>
    <col min="4647" max="4647" width="0" style="191" hidden="1" customWidth="1"/>
    <col min="4648" max="4648" width="6.7109375" style="191" customWidth="1"/>
    <col min="4649" max="4650" width="0" style="191" hidden="1" customWidth="1"/>
    <col min="4651" max="4651" width="6.42578125" style="191" customWidth="1"/>
    <col min="4652" max="4652" width="0" style="191" hidden="1" customWidth="1"/>
    <col min="4653" max="4653" width="8.28515625" style="191" customWidth="1"/>
    <col min="4654" max="4658" width="0" style="191" hidden="1" customWidth="1"/>
    <col min="4659" max="4659" width="7.42578125" style="191" customWidth="1"/>
    <col min="4660" max="4662" width="0" style="191" hidden="1" customWidth="1"/>
    <col min="4663" max="4663" width="12.5703125" style="191" customWidth="1"/>
    <col min="4664" max="4664" width="21.42578125" style="191" customWidth="1"/>
    <col min="4665" max="4665" width="12.85546875" style="191" customWidth="1"/>
    <col min="4666" max="4668" width="0" style="191" hidden="1" customWidth="1"/>
    <col min="4669" max="4855" width="9.140625" style="191"/>
    <col min="4856" max="4856" width="5" style="191" customWidth="1"/>
    <col min="4857" max="4857" width="38.42578125" style="191" customWidth="1"/>
    <col min="4858" max="4858" width="0" style="191" hidden="1" customWidth="1"/>
    <col min="4859" max="4859" width="8.5703125" style="191" customWidth="1"/>
    <col min="4860" max="4860" width="13.140625" style="191" customWidth="1"/>
    <col min="4861" max="4861" width="11.42578125" style="191" customWidth="1"/>
    <col min="4862" max="4862" width="8.42578125" style="191" customWidth="1"/>
    <col min="4863" max="4863" width="7.42578125" style="191" customWidth="1"/>
    <col min="4864" max="4866" width="0" style="191" hidden="1" customWidth="1"/>
    <col min="4867" max="4867" width="7.7109375" style="191" customWidth="1"/>
    <col min="4868" max="4868" width="7.85546875" style="191" customWidth="1"/>
    <col min="4869" max="4872" width="0" style="191" hidden="1" customWidth="1"/>
    <col min="4873" max="4873" width="6.7109375" style="191" customWidth="1"/>
    <col min="4874" max="4875" width="0" style="191" hidden="1" customWidth="1"/>
    <col min="4876" max="4876" width="8.28515625" style="191" customWidth="1"/>
    <col min="4877" max="4881" width="0" style="191" hidden="1" customWidth="1"/>
    <col min="4882" max="4882" width="7.42578125" style="191" customWidth="1"/>
    <col min="4883" max="4883" width="6.7109375" style="191" customWidth="1"/>
    <col min="4884" max="4884" width="0" style="191" hidden="1" customWidth="1"/>
    <col min="4885" max="4885" width="8.140625" style="191" customWidth="1"/>
    <col min="4886" max="4886" width="8.7109375" style="191" customWidth="1"/>
    <col min="4887" max="4887" width="7" style="191" customWidth="1"/>
    <col min="4888" max="4891" width="0" style="191" hidden="1" customWidth="1"/>
    <col min="4892" max="4892" width="7.85546875" style="191" customWidth="1"/>
    <col min="4893" max="4895" width="0" style="191" hidden="1" customWidth="1"/>
    <col min="4896" max="4896" width="7.28515625" style="191" customWidth="1"/>
    <col min="4897" max="4900" width="0" style="191" hidden="1" customWidth="1"/>
    <col min="4901" max="4902" width="6.85546875" style="191" customWidth="1"/>
    <col min="4903" max="4903" width="0" style="191" hidden="1" customWidth="1"/>
    <col min="4904" max="4904" width="6.7109375" style="191" customWidth="1"/>
    <col min="4905" max="4906" width="0" style="191" hidden="1" customWidth="1"/>
    <col min="4907" max="4907" width="6.42578125" style="191" customWidth="1"/>
    <col min="4908" max="4908" width="0" style="191" hidden="1" customWidth="1"/>
    <col min="4909" max="4909" width="8.28515625" style="191" customWidth="1"/>
    <col min="4910" max="4914" width="0" style="191" hidden="1" customWidth="1"/>
    <col min="4915" max="4915" width="7.42578125" style="191" customWidth="1"/>
    <col min="4916" max="4918" width="0" style="191" hidden="1" customWidth="1"/>
    <col min="4919" max="4919" width="12.5703125" style="191" customWidth="1"/>
    <col min="4920" max="4920" width="21.42578125" style="191" customWidth="1"/>
    <col min="4921" max="4921" width="12.85546875" style="191" customWidth="1"/>
    <col min="4922" max="4924" width="0" style="191" hidden="1" customWidth="1"/>
    <col min="4925" max="5111" width="9.140625" style="191"/>
    <col min="5112" max="5112" width="5" style="191" customWidth="1"/>
    <col min="5113" max="5113" width="38.42578125" style="191" customWidth="1"/>
    <col min="5114" max="5114" width="0" style="191" hidden="1" customWidth="1"/>
    <col min="5115" max="5115" width="8.5703125" style="191" customWidth="1"/>
    <col min="5116" max="5116" width="13.140625" style="191" customWidth="1"/>
    <col min="5117" max="5117" width="11.42578125" style="191" customWidth="1"/>
    <col min="5118" max="5118" width="8.42578125" style="191" customWidth="1"/>
    <col min="5119" max="5119" width="7.42578125" style="191" customWidth="1"/>
    <col min="5120" max="5122" width="0" style="191" hidden="1" customWidth="1"/>
    <col min="5123" max="5123" width="7.7109375" style="191" customWidth="1"/>
    <col min="5124" max="5124" width="7.85546875" style="191" customWidth="1"/>
    <col min="5125" max="5128" width="0" style="191" hidden="1" customWidth="1"/>
    <col min="5129" max="5129" width="6.7109375" style="191" customWidth="1"/>
    <col min="5130" max="5131" width="0" style="191" hidden="1" customWidth="1"/>
    <col min="5132" max="5132" width="8.28515625" style="191" customWidth="1"/>
    <col min="5133" max="5137" width="0" style="191" hidden="1" customWidth="1"/>
    <col min="5138" max="5138" width="7.42578125" style="191" customWidth="1"/>
    <col min="5139" max="5139" width="6.7109375" style="191" customWidth="1"/>
    <col min="5140" max="5140" width="0" style="191" hidden="1" customWidth="1"/>
    <col min="5141" max="5141" width="8.140625" style="191" customWidth="1"/>
    <col min="5142" max="5142" width="8.7109375" style="191" customWidth="1"/>
    <col min="5143" max="5143" width="7" style="191" customWidth="1"/>
    <col min="5144" max="5147" width="0" style="191" hidden="1" customWidth="1"/>
    <col min="5148" max="5148" width="7.85546875" style="191" customWidth="1"/>
    <col min="5149" max="5151" width="0" style="191" hidden="1" customWidth="1"/>
    <col min="5152" max="5152" width="7.28515625" style="191" customWidth="1"/>
    <col min="5153" max="5156" width="0" style="191" hidden="1" customWidth="1"/>
    <col min="5157" max="5158" width="6.85546875" style="191" customWidth="1"/>
    <col min="5159" max="5159" width="0" style="191" hidden="1" customWidth="1"/>
    <col min="5160" max="5160" width="6.7109375" style="191" customWidth="1"/>
    <col min="5161" max="5162" width="0" style="191" hidden="1" customWidth="1"/>
    <col min="5163" max="5163" width="6.42578125" style="191" customWidth="1"/>
    <col min="5164" max="5164" width="0" style="191" hidden="1" customWidth="1"/>
    <col min="5165" max="5165" width="8.28515625" style="191" customWidth="1"/>
    <col min="5166" max="5170" width="0" style="191" hidden="1" customWidth="1"/>
    <col min="5171" max="5171" width="7.42578125" style="191" customWidth="1"/>
    <col min="5172" max="5174" width="0" style="191" hidden="1" customWidth="1"/>
    <col min="5175" max="5175" width="12.5703125" style="191" customWidth="1"/>
    <col min="5176" max="5176" width="21.42578125" style="191" customWidth="1"/>
    <col min="5177" max="5177" width="12.85546875" style="191" customWidth="1"/>
    <col min="5178" max="5180" width="0" style="191" hidden="1" customWidth="1"/>
    <col min="5181" max="5367" width="9.140625" style="191"/>
    <col min="5368" max="5368" width="5" style="191" customWidth="1"/>
    <col min="5369" max="5369" width="38.42578125" style="191" customWidth="1"/>
    <col min="5370" max="5370" width="0" style="191" hidden="1" customWidth="1"/>
    <col min="5371" max="5371" width="8.5703125" style="191" customWidth="1"/>
    <col min="5372" max="5372" width="13.140625" style="191" customWidth="1"/>
    <col min="5373" max="5373" width="11.42578125" style="191" customWidth="1"/>
    <col min="5374" max="5374" width="8.42578125" style="191" customWidth="1"/>
    <col min="5375" max="5375" width="7.42578125" style="191" customWidth="1"/>
    <col min="5376" max="5378" width="0" style="191" hidden="1" customWidth="1"/>
    <col min="5379" max="5379" width="7.7109375" style="191" customWidth="1"/>
    <col min="5380" max="5380" width="7.85546875" style="191" customWidth="1"/>
    <col min="5381" max="5384" width="0" style="191" hidden="1" customWidth="1"/>
    <col min="5385" max="5385" width="6.7109375" style="191" customWidth="1"/>
    <col min="5386" max="5387" width="0" style="191" hidden="1" customWidth="1"/>
    <col min="5388" max="5388" width="8.28515625" style="191" customWidth="1"/>
    <col min="5389" max="5393" width="0" style="191" hidden="1" customWidth="1"/>
    <col min="5394" max="5394" width="7.42578125" style="191" customWidth="1"/>
    <col min="5395" max="5395" width="6.7109375" style="191" customWidth="1"/>
    <col min="5396" max="5396" width="0" style="191" hidden="1" customWidth="1"/>
    <col min="5397" max="5397" width="8.140625" style="191" customWidth="1"/>
    <col min="5398" max="5398" width="8.7109375" style="191" customWidth="1"/>
    <col min="5399" max="5399" width="7" style="191" customWidth="1"/>
    <col min="5400" max="5403" width="0" style="191" hidden="1" customWidth="1"/>
    <col min="5404" max="5404" width="7.85546875" style="191" customWidth="1"/>
    <col min="5405" max="5407" width="0" style="191" hidden="1" customWidth="1"/>
    <col min="5408" max="5408" width="7.28515625" style="191" customWidth="1"/>
    <col min="5409" max="5412" width="0" style="191" hidden="1" customWidth="1"/>
    <col min="5413" max="5414" width="6.85546875" style="191" customWidth="1"/>
    <col min="5415" max="5415" width="0" style="191" hidden="1" customWidth="1"/>
    <col min="5416" max="5416" width="6.7109375" style="191" customWidth="1"/>
    <col min="5417" max="5418" width="0" style="191" hidden="1" customWidth="1"/>
    <col min="5419" max="5419" width="6.42578125" style="191" customWidth="1"/>
    <col min="5420" max="5420" width="0" style="191" hidden="1" customWidth="1"/>
    <col min="5421" max="5421" width="8.28515625" style="191" customWidth="1"/>
    <col min="5422" max="5426" width="0" style="191" hidden="1" customWidth="1"/>
    <col min="5427" max="5427" width="7.42578125" style="191" customWidth="1"/>
    <col min="5428" max="5430" width="0" style="191" hidden="1" customWidth="1"/>
    <col min="5431" max="5431" width="12.5703125" style="191" customWidth="1"/>
    <col min="5432" max="5432" width="21.42578125" style="191" customWidth="1"/>
    <col min="5433" max="5433" width="12.85546875" style="191" customWidth="1"/>
    <col min="5434" max="5436" width="0" style="191" hidden="1" customWidth="1"/>
    <col min="5437" max="5623" width="9.140625" style="191"/>
    <col min="5624" max="5624" width="5" style="191" customWidth="1"/>
    <col min="5625" max="5625" width="38.42578125" style="191" customWidth="1"/>
    <col min="5626" max="5626" width="0" style="191" hidden="1" customWidth="1"/>
    <col min="5627" max="5627" width="8.5703125" style="191" customWidth="1"/>
    <col min="5628" max="5628" width="13.140625" style="191" customWidth="1"/>
    <col min="5629" max="5629" width="11.42578125" style="191" customWidth="1"/>
    <col min="5630" max="5630" width="8.42578125" style="191" customWidth="1"/>
    <col min="5631" max="5631" width="7.42578125" style="191" customWidth="1"/>
    <col min="5632" max="5634" width="0" style="191" hidden="1" customWidth="1"/>
    <col min="5635" max="5635" width="7.7109375" style="191" customWidth="1"/>
    <col min="5636" max="5636" width="7.85546875" style="191" customWidth="1"/>
    <col min="5637" max="5640" width="0" style="191" hidden="1" customWidth="1"/>
    <col min="5641" max="5641" width="6.7109375" style="191" customWidth="1"/>
    <col min="5642" max="5643" width="0" style="191" hidden="1" customWidth="1"/>
    <col min="5644" max="5644" width="8.28515625" style="191" customWidth="1"/>
    <col min="5645" max="5649" width="0" style="191" hidden="1" customWidth="1"/>
    <col min="5650" max="5650" width="7.42578125" style="191" customWidth="1"/>
    <col min="5651" max="5651" width="6.7109375" style="191" customWidth="1"/>
    <col min="5652" max="5652" width="0" style="191" hidden="1" customWidth="1"/>
    <col min="5653" max="5653" width="8.140625" style="191" customWidth="1"/>
    <col min="5654" max="5654" width="8.7109375" style="191" customWidth="1"/>
    <col min="5655" max="5655" width="7" style="191" customWidth="1"/>
    <col min="5656" max="5659" width="0" style="191" hidden="1" customWidth="1"/>
    <col min="5660" max="5660" width="7.85546875" style="191" customWidth="1"/>
    <col min="5661" max="5663" width="0" style="191" hidden="1" customWidth="1"/>
    <col min="5664" max="5664" width="7.28515625" style="191" customWidth="1"/>
    <col min="5665" max="5668" width="0" style="191" hidden="1" customWidth="1"/>
    <col min="5669" max="5670" width="6.85546875" style="191" customWidth="1"/>
    <col min="5671" max="5671" width="0" style="191" hidden="1" customWidth="1"/>
    <col min="5672" max="5672" width="6.7109375" style="191" customWidth="1"/>
    <col min="5673" max="5674" width="0" style="191" hidden="1" customWidth="1"/>
    <col min="5675" max="5675" width="6.42578125" style="191" customWidth="1"/>
    <col min="5676" max="5676" width="0" style="191" hidden="1" customWidth="1"/>
    <col min="5677" max="5677" width="8.28515625" style="191" customWidth="1"/>
    <col min="5678" max="5682" width="0" style="191" hidden="1" customWidth="1"/>
    <col min="5683" max="5683" width="7.42578125" style="191" customWidth="1"/>
    <col min="5684" max="5686" width="0" style="191" hidden="1" customWidth="1"/>
    <col min="5687" max="5687" width="12.5703125" style="191" customWidth="1"/>
    <col min="5688" max="5688" width="21.42578125" style="191" customWidth="1"/>
    <col min="5689" max="5689" width="12.85546875" style="191" customWidth="1"/>
    <col min="5690" max="5692" width="0" style="191" hidden="1" customWidth="1"/>
    <col min="5693" max="5879" width="9.140625" style="191"/>
    <col min="5880" max="5880" width="5" style="191" customWidth="1"/>
    <col min="5881" max="5881" width="38.42578125" style="191" customWidth="1"/>
    <col min="5882" max="5882" width="0" style="191" hidden="1" customWidth="1"/>
    <col min="5883" max="5883" width="8.5703125" style="191" customWidth="1"/>
    <col min="5884" max="5884" width="13.140625" style="191" customWidth="1"/>
    <col min="5885" max="5885" width="11.42578125" style="191" customWidth="1"/>
    <col min="5886" max="5886" width="8.42578125" style="191" customWidth="1"/>
    <col min="5887" max="5887" width="7.42578125" style="191" customWidth="1"/>
    <col min="5888" max="5890" width="0" style="191" hidden="1" customWidth="1"/>
    <col min="5891" max="5891" width="7.7109375" style="191" customWidth="1"/>
    <col min="5892" max="5892" width="7.85546875" style="191" customWidth="1"/>
    <col min="5893" max="5896" width="0" style="191" hidden="1" customWidth="1"/>
    <col min="5897" max="5897" width="6.7109375" style="191" customWidth="1"/>
    <col min="5898" max="5899" width="0" style="191" hidden="1" customWidth="1"/>
    <col min="5900" max="5900" width="8.28515625" style="191" customWidth="1"/>
    <col min="5901" max="5905" width="0" style="191" hidden="1" customWidth="1"/>
    <col min="5906" max="5906" width="7.42578125" style="191" customWidth="1"/>
    <col min="5907" max="5907" width="6.7109375" style="191" customWidth="1"/>
    <col min="5908" max="5908" width="0" style="191" hidden="1" customWidth="1"/>
    <col min="5909" max="5909" width="8.140625" style="191" customWidth="1"/>
    <col min="5910" max="5910" width="8.7109375" style="191" customWidth="1"/>
    <col min="5911" max="5911" width="7" style="191" customWidth="1"/>
    <col min="5912" max="5915" width="0" style="191" hidden="1" customWidth="1"/>
    <col min="5916" max="5916" width="7.85546875" style="191" customWidth="1"/>
    <col min="5917" max="5919" width="0" style="191" hidden="1" customWidth="1"/>
    <col min="5920" max="5920" width="7.28515625" style="191" customWidth="1"/>
    <col min="5921" max="5924" width="0" style="191" hidden="1" customWidth="1"/>
    <col min="5925" max="5926" width="6.85546875" style="191" customWidth="1"/>
    <col min="5927" max="5927" width="0" style="191" hidden="1" customWidth="1"/>
    <col min="5928" max="5928" width="6.7109375" style="191" customWidth="1"/>
    <col min="5929" max="5930" width="0" style="191" hidden="1" customWidth="1"/>
    <col min="5931" max="5931" width="6.42578125" style="191" customWidth="1"/>
    <col min="5932" max="5932" width="0" style="191" hidden="1" customWidth="1"/>
    <col min="5933" max="5933" width="8.28515625" style="191" customWidth="1"/>
    <col min="5934" max="5938" width="0" style="191" hidden="1" customWidth="1"/>
    <col min="5939" max="5939" width="7.42578125" style="191" customWidth="1"/>
    <col min="5940" max="5942" width="0" style="191" hidden="1" customWidth="1"/>
    <col min="5943" max="5943" width="12.5703125" style="191" customWidth="1"/>
    <col min="5944" max="5944" width="21.42578125" style="191" customWidth="1"/>
    <col min="5945" max="5945" width="12.85546875" style="191" customWidth="1"/>
    <col min="5946" max="5948" width="0" style="191" hidden="1" customWidth="1"/>
    <col min="5949" max="6135" width="9.140625" style="191"/>
    <col min="6136" max="6136" width="5" style="191" customWidth="1"/>
    <col min="6137" max="6137" width="38.42578125" style="191" customWidth="1"/>
    <col min="6138" max="6138" width="0" style="191" hidden="1" customWidth="1"/>
    <col min="6139" max="6139" width="8.5703125" style="191" customWidth="1"/>
    <col min="6140" max="6140" width="13.140625" style="191" customWidth="1"/>
    <col min="6141" max="6141" width="11.42578125" style="191" customWidth="1"/>
    <col min="6142" max="6142" width="8.42578125" style="191" customWidth="1"/>
    <col min="6143" max="6143" width="7.42578125" style="191" customWidth="1"/>
    <col min="6144" max="6146" width="0" style="191" hidden="1" customWidth="1"/>
    <col min="6147" max="6147" width="7.7109375" style="191" customWidth="1"/>
    <col min="6148" max="6148" width="7.85546875" style="191" customWidth="1"/>
    <col min="6149" max="6152" width="0" style="191" hidden="1" customWidth="1"/>
    <col min="6153" max="6153" width="6.7109375" style="191" customWidth="1"/>
    <col min="6154" max="6155" width="0" style="191" hidden="1" customWidth="1"/>
    <col min="6156" max="6156" width="8.28515625" style="191" customWidth="1"/>
    <col min="6157" max="6161" width="0" style="191" hidden="1" customWidth="1"/>
    <col min="6162" max="6162" width="7.42578125" style="191" customWidth="1"/>
    <col min="6163" max="6163" width="6.7109375" style="191" customWidth="1"/>
    <col min="6164" max="6164" width="0" style="191" hidden="1" customWidth="1"/>
    <col min="6165" max="6165" width="8.140625" style="191" customWidth="1"/>
    <col min="6166" max="6166" width="8.7109375" style="191" customWidth="1"/>
    <col min="6167" max="6167" width="7" style="191" customWidth="1"/>
    <col min="6168" max="6171" width="0" style="191" hidden="1" customWidth="1"/>
    <col min="6172" max="6172" width="7.85546875" style="191" customWidth="1"/>
    <col min="6173" max="6175" width="0" style="191" hidden="1" customWidth="1"/>
    <col min="6176" max="6176" width="7.28515625" style="191" customWidth="1"/>
    <col min="6177" max="6180" width="0" style="191" hidden="1" customWidth="1"/>
    <col min="6181" max="6182" width="6.85546875" style="191" customWidth="1"/>
    <col min="6183" max="6183" width="0" style="191" hidden="1" customWidth="1"/>
    <col min="6184" max="6184" width="6.7109375" style="191" customWidth="1"/>
    <col min="6185" max="6186" width="0" style="191" hidden="1" customWidth="1"/>
    <col min="6187" max="6187" width="6.42578125" style="191" customWidth="1"/>
    <col min="6188" max="6188" width="0" style="191" hidden="1" customWidth="1"/>
    <col min="6189" max="6189" width="8.28515625" style="191" customWidth="1"/>
    <col min="6190" max="6194" width="0" style="191" hidden="1" customWidth="1"/>
    <col min="6195" max="6195" width="7.42578125" style="191" customWidth="1"/>
    <col min="6196" max="6198" width="0" style="191" hidden="1" customWidth="1"/>
    <col min="6199" max="6199" width="12.5703125" style="191" customWidth="1"/>
    <col min="6200" max="6200" width="21.42578125" style="191" customWidth="1"/>
    <col min="6201" max="6201" width="12.85546875" style="191" customWidth="1"/>
    <col min="6202" max="6204" width="0" style="191" hidden="1" customWidth="1"/>
    <col min="6205" max="6391" width="9.140625" style="191"/>
    <col min="6392" max="6392" width="5" style="191" customWidth="1"/>
    <col min="6393" max="6393" width="38.42578125" style="191" customWidth="1"/>
    <col min="6394" max="6394" width="0" style="191" hidden="1" customWidth="1"/>
    <col min="6395" max="6395" width="8.5703125" style="191" customWidth="1"/>
    <col min="6396" max="6396" width="13.140625" style="191" customWidth="1"/>
    <col min="6397" max="6397" width="11.42578125" style="191" customWidth="1"/>
    <col min="6398" max="6398" width="8.42578125" style="191" customWidth="1"/>
    <col min="6399" max="6399" width="7.42578125" style="191" customWidth="1"/>
    <col min="6400" max="6402" width="0" style="191" hidden="1" customWidth="1"/>
    <col min="6403" max="6403" width="7.7109375" style="191" customWidth="1"/>
    <col min="6404" max="6404" width="7.85546875" style="191" customWidth="1"/>
    <col min="6405" max="6408" width="0" style="191" hidden="1" customWidth="1"/>
    <col min="6409" max="6409" width="6.7109375" style="191" customWidth="1"/>
    <col min="6410" max="6411" width="0" style="191" hidden="1" customWidth="1"/>
    <col min="6412" max="6412" width="8.28515625" style="191" customWidth="1"/>
    <col min="6413" max="6417" width="0" style="191" hidden="1" customWidth="1"/>
    <col min="6418" max="6418" width="7.42578125" style="191" customWidth="1"/>
    <col min="6419" max="6419" width="6.7109375" style="191" customWidth="1"/>
    <col min="6420" max="6420" width="0" style="191" hidden="1" customWidth="1"/>
    <col min="6421" max="6421" width="8.140625" style="191" customWidth="1"/>
    <col min="6422" max="6422" width="8.7109375" style="191" customWidth="1"/>
    <col min="6423" max="6423" width="7" style="191" customWidth="1"/>
    <col min="6424" max="6427" width="0" style="191" hidden="1" customWidth="1"/>
    <col min="6428" max="6428" width="7.85546875" style="191" customWidth="1"/>
    <col min="6429" max="6431" width="0" style="191" hidden="1" customWidth="1"/>
    <col min="6432" max="6432" width="7.28515625" style="191" customWidth="1"/>
    <col min="6433" max="6436" width="0" style="191" hidden="1" customWidth="1"/>
    <col min="6437" max="6438" width="6.85546875" style="191" customWidth="1"/>
    <col min="6439" max="6439" width="0" style="191" hidden="1" customWidth="1"/>
    <col min="6440" max="6440" width="6.7109375" style="191" customWidth="1"/>
    <col min="6441" max="6442" width="0" style="191" hidden="1" customWidth="1"/>
    <col min="6443" max="6443" width="6.42578125" style="191" customWidth="1"/>
    <col min="6444" max="6444" width="0" style="191" hidden="1" customWidth="1"/>
    <col min="6445" max="6445" width="8.28515625" style="191" customWidth="1"/>
    <col min="6446" max="6450" width="0" style="191" hidden="1" customWidth="1"/>
    <col min="6451" max="6451" width="7.42578125" style="191" customWidth="1"/>
    <col min="6452" max="6454" width="0" style="191" hidden="1" customWidth="1"/>
    <col min="6455" max="6455" width="12.5703125" style="191" customWidth="1"/>
    <col min="6456" max="6456" width="21.42578125" style="191" customWidth="1"/>
    <col min="6457" max="6457" width="12.85546875" style="191" customWidth="1"/>
    <col min="6458" max="6460" width="0" style="191" hidden="1" customWidth="1"/>
    <col min="6461" max="6647" width="9.140625" style="191"/>
    <col min="6648" max="6648" width="5" style="191" customWidth="1"/>
    <col min="6649" max="6649" width="38.42578125" style="191" customWidth="1"/>
    <col min="6650" max="6650" width="0" style="191" hidden="1" customWidth="1"/>
    <col min="6651" max="6651" width="8.5703125" style="191" customWidth="1"/>
    <col min="6652" max="6652" width="13.140625" style="191" customWidth="1"/>
    <col min="6653" max="6653" width="11.42578125" style="191" customWidth="1"/>
    <col min="6654" max="6654" width="8.42578125" style="191" customWidth="1"/>
    <col min="6655" max="6655" width="7.42578125" style="191" customWidth="1"/>
    <col min="6656" max="6658" width="0" style="191" hidden="1" customWidth="1"/>
    <col min="6659" max="6659" width="7.7109375" style="191" customWidth="1"/>
    <col min="6660" max="6660" width="7.85546875" style="191" customWidth="1"/>
    <col min="6661" max="6664" width="0" style="191" hidden="1" customWidth="1"/>
    <col min="6665" max="6665" width="6.7109375" style="191" customWidth="1"/>
    <col min="6666" max="6667" width="0" style="191" hidden="1" customWidth="1"/>
    <col min="6668" max="6668" width="8.28515625" style="191" customWidth="1"/>
    <col min="6669" max="6673" width="0" style="191" hidden="1" customWidth="1"/>
    <col min="6674" max="6674" width="7.42578125" style="191" customWidth="1"/>
    <col min="6675" max="6675" width="6.7109375" style="191" customWidth="1"/>
    <col min="6676" max="6676" width="0" style="191" hidden="1" customWidth="1"/>
    <col min="6677" max="6677" width="8.140625" style="191" customWidth="1"/>
    <col min="6678" max="6678" width="8.7109375" style="191" customWidth="1"/>
    <col min="6679" max="6679" width="7" style="191" customWidth="1"/>
    <col min="6680" max="6683" width="0" style="191" hidden="1" customWidth="1"/>
    <col min="6684" max="6684" width="7.85546875" style="191" customWidth="1"/>
    <col min="6685" max="6687" width="0" style="191" hidden="1" customWidth="1"/>
    <col min="6688" max="6688" width="7.28515625" style="191" customWidth="1"/>
    <col min="6689" max="6692" width="0" style="191" hidden="1" customWidth="1"/>
    <col min="6693" max="6694" width="6.85546875" style="191" customWidth="1"/>
    <col min="6695" max="6695" width="0" style="191" hidden="1" customWidth="1"/>
    <col min="6696" max="6696" width="6.7109375" style="191" customWidth="1"/>
    <col min="6697" max="6698" width="0" style="191" hidden="1" customWidth="1"/>
    <col min="6699" max="6699" width="6.42578125" style="191" customWidth="1"/>
    <col min="6700" max="6700" width="0" style="191" hidden="1" customWidth="1"/>
    <col min="6701" max="6701" width="8.28515625" style="191" customWidth="1"/>
    <col min="6702" max="6706" width="0" style="191" hidden="1" customWidth="1"/>
    <col min="6707" max="6707" width="7.42578125" style="191" customWidth="1"/>
    <col min="6708" max="6710" width="0" style="191" hidden="1" customWidth="1"/>
    <col min="6711" max="6711" width="12.5703125" style="191" customWidth="1"/>
    <col min="6712" max="6712" width="21.42578125" style="191" customWidth="1"/>
    <col min="6713" max="6713" width="12.85546875" style="191" customWidth="1"/>
    <col min="6714" max="6716" width="0" style="191" hidden="1" customWidth="1"/>
    <col min="6717" max="6903" width="9.140625" style="191"/>
    <col min="6904" max="6904" width="5" style="191" customWidth="1"/>
    <col min="6905" max="6905" width="38.42578125" style="191" customWidth="1"/>
    <col min="6906" max="6906" width="0" style="191" hidden="1" customWidth="1"/>
    <col min="6907" max="6907" width="8.5703125" style="191" customWidth="1"/>
    <col min="6908" max="6908" width="13.140625" style="191" customWidth="1"/>
    <col min="6909" max="6909" width="11.42578125" style="191" customWidth="1"/>
    <col min="6910" max="6910" width="8.42578125" style="191" customWidth="1"/>
    <col min="6911" max="6911" width="7.42578125" style="191" customWidth="1"/>
    <col min="6912" max="6914" width="0" style="191" hidden="1" customWidth="1"/>
    <col min="6915" max="6915" width="7.7109375" style="191" customWidth="1"/>
    <col min="6916" max="6916" width="7.85546875" style="191" customWidth="1"/>
    <col min="6917" max="6920" width="0" style="191" hidden="1" customWidth="1"/>
    <col min="6921" max="6921" width="6.7109375" style="191" customWidth="1"/>
    <col min="6922" max="6923" width="0" style="191" hidden="1" customWidth="1"/>
    <col min="6924" max="6924" width="8.28515625" style="191" customWidth="1"/>
    <col min="6925" max="6929" width="0" style="191" hidden="1" customWidth="1"/>
    <col min="6930" max="6930" width="7.42578125" style="191" customWidth="1"/>
    <col min="6931" max="6931" width="6.7109375" style="191" customWidth="1"/>
    <col min="6932" max="6932" width="0" style="191" hidden="1" customWidth="1"/>
    <col min="6933" max="6933" width="8.140625" style="191" customWidth="1"/>
    <col min="6934" max="6934" width="8.7109375" style="191" customWidth="1"/>
    <col min="6935" max="6935" width="7" style="191" customWidth="1"/>
    <col min="6936" max="6939" width="0" style="191" hidden="1" customWidth="1"/>
    <col min="6940" max="6940" width="7.85546875" style="191" customWidth="1"/>
    <col min="6941" max="6943" width="0" style="191" hidden="1" customWidth="1"/>
    <col min="6944" max="6944" width="7.28515625" style="191" customWidth="1"/>
    <col min="6945" max="6948" width="0" style="191" hidden="1" customWidth="1"/>
    <col min="6949" max="6950" width="6.85546875" style="191" customWidth="1"/>
    <col min="6951" max="6951" width="0" style="191" hidden="1" customWidth="1"/>
    <col min="6952" max="6952" width="6.7109375" style="191" customWidth="1"/>
    <col min="6953" max="6954" width="0" style="191" hidden="1" customWidth="1"/>
    <col min="6955" max="6955" width="6.42578125" style="191" customWidth="1"/>
    <col min="6956" max="6956" width="0" style="191" hidden="1" customWidth="1"/>
    <col min="6957" max="6957" width="8.28515625" style="191" customWidth="1"/>
    <col min="6958" max="6962" width="0" style="191" hidden="1" customWidth="1"/>
    <col min="6963" max="6963" width="7.42578125" style="191" customWidth="1"/>
    <col min="6964" max="6966" width="0" style="191" hidden="1" customWidth="1"/>
    <col min="6967" max="6967" width="12.5703125" style="191" customWidth="1"/>
    <col min="6968" max="6968" width="21.42578125" style="191" customWidth="1"/>
    <col min="6969" max="6969" width="12.85546875" style="191" customWidth="1"/>
    <col min="6970" max="6972" width="0" style="191" hidden="1" customWidth="1"/>
    <col min="6973" max="7159" width="9.140625" style="191"/>
    <col min="7160" max="7160" width="5" style="191" customWidth="1"/>
    <col min="7161" max="7161" width="38.42578125" style="191" customWidth="1"/>
    <col min="7162" max="7162" width="0" style="191" hidden="1" customWidth="1"/>
    <col min="7163" max="7163" width="8.5703125" style="191" customWidth="1"/>
    <col min="7164" max="7164" width="13.140625" style="191" customWidth="1"/>
    <col min="7165" max="7165" width="11.42578125" style="191" customWidth="1"/>
    <col min="7166" max="7166" width="8.42578125" style="191" customWidth="1"/>
    <col min="7167" max="7167" width="7.42578125" style="191" customWidth="1"/>
    <col min="7168" max="7170" width="0" style="191" hidden="1" customWidth="1"/>
    <col min="7171" max="7171" width="7.7109375" style="191" customWidth="1"/>
    <col min="7172" max="7172" width="7.85546875" style="191" customWidth="1"/>
    <col min="7173" max="7176" width="0" style="191" hidden="1" customWidth="1"/>
    <col min="7177" max="7177" width="6.7109375" style="191" customWidth="1"/>
    <col min="7178" max="7179" width="0" style="191" hidden="1" customWidth="1"/>
    <col min="7180" max="7180" width="8.28515625" style="191" customWidth="1"/>
    <col min="7181" max="7185" width="0" style="191" hidden="1" customWidth="1"/>
    <col min="7186" max="7186" width="7.42578125" style="191" customWidth="1"/>
    <col min="7187" max="7187" width="6.7109375" style="191" customWidth="1"/>
    <col min="7188" max="7188" width="0" style="191" hidden="1" customWidth="1"/>
    <col min="7189" max="7189" width="8.140625" style="191" customWidth="1"/>
    <col min="7190" max="7190" width="8.7109375" style="191" customWidth="1"/>
    <col min="7191" max="7191" width="7" style="191" customWidth="1"/>
    <col min="7192" max="7195" width="0" style="191" hidden="1" customWidth="1"/>
    <col min="7196" max="7196" width="7.85546875" style="191" customWidth="1"/>
    <col min="7197" max="7199" width="0" style="191" hidden="1" customWidth="1"/>
    <col min="7200" max="7200" width="7.28515625" style="191" customWidth="1"/>
    <col min="7201" max="7204" width="0" style="191" hidden="1" customWidth="1"/>
    <col min="7205" max="7206" width="6.85546875" style="191" customWidth="1"/>
    <col min="7207" max="7207" width="0" style="191" hidden="1" customWidth="1"/>
    <col min="7208" max="7208" width="6.7109375" style="191" customWidth="1"/>
    <col min="7209" max="7210" width="0" style="191" hidden="1" customWidth="1"/>
    <col min="7211" max="7211" width="6.42578125" style="191" customWidth="1"/>
    <col min="7212" max="7212" width="0" style="191" hidden="1" customWidth="1"/>
    <col min="7213" max="7213" width="8.28515625" style="191" customWidth="1"/>
    <col min="7214" max="7218" width="0" style="191" hidden="1" customWidth="1"/>
    <col min="7219" max="7219" width="7.42578125" style="191" customWidth="1"/>
    <col min="7220" max="7222" width="0" style="191" hidden="1" customWidth="1"/>
    <col min="7223" max="7223" width="12.5703125" style="191" customWidth="1"/>
    <col min="7224" max="7224" width="21.42578125" style="191" customWidth="1"/>
    <col min="7225" max="7225" width="12.85546875" style="191" customWidth="1"/>
    <col min="7226" max="7228" width="0" style="191" hidden="1" customWidth="1"/>
    <col min="7229" max="7415" width="9.140625" style="191"/>
    <col min="7416" max="7416" width="5" style="191" customWidth="1"/>
    <col min="7417" max="7417" width="38.42578125" style="191" customWidth="1"/>
    <col min="7418" max="7418" width="0" style="191" hidden="1" customWidth="1"/>
    <col min="7419" max="7419" width="8.5703125" style="191" customWidth="1"/>
    <col min="7420" max="7420" width="13.140625" style="191" customWidth="1"/>
    <col min="7421" max="7421" width="11.42578125" style="191" customWidth="1"/>
    <col min="7422" max="7422" width="8.42578125" style="191" customWidth="1"/>
    <col min="7423" max="7423" width="7.42578125" style="191" customWidth="1"/>
    <col min="7424" max="7426" width="0" style="191" hidden="1" customWidth="1"/>
    <col min="7427" max="7427" width="7.7109375" style="191" customWidth="1"/>
    <col min="7428" max="7428" width="7.85546875" style="191" customWidth="1"/>
    <col min="7429" max="7432" width="0" style="191" hidden="1" customWidth="1"/>
    <col min="7433" max="7433" width="6.7109375" style="191" customWidth="1"/>
    <col min="7434" max="7435" width="0" style="191" hidden="1" customWidth="1"/>
    <col min="7436" max="7436" width="8.28515625" style="191" customWidth="1"/>
    <col min="7437" max="7441" width="0" style="191" hidden="1" customWidth="1"/>
    <col min="7442" max="7442" width="7.42578125" style="191" customWidth="1"/>
    <col min="7443" max="7443" width="6.7109375" style="191" customWidth="1"/>
    <col min="7444" max="7444" width="0" style="191" hidden="1" customWidth="1"/>
    <col min="7445" max="7445" width="8.140625" style="191" customWidth="1"/>
    <col min="7446" max="7446" width="8.7109375" style="191" customWidth="1"/>
    <col min="7447" max="7447" width="7" style="191" customWidth="1"/>
    <col min="7448" max="7451" width="0" style="191" hidden="1" customWidth="1"/>
    <col min="7452" max="7452" width="7.85546875" style="191" customWidth="1"/>
    <col min="7453" max="7455" width="0" style="191" hidden="1" customWidth="1"/>
    <col min="7456" max="7456" width="7.28515625" style="191" customWidth="1"/>
    <col min="7457" max="7460" width="0" style="191" hidden="1" customWidth="1"/>
    <col min="7461" max="7462" width="6.85546875" style="191" customWidth="1"/>
    <col min="7463" max="7463" width="0" style="191" hidden="1" customWidth="1"/>
    <col min="7464" max="7464" width="6.7109375" style="191" customWidth="1"/>
    <col min="7465" max="7466" width="0" style="191" hidden="1" customWidth="1"/>
    <col min="7467" max="7467" width="6.42578125" style="191" customWidth="1"/>
    <col min="7468" max="7468" width="0" style="191" hidden="1" customWidth="1"/>
    <col min="7469" max="7469" width="8.28515625" style="191" customWidth="1"/>
    <col min="7470" max="7474" width="0" style="191" hidden="1" customWidth="1"/>
    <col min="7475" max="7475" width="7.42578125" style="191" customWidth="1"/>
    <col min="7476" max="7478" width="0" style="191" hidden="1" customWidth="1"/>
    <col min="7479" max="7479" width="12.5703125" style="191" customWidth="1"/>
    <col min="7480" max="7480" width="21.42578125" style="191" customWidth="1"/>
    <col min="7481" max="7481" width="12.85546875" style="191" customWidth="1"/>
    <col min="7482" max="7484" width="0" style="191" hidden="1" customWidth="1"/>
    <col min="7485" max="7671" width="9.140625" style="191"/>
    <col min="7672" max="7672" width="5" style="191" customWidth="1"/>
    <col min="7673" max="7673" width="38.42578125" style="191" customWidth="1"/>
    <col min="7674" max="7674" width="0" style="191" hidden="1" customWidth="1"/>
    <col min="7675" max="7675" width="8.5703125" style="191" customWidth="1"/>
    <col min="7676" max="7676" width="13.140625" style="191" customWidth="1"/>
    <col min="7677" max="7677" width="11.42578125" style="191" customWidth="1"/>
    <col min="7678" max="7678" width="8.42578125" style="191" customWidth="1"/>
    <col min="7679" max="7679" width="7.42578125" style="191" customWidth="1"/>
    <col min="7680" max="7682" width="0" style="191" hidden="1" customWidth="1"/>
    <col min="7683" max="7683" width="7.7109375" style="191" customWidth="1"/>
    <col min="7684" max="7684" width="7.85546875" style="191" customWidth="1"/>
    <col min="7685" max="7688" width="0" style="191" hidden="1" customWidth="1"/>
    <col min="7689" max="7689" width="6.7109375" style="191" customWidth="1"/>
    <col min="7690" max="7691" width="0" style="191" hidden="1" customWidth="1"/>
    <col min="7692" max="7692" width="8.28515625" style="191" customWidth="1"/>
    <col min="7693" max="7697" width="0" style="191" hidden="1" customWidth="1"/>
    <col min="7698" max="7698" width="7.42578125" style="191" customWidth="1"/>
    <col min="7699" max="7699" width="6.7109375" style="191" customWidth="1"/>
    <col min="7700" max="7700" width="0" style="191" hidden="1" customWidth="1"/>
    <col min="7701" max="7701" width="8.140625" style="191" customWidth="1"/>
    <col min="7702" max="7702" width="8.7109375" style="191" customWidth="1"/>
    <col min="7703" max="7703" width="7" style="191" customWidth="1"/>
    <col min="7704" max="7707" width="0" style="191" hidden="1" customWidth="1"/>
    <col min="7708" max="7708" width="7.85546875" style="191" customWidth="1"/>
    <col min="7709" max="7711" width="0" style="191" hidden="1" customWidth="1"/>
    <col min="7712" max="7712" width="7.28515625" style="191" customWidth="1"/>
    <col min="7713" max="7716" width="0" style="191" hidden="1" customWidth="1"/>
    <col min="7717" max="7718" width="6.85546875" style="191" customWidth="1"/>
    <col min="7719" max="7719" width="0" style="191" hidden="1" customWidth="1"/>
    <col min="7720" max="7720" width="6.7109375" style="191" customWidth="1"/>
    <col min="7721" max="7722" width="0" style="191" hidden="1" customWidth="1"/>
    <col min="7723" max="7723" width="6.42578125" style="191" customWidth="1"/>
    <col min="7724" max="7724" width="0" style="191" hidden="1" customWidth="1"/>
    <col min="7725" max="7725" width="8.28515625" style="191" customWidth="1"/>
    <col min="7726" max="7730" width="0" style="191" hidden="1" customWidth="1"/>
    <col min="7731" max="7731" width="7.42578125" style="191" customWidth="1"/>
    <col min="7732" max="7734" width="0" style="191" hidden="1" customWidth="1"/>
    <col min="7735" max="7735" width="12.5703125" style="191" customWidth="1"/>
    <col min="7736" max="7736" width="21.42578125" style="191" customWidth="1"/>
    <col min="7737" max="7737" width="12.85546875" style="191" customWidth="1"/>
    <col min="7738" max="7740" width="0" style="191" hidden="1" customWidth="1"/>
    <col min="7741" max="7927" width="9.140625" style="191"/>
    <col min="7928" max="7928" width="5" style="191" customWidth="1"/>
    <col min="7929" max="7929" width="38.42578125" style="191" customWidth="1"/>
    <col min="7930" max="7930" width="0" style="191" hidden="1" customWidth="1"/>
    <col min="7931" max="7931" width="8.5703125" style="191" customWidth="1"/>
    <col min="7932" max="7932" width="13.140625" style="191" customWidth="1"/>
    <col min="7933" max="7933" width="11.42578125" style="191" customWidth="1"/>
    <col min="7934" max="7934" width="8.42578125" style="191" customWidth="1"/>
    <col min="7935" max="7935" width="7.42578125" style="191" customWidth="1"/>
    <col min="7936" max="7938" width="0" style="191" hidden="1" customWidth="1"/>
    <col min="7939" max="7939" width="7.7109375" style="191" customWidth="1"/>
    <col min="7940" max="7940" width="7.85546875" style="191" customWidth="1"/>
    <col min="7941" max="7944" width="0" style="191" hidden="1" customWidth="1"/>
    <col min="7945" max="7945" width="6.7109375" style="191" customWidth="1"/>
    <col min="7946" max="7947" width="0" style="191" hidden="1" customWidth="1"/>
    <col min="7948" max="7948" width="8.28515625" style="191" customWidth="1"/>
    <col min="7949" max="7953" width="0" style="191" hidden="1" customWidth="1"/>
    <col min="7954" max="7954" width="7.42578125" style="191" customWidth="1"/>
    <col min="7955" max="7955" width="6.7109375" style="191" customWidth="1"/>
    <col min="7956" max="7956" width="0" style="191" hidden="1" customWidth="1"/>
    <col min="7957" max="7957" width="8.140625" style="191" customWidth="1"/>
    <col min="7958" max="7958" width="8.7109375" style="191" customWidth="1"/>
    <col min="7959" max="7959" width="7" style="191" customWidth="1"/>
    <col min="7960" max="7963" width="0" style="191" hidden="1" customWidth="1"/>
    <col min="7964" max="7964" width="7.85546875" style="191" customWidth="1"/>
    <col min="7965" max="7967" width="0" style="191" hidden="1" customWidth="1"/>
    <col min="7968" max="7968" width="7.28515625" style="191" customWidth="1"/>
    <col min="7969" max="7972" width="0" style="191" hidden="1" customWidth="1"/>
    <col min="7973" max="7974" width="6.85546875" style="191" customWidth="1"/>
    <col min="7975" max="7975" width="0" style="191" hidden="1" customWidth="1"/>
    <col min="7976" max="7976" width="6.7109375" style="191" customWidth="1"/>
    <col min="7977" max="7978" width="0" style="191" hidden="1" customWidth="1"/>
    <col min="7979" max="7979" width="6.42578125" style="191" customWidth="1"/>
    <col min="7980" max="7980" width="0" style="191" hidden="1" customWidth="1"/>
    <col min="7981" max="7981" width="8.28515625" style="191" customWidth="1"/>
    <col min="7982" max="7986" width="0" style="191" hidden="1" customWidth="1"/>
    <col min="7987" max="7987" width="7.42578125" style="191" customWidth="1"/>
    <col min="7988" max="7990" width="0" style="191" hidden="1" customWidth="1"/>
    <col min="7991" max="7991" width="12.5703125" style="191" customWidth="1"/>
    <col min="7992" max="7992" width="21.42578125" style="191" customWidth="1"/>
    <col min="7993" max="7993" width="12.85546875" style="191" customWidth="1"/>
    <col min="7994" max="7996" width="0" style="191" hidden="1" customWidth="1"/>
    <col min="7997" max="8183" width="9.140625" style="191"/>
    <col min="8184" max="8184" width="5" style="191" customWidth="1"/>
    <col min="8185" max="8185" width="38.42578125" style="191" customWidth="1"/>
    <col min="8186" max="8186" width="0" style="191" hidden="1" customWidth="1"/>
    <col min="8187" max="8187" width="8.5703125" style="191" customWidth="1"/>
    <col min="8188" max="8188" width="13.140625" style="191" customWidth="1"/>
    <col min="8189" max="8189" width="11.42578125" style="191" customWidth="1"/>
    <col min="8190" max="8190" width="8.42578125" style="191" customWidth="1"/>
    <col min="8191" max="8191" width="7.42578125" style="191" customWidth="1"/>
    <col min="8192" max="8194" width="0" style="191" hidden="1" customWidth="1"/>
    <col min="8195" max="8195" width="7.7109375" style="191" customWidth="1"/>
    <col min="8196" max="8196" width="7.85546875" style="191" customWidth="1"/>
    <col min="8197" max="8200" width="0" style="191" hidden="1" customWidth="1"/>
    <col min="8201" max="8201" width="6.7109375" style="191" customWidth="1"/>
    <col min="8202" max="8203" width="0" style="191" hidden="1" customWidth="1"/>
    <col min="8204" max="8204" width="8.28515625" style="191" customWidth="1"/>
    <col min="8205" max="8209" width="0" style="191" hidden="1" customWidth="1"/>
    <col min="8210" max="8210" width="7.42578125" style="191" customWidth="1"/>
    <col min="8211" max="8211" width="6.7109375" style="191" customWidth="1"/>
    <col min="8212" max="8212" width="0" style="191" hidden="1" customWidth="1"/>
    <col min="8213" max="8213" width="8.140625" style="191" customWidth="1"/>
    <col min="8214" max="8214" width="8.7109375" style="191" customWidth="1"/>
    <col min="8215" max="8215" width="7" style="191" customWidth="1"/>
    <col min="8216" max="8219" width="0" style="191" hidden="1" customWidth="1"/>
    <col min="8220" max="8220" width="7.85546875" style="191" customWidth="1"/>
    <col min="8221" max="8223" width="0" style="191" hidden="1" customWidth="1"/>
    <col min="8224" max="8224" width="7.28515625" style="191" customWidth="1"/>
    <col min="8225" max="8228" width="0" style="191" hidden="1" customWidth="1"/>
    <col min="8229" max="8230" width="6.85546875" style="191" customWidth="1"/>
    <col min="8231" max="8231" width="0" style="191" hidden="1" customWidth="1"/>
    <col min="8232" max="8232" width="6.7109375" style="191" customWidth="1"/>
    <col min="8233" max="8234" width="0" style="191" hidden="1" customWidth="1"/>
    <col min="8235" max="8235" width="6.42578125" style="191" customWidth="1"/>
    <col min="8236" max="8236" width="0" style="191" hidden="1" customWidth="1"/>
    <col min="8237" max="8237" width="8.28515625" style="191" customWidth="1"/>
    <col min="8238" max="8242" width="0" style="191" hidden="1" customWidth="1"/>
    <col min="8243" max="8243" width="7.42578125" style="191" customWidth="1"/>
    <col min="8244" max="8246" width="0" style="191" hidden="1" customWidth="1"/>
    <col min="8247" max="8247" width="12.5703125" style="191" customWidth="1"/>
    <col min="8248" max="8248" width="21.42578125" style="191" customWidth="1"/>
    <col min="8249" max="8249" width="12.85546875" style="191" customWidth="1"/>
    <col min="8250" max="8252" width="0" style="191" hidden="1" customWidth="1"/>
    <col min="8253" max="8439" width="9.140625" style="191"/>
    <col min="8440" max="8440" width="5" style="191" customWidth="1"/>
    <col min="8441" max="8441" width="38.42578125" style="191" customWidth="1"/>
    <col min="8442" max="8442" width="0" style="191" hidden="1" customWidth="1"/>
    <col min="8443" max="8443" width="8.5703125" style="191" customWidth="1"/>
    <col min="8444" max="8444" width="13.140625" style="191" customWidth="1"/>
    <col min="8445" max="8445" width="11.42578125" style="191" customWidth="1"/>
    <col min="8446" max="8446" width="8.42578125" style="191" customWidth="1"/>
    <col min="8447" max="8447" width="7.42578125" style="191" customWidth="1"/>
    <col min="8448" max="8450" width="0" style="191" hidden="1" customWidth="1"/>
    <col min="8451" max="8451" width="7.7109375" style="191" customWidth="1"/>
    <col min="8452" max="8452" width="7.85546875" style="191" customWidth="1"/>
    <col min="8453" max="8456" width="0" style="191" hidden="1" customWidth="1"/>
    <col min="8457" max="8457" width="6.7109375" style="191" customWidth="1"/>
    <col min="8458" max="8459" width="0" style="191" hidden="1" customWidth="1"/>
    <col min="8460" max="8460" width="8.28515625" style="191" customWidth="1"/>
    <col min="8461" max="8465" width="0" style="191" hidden="1" customWidth="1"/>
    <col min="8466" max="8466" width="7.42578125" style="191" customWidth="1"/>
    <col min="8467" max="8467" width="6.7109375" style="191" customWidth="1"/>
    <col min="8468" max="8468" width="0" style="191" hidden="1" customWidth="1"/>
    <col min="8469" max="8469" width="8.140625" style="191" customWidth="1"/>
    <col min="8470" max="8470" width="8.7109375" style="191" customWidth="1"/>
    <col min="8471" max="8471" width="7" style="191" customWidth="1"/>
    <col min="8472" max="8475" width="0" style="191" hidden="1" customWidth="1"/>
    <col min="8476" max="8476" width="7.85546875" style="191" customWidth="1"/>
    <col min="8477" max="8479" width="0" style="191" hidden="1" customWidth="1"/>
    <col min="8480" max="8480" width="7.28515625" style="191" customWidth="1"/>
    <col min="8481" max="8484" width="0" style="191" hidden="1" customWidth="1"/>
    <col min="8485" max="8486" width="6.85546875" style="191" customWidth="1"/>
    <col min="8487" max="8487" width="0" style="191" hidden="1" customWidth="1"/>
    <col min="8488" max="8488" width="6.7109375" style="191" customWidth="1"/>
    <col min="8489" max="8490" width="0" style="191" hidden="1" customWidth="1"/>
    <col min="8491" max="8491" width="6.42578125" style="191" customWidth="1"/>
    <col min="8492" max="8492" width="0" style="191" hidden="1" customWidth="1"/>
    <col min="8493" max="8493" width="8.28515625" style="191" customWidth="1"/>
    <col min="8494" max="8498" width="0" style="191" hidden="1" customWidth="1"/>
    <col min="8499" max="8499" width="7.42578125" style="191" customWidth="1"/>
    <col min="8500" max="8502" width="0" style="191" hidden="1" customWidth="1"/>
    <col min="8503" max="8503" width="12.5703125" style="191" customWidth="1"/>
    <col min="8504" max="8504" width="21.42578125" style="191" customWidth="1"/>
    <col min="8505" max="8505" width="12.85546875" style="191" customWidth="1"/>
    <col min="8506" max="8508" width="0" style="191" hidden="1" customWidth="1"/>
    <col min="8509" max="8695" width="9.140625" style="191"/>
    <col min="8696" max="8696" width="5" style="191" customWidth="1"/>
    <col min="8697" max="8697" width="38.42578125" style="191" customWidth="1"/>
    <col min="8698" max="8698" width="0" style="191" hidden="1" customWidth="1"/>
    <col min="8699" max="8699" width="8.5703125" style="191" customWidth="1"/>
    <col min="8700" max="8700" width="13.140625" style="191" customWidth="1"/>
    <col min="8701" max="8701" width="11.42578125" style="191" customWidth="1"/>
    <col min="8702" max="8702" width="8.42578125" style="191" customWidth="1"/>
    <col min="8703" max="8703" width="7.42578125" style="191" customWidth="1"/>
    <col min="8704" max="8706" width="0" style="191" hidden="1" customWidth="1"/>
    <col min="8707" max="8707" width="7.7109375" style="191" customWidth="1"/>
    <col min="8708" max="8708" width="7.85546875" style="191" customWidth="1"/>
    <col min="8709" max="8712" width="0" style="191" hidden="1" customWidth="1"/>
    <col min="8713" max="8713" width="6.7109375" style="191" customWidth="1"/>
    <col min="8714" max="8715" width="0" style="191" hidden="1" customWidth="1"/>
    <col min="8716" max="8716" width="8.28515625" style="191" customWidth="1"/>
    <col min="8717" max="8721" width="0" style="191" hidden="1" customWidth="1"/>
    <col min="8722" max="8722" width="7.42578125" style="191" customWidth="1"/>
    <col min="8723" max="8723" width="6.7109375" style="191" customWidth="1"/>
    <col min="8724" max="8724" width="0" style="191" hidden="1" customWidth="1"/>
    <col min="8725" max="8725" width="8.140625" style="191" customWidth="1"/>
    <col min="8726" max="8726" width="8.7109375" style="191" customWidth="1"/>
    <col min="8727" max="8727" width="7" style="191" customWidth="1"/>
    <col min="8728" max="8731" width="0" style="191" hidden="1" customWidth="1"/>
    <col min="8732" max="8732" width="7.85546875" style="191" customWidth="1"/>
    <col min="8733" max="8735" width="0" style="191" hidden="1" customWidth="1"/>
    <col min="8736" max="8736" width="7.28515625" style="191" customWidth="1"/>
    <col min="8737" max="8740" width="0" style="191" hidden="1" customWidth="1"/>
    <col min="8741" max="8742" width="6.85546875" style="191" customWidth="1"/>
    <col min="8743" max="8743" width="0" style="191" hidden="1" customWidth="1"/>
    <col min="8744" max="8744" width="6.7109375" style="191" customWidth="1"/>
    <col min="8745" max="8746" width="0" style="191" hidden="1" customWidth="1"/>
    <col min="8747" max="8747" width="6.42578125" style="191" customWidth="1"/>
    <col min="8748" max="8748" width="0" style="191" hidden="1" customWidth="1"/>
    <col min="8749" max="8749" width="8.28515625" style="191" customWidth="1"/>
    <col min="8750" max="8754" width="0" style="191" hidden="1" customWidth="1"/>
    <col min="8755" max="8755" width="7.42578125" style="191" customWidth="1"/>
    <col min="8756" max="8758" width="0" style="191" hidden="1" customWidth="1"/>
    <col min="8759" max="8759" width="12.5703125" style="191" customWidth="1"/>
    <col min="8760" max="8760" width="21.42578125" style="191" customWidth="1"/>
    <col min="8761" max="8761" width="12.85546875" style="191" customWidth="1"/>
    <col min="8762" max="8764" width="0" style="191" hidden="1" customWidth="1"/>
    <col min="8765" max="8951" width="9.140625" style="191"/>
    <col min="8952" max="8952" width="5" style="191" customWidth="1"/>
    <col min="8953" max="8953" width="38.42578125" style="191" customWidth="1"/>
    <col min="8954" max="8954" width="0" style="191" hidden="1" customWidth="1"/>
    <col min="8955" max="8955" width="8.5703125" style="191" customWidth="1"/>
    <col min="8956" max="8956" width="13.140625" style="191" customWidth="1"/>
    <col min="8957" max="8957" width="11.42578125" style="191" customWidth="1"/>
    <col min="8958" max="8958" width="8.42578125" style="191" customWidth="1"/>
    <col min="8959" max="8959" width="7.42578125" style="191" customWidth="1"/>
    <col min="8960" max="8962" width="0" style="191" hidden="1" customWidth="1"/>
    <col min="8963" max="8963" width="7.7109375" style="191" customWidth="1"/>
    <col min="8964" max="8964" width="7.85546875" style="191" customWidth="1"/>
    <col min="8965" max="8968" width="0" style="191" hidden="1" customWidth="1"/>
    <col min="8969" max="8969" width="6.7109375" style="191" customWidth="1"/>
    <col min="8970" max="8971" width="0" style="191" hidden="1" customWidth="1"/>
    <col min="8972" max="8972" width="8.28515625" style="191" customWidth="1"/>
    <col min="8973" max="8977" width="0" style="191" hidden="1" customWidth="1"/>
    <col min="8978" max="8978" width="7.42578125" style="191" customWidth="1"/>
    <col min="8979" max="8979" width="6.7109375" style="191" customWidth="1"/>
    <col min="8980" max="8980" width="0" style="191" hidden="1" customWidth="1"/>
    <col min="8981" max="8981" width="8.140625" style="191" customWidth="1"/>
    <col min="8982" max="8982" width="8.7109375" style="191" customWidth="1"/>
    <col min="8983" max="8983" width="7" style="191" customWidth="1"/>
    <col min="8984" max="8987" width="0" style="191" hidden="1" customWidth="1"/>
    <col min="8988" max="8988" width="7.85546875" style="191" customWidth="1"/>
    <col min="8989" max="8991" width="0" style="191" hidden="1" customWidth="1"/>
    <col min="8992" max="8992" width="7.28515625" style="191" customWidth="1"/>
    <col min="8993" max="8996" width="0" style="191" hidden="1" customWidth="1"/>
    <col min="8997" max="8998" width="6.85546875" style="191" customWidth="1"/>
    <col min="8999" max="8999" width="0" style="191" hidden="1" customWidth="1"/>
    <col min="9000" max="9000" width="6.7109375" style="191" customWidth="1"/>
    <col min="9001" max="9002" width="0" style="191" hidden="1" customWidth="1"/>
    <col min="9003" max="9003" width="6.42578125" style="191" customWidth="1"/>
    <col min="9004" max="9004" width="0" style="191" hidden="1" customWidth="1"/>
    <col min="9005" max="9005" width="8.28515625" style="191" customWidth="1"/>
    <col min="9006" max="9010" width="0" style="191" hidden="1" customWidth="1"/>
    <col min="9011" max="9011" width="7.42578125" style="191" customWidth="1"/>
    <col min="9012" max="9014" width="0" style="191" hidden="1" customWidth="1"/>
    <col min="9015" max="9015" width="12.5703125" style="191" customWidth="1"/>
    <col min="9016" max="9016" width="21.42578125" style="191" customWidth="1"/>
    <col min="9017" max="9017" width="12.85546875" style="191" customWidth="1"/>
    <col min="9018" max="9020" width="0" style="191" hidden="1" customWidth="1"/>
    <col min="9021" max="9207" width="9.140625" style="191"/>
    <col min="9208" max="9208" width="5" style="191" customWidth="1"/>
    <col min="9209" max="9209" width="38.42578125" style="191" customWidth="1"/>
    <col min="9210" max="9210" width="0" style="191" hidden="1" customWidth="1"/>
    <col min="9211" max="9211" width="8.5703125" style="191" customWidth="1"/>
    <col min="9212" max="9212" width="13.140625" style="191" customWidth="1"/>
    <col min="9213" max="9213" width="11.42578125" style="191" customWidth="1"/>
    <col min="9214" max="9214" width="8.42578125" style="191" customWidth="1"/>
    <col min="9215" max="9215" width="7.42578125" style="191" customWidth="1"/>
    <col min="9216" max="9218" width="0" style="191" hidden="1" customWidth="1"/>
    <col min="9219" max="9219" width="7.7109375" style="191" customWidth="1"/>
    <col min="9220" max="9220" width="7.85546875" style="191" customWidth="1"/>
    <col min="9221" max="9224" width="0" style="191" hidden="1" customWidth="1"/>
    <col min="9225" max="9225" width="6.7109375" style="191" customWidth="1"/>
    <col min="9226" max="9227" width="0" style="191" hidden="1" customWidth="1"/>
    <col min="9228" max="9228" width="8.28515625" style="191" customWidth="1"/>
    <col min="9229" max="9233" width="0" style="191" hidden="1" customWidth="1"/>
    <col min="9234" max="9234" width="7.42578125" style="191" customWidth="1"/>
    <col min="9235" max="9235" width="6.7109375" style="191" customWidth="1"/>
    <col min="9236" max="9236" width="0" style="191" hidden="1" customWidth="1"/>
    <col min="9237" max="9237" width="8.140625" style="191" customWidth="1"/>
    <col min="9238" max="9238" width="8.7109375" style="191" customWidth="1"/>
    <col min="9239" max="9239" width="7" style="191" customWidth="1"/>
    <col min="9240" max="9243" width="0" style="191" hidden="1" customWidth="1"/>
    <col min="9244" max="9244" width="7.85546875" style="191" customWidth="1"/>
    <col min="9245" max="9247" width="0" style="191" hidden="1" customWidth="1"/>
    <col min="9248" max="9248" width="7.28515625" style="191" customWidth="1"/>
    <col min="9249" max="9252" width="0" style="191" hidden="1" customWidth="1"/>
    <col min="9253" max="9254" width="6.85546875" style="191" customWidth="1"/>
    <col min="9255" max="9255" width="0" style="191" hidden="1" customWidth="1"/>
    <col min="9256" max="9256" width="6.7109375" style="191" customWidth="1"/>
    <col min="9257" max="9258" width="0" style="191" hidden="1" customWidth="1"/>
    <col min="9259" max="9259" width="6.42578125" style="191" customWidth="1"/>
    <col min="9260" max="9260" width="0" style="191" hidden="1" customWidth="1"/>
    <col min="9261" max="9261" width="8.28515625" style="191" customWidth="1"/>
    <col min="9262" max="9266" width="0" style="191" hidden="1" customWidth="1"/>
    <col min="9267" max="9267" width="7.42578125" style="191" customWidth="1"/>
    <col min="9268" max="9270" width="0" style="191" hidden="1" customWidth="1"/>
    <col min="9271" max="9271" width="12.5703125" style="191" customWidth="1"/>
    <col min="9272" max="9272" width="21.42578125" style="191" customWidth="1"/>
    <col min="9273" max="9273" width="12.85546875" style="191" customWidth="1"/>
    <col min="9274" max="9276" width="0" style="191" hidden="1" customWidth="1"/>
    <col min="9277" max="9463" width="9.140625" style="191"/>
    <col min="9464" max="9464" width="5" style="191" customWidth="1"/>
    <col min="9465" max="9465" width="38.42578125" style="191" customWidth="1"/>
    <col min="9466" max="9466" width="0" style="191" hidden="1" customWidth="1"/>
    <col min="9467" max="9467" width="8.5703125" style="191" customWidth="1"/>
    <col min="9468" max="9468" width="13.140625" style="191" customWidth="1"/>
    <col min="9469" max="9469" width="11.42578125" style="191" customWidth="1"/>
    <col min="9470" max="9470" width="8.42578125" style="191" customWidth="1"/>
    <col min="9471" max="9471" width="7.42578125" style="191" customWidth="1"/>
    <col min="9472" max="9474" width="0" style="191" hidden="1" customWidth="1"/>
    <col min="9475" max="9475" width="7.7109375" style="191" customWidth="1"/>
    <col min="9476" max="9476" width="7.85546875" style="191" customWidth="1"/>
    <col min="9477" max="9480" width="0" style="191" hidden="1" customWidth="1"/>
    <col min="9481" max="9481" width="6.7109375" style="191" customWidth="1"/>
    <col min="9482" max="9483" width="0" style="191" hidden="1" customWidth="1"/>
    <col min="9484" max="9484" width="8.28515625" style="191" customWidth="1"/>
    <col min="9485" max="9489" width="0" style="191" hidden="1" customWidth="1"/>
    <col min="9490" max="9490" width="7.42578125" style="191" customWidth="1"/>
    <col min="9491" max="9491" width="6.7109375" style="191" customWidth="1"/>
    <col min="9492" max="9492" width="0" style="191" hidden="1" customWidth="1"/>
    <col min="9493" max="9493" width="8.140625" style="191" customWidth="1"/>
    <col min="9494" max="9494" width="8.7109375" style="191" customWidth="1"/>
    <col min="9495" max="9495" width="7" style="191" customWidth="1"/>
    <col min="9496" max="9499" width="0" style="191" hidden="1" customWidth="1"/>
    <col min="9500" max="9500" width="7.85546875" style="191" customWidth="1"/>
    <col min="9501" max="9503" width="0" style="191" hidden="1" customWidth="1"/>
    <col min="9504" max="9504" width="7.28515625" style="191" customWidth="1"/>
    <col min="9505" max="9508" width="0" style="191" hidden="1" customWidth="1"/>
    <col min="9509" max="9510" width="6.85546875" style="191" customWidth="1"/>
    <col min="9511" max="9511" width="0" style="191" hidden="1" customWidth="1"/>
    <col min="9512" max="9512" width="6.7109375" style="191" customWidth="1"/>
    <col min="9513" max="9514" width="0" style="191" hidden="1" customWidth="1"/>
    <col min="9515" max="9515" width="6.42578125" style="191" customWidth="1"/>
    <col min="9516" max="9516" width="0" style="191" hidden="1" customWidth="1"/>
    <col min="9517" max="9517" width="8.28515625" style="191" customWidth="1"/>
    <col min="9518" max="9522" width="0" style="191" hidden="1" customWidth="1"/>
    <col min="9523" max="9523" width="7.42578125" style="191" customWidth="1"/>
    <col min="9524" max="9526" width="0" style="191" hidden="1" customWidth="1"/>
    <col min="9527" max="9527" width="12.5703125" style="191" customWidth="1"/>
    <col min="9528" max="9528" width="21.42578125" style="191" customWidth="1"/>
    <col min="9529" max="9529" width="12.85546875" style="191" customWidth="1"/>
    <col min="9530" max="9532" width="0" style="191" hidden="1" customWidth="1"/>
    <col min="9533" max="9719" width="9.140625" style="191"/>
    <col min="9720" max="9720" width="5" style="191" customWidth="1"/>
    <col min="9721" max="9721" width="38.42578125" style="191" customWidth="1"/>
    <col min="9722" max="9722" width="0" style="191" hidden="1" customWidth="1"/>
    <col min="9723" max="9723" width="8.5703125" style="191" customWidth="1"/>
    <col min="9724" max="9724" width="13.140625" style="191" customWidth="1"/>
    <col min="9725" max="9725" width="11.42578125" style="191" customWidth="1"/>
    <col min="9726" max="9726" width="8.42578125" style="191" customWidth="1"/>
    <col min="9727" max="9727" width="7.42578125" style="191" customWidth="1"/>
    <col min="9728" max="9730" width="0" style="191" hidden="1" customWidth="1"/>
    <col min="9731" max="9731" width="7.7109375" style="191" customWidth="1"/>
    <col min="9732" max="9732" width="7.85546875" style="191" customWidth="1"/>
    <col min="9733" max="9736" width="0" style="191" hidden="1" customWidth="1"/>
    <col min="9737" max="9737" width="6.7109375" style="191" customWidth="1"/>
    <col min="9738" max="9739" width="0" style="191" hidden="1" customWidth="1"/>
    <col min="9740" max="9740" width="8.28515625" style="191" customWidth="1"/>
    <col min="9741" max="9745" width="0" style="191" hidden="1" customWidth="1"/>
    <col min="9746" max="9746" width="7.42578125" style="191" customWidth="1"/>
    <col min="9747" max="9747" width="6.7109375" style="191" customWidth="1"/>
    <col min="9748" max="9748" width="0" style="191" hidden="1" customWidth="1"/>
    <col min="9749" max="9749" width="8.140625" style="191" customWidth="1"/>
    <col min="9750" max="9750" width="8.7109375" style="191" customWidth="1"/>
    <col min="9751" max="9751" width="7" style="191" customWidth="1"/>
    <col min="9752" max="9755" width="0" style="191" hidden="1" customWidth="1"/>
    <col min="9756" max="9756" width="7.85546875" style="191" customWidth="1"/>
    <col min="9757" max="9759" width="0" style="191" hidden="1" customWidth="1"/>
    <col min="9760" max="9760" width="7.28515625" style="191" customWidth="1"/>
    <col min="9761" max="9764" width="0" style="191" hidden="1" customWidth="1"/>
    <col min="9765" max="9766" width="6.85546875" style="191" customWidth="1"/>
    <col min="9767" max="9767" width="0" style="191" hidden="1" customWidth="1"/>
    <col min="9768" max="9768" width="6.7109375" style="191" customWidth="1"/>
    <col min="9769" max="9770" width="0" style="191" hidden="1" customWidth="1"/>
    <col min="9771" max="9771" width="6.42578125" style="191" customWidth="1"/>
    <col min="9772" max="9772" width="0" style="191" hidden="1" customWidth="1"/>
    <col min="9773" max="9773" width="8.28515625" style="191" customWidth="1"/>
    <col min="9774" max="9778" width="0" style="191" hidden="1" customWidth="1"/>
    <col min="9779" max="9779" width="7.42578125" style="191" customWidth="1"/>
    <col min="9780" max="9782" width="0" style="191" hidden="1" customWidth="1"/>
    <col min="9783" max="9783" width="12.5703125" style="191" customWidth="1"/>
    <col min="9784" max="9784" width="21.42578125" style="191" customWidth="1"/>
    <col min="9785" max="9785" width="12.85546875" style="191" customWidth="1"/>
    <col min="9786" max="9788" width="0" style="191" hidden="1" customWidth="1"/>
    <col min="9789" max="9975" width="9.140625" style="191"/>
    <col min="9976" max="9976" width="5" style="191" customWidth="1"/>
    <col min="9977" max="9977" width="38.42578125" style="191" customWidth="1"/>
    <col min="9978" max="9978" width="0" style="191" hidden="1" customWidth="1"/>
    <col min="9979" max="9979" width="8.5703125" style="191" customWidth="1"/>
    <col min="9980" max="9980" width="13.140625" style="191" customWidth="1"/>
    <col min="9981" max="9981" width="11.42578125" style="191" customWidth="1"/>
    <col min="9982" max="9982" width="8.42578125" style="191" customWidth="1"/>
    <col min="9983" max="9983" width="7.42578125" style="191" customWidth="1"/>
    <col min="9984" max="9986" width="0" style="191" hidden="1" customWidth="1"/>
    <col min="9987" max="9987" width="7.7109375" style="191" customWidth="1"/>
    <col min="9988" max="9988" width="7.85546875" style="191" customWidth="1"/>
    <col min="9989" max="9992" width="0" style="191" hidden="1" customWidth="1"/>
    <col min="9993" max="9993" width="6.7109375" style="191" customWidth="1"/>
    <col min="9994" max="9995" width="0" style="191" hidden="1" customWidth="1"/>
    <col min="9996" max="9996" width="8.28515625" style="191" customWidth="1"/>
    <col min="9997" max="10001" width="0" style="191" hidden="1" customWidth="1"/>
    <col min="10002" max="10002" width="7.42578125" style="191" customWidth="1"/>
    <col min="10003" max="10003" width="6.7109375" style="191" customWidth="1"/>
    <col min="10004" max="10004" width="0" style="191" hidden="1" customWidth="1"/>
    <col min="10005" max="10005" width="8.140625" style="191" customWidth="1"/>
    <col min="10006" max="10006" width="8.7109375" style="191" customWidth="1"/>
    <col min="10007" max="10007" width="7" style="191" customWidth="1"/>
    <col min="10008" max="10011" width="0" style="191" hidden="1" customWidth="1"/>
    <col min="10012" max="10012" width="7.85546875" style="191" customWidth="1"/>
    <col min="10013" max="10015" width="0" style="191" hidden="1" customWidth="1"/>
    <col min="10016" max="10016" width="7.28515625" style="191" customWidth="1"/>
    <col min="10017" max="10020" width="0" style="191" hidden="1" customWidth="1"/>
    <col min="10021" max="10022" width="6.85546875" style="191" customWidth="1"/>
    <col min="10023" max="10023" width="0" style="191" hidden="1" customWidth="1"/>
    <col min="10024" max="10024" width="6.7109375" style="191" customWidth="1"/>
    <col min="10025" max="10026" width="0" style="191" hidden="1" customWidth="1"/>
    <col min="10027" max="10027" width="6.42578125" style="191" customWidth="1"/>
    <col min="10028" max="10028" width="0" style="191" hidden="1" customWidth="1"/>
    <col min="10029" max="10029" width="8.28515625" style="191" customWidth="1"/>
    <col min="10030" max="10034" width="0" style="191" hidden="1" customWidth="1"/>
    <col min="10035" max="10035" width="7.42578125" style="191" customWidth="1"/>
    <col min="10036" max="10038" width="0" style="191" hidden="1" customWidth="1"/>
    <col min="10039" max="10039" width="12.5703125" style="191" customWidth="1"/>
    <col min="10040" max="10040" width="21.42578125" style="191" customWidth="1"/>
    <col min="10041" max="10041" width="12.85546875" style="191" customWidth="1"/>
    <col min="10042" max="10044" width="0" style="191" hidden="1" customWidth="1"/>
    <col min="10045" max="10231" width="9.140625" style="191"/>
    <col min="10232" max="10232" width="5" style="191" customWidth="1"/>
    <col min="10233" max="10233" width="38.42578125" style="191" customWidth="1"/>
    <col min="10234" max="10234" width="0" style="191" hidden="1" customWidth="1"/>
    <col min="10235" max="10235" width="8.5703125" style="191" customWidth="1"/>
    <col min="10236" max="10236" width="13.140625" style="191" customWidth="1"/>
    <col min="10237" max="10237" width="11.42578125" style="191" customWidth="1"/>
    <col min="10238" max="10238" width="8.42578125" style="191" customWidth="1"/>
    <col min="10239" max="10239" width="7.42578125" style="191" customWidth="1"/>
    <col min="10240" max="10242" width="0" style="191" hidden="1" customWidth="1"/>
    <col min="10243" max="10243" width="7.7109375" style="191" customWidth="1"/>
    <col min="10244" max="10244" width="7.85546875" style="191" customWidth="1"/>
    <col min="10245" max="10248" width="0" style="191" hidden="1" customWidth="1"/>
    <col min="10249" max="10249" width="6.7109375" style="191" customWidth="1"/>
    <col min="10250" max="10251" width="0" style="191" hidden="1" customWidth="1"/>
    <col min="10252" max="10252" width="8.28515625" style="191" customWidth="1"/>
    <col min="10253" max="10257" width="0" style="191" hidden="1" customWidth="1"/>
    <col min="10258" max="10258" width="7.42578125" style="191" customWidth="1"/>
    <col min="10259" max="10259" width="6.7109375" style="191" customWidth="1"/>
    <col min="10260" max="10260" width="0" style="191" hidden="1" customWidth="1"/>
    <col min="10261" max="10261" width="8.140625" style="191" customWidth="1"/>
    <col min="10262" max="10262" width="8.7109375" style="191" customWidth="1"/>
    <col min="10263" max="10263" width="7" style="191" customWidth="1"/>
    <col min="10264" max="10267" width="0" style="191" hidden="1" customWidth="1"/>
    <col min="10268" max="10268" width="7.85546875" style="191" customWidth="1"/>
    <col min="10269" max="10271" width="0" style="191" hidden="1" customWidth="1"/>
    <col min="10272" max="10272" width="7.28515625" style="191" customWidth="1"/>
    <col min="10273" max="10276" width="0" style="191" hidden="1" customWidth="1"/>
    <col min="10277" max="10278" width="6.85546875" style="191" customWidth="1"/>
    <col min="10279" max="10279" width="0" style="191" hidden="1" customWidth="1"/>
    <col min="10280" max="10280" width="6.7109375" style="191" customWidth="1"/>
    <col min="10281" max="10282" width="0" style="191" hidden="1" customWidth="1"/>
    <col min="10283" max="10283" width="6.42578125" style="191" customWidth="1"/>
    <col min="10284" max="10284" width="0" style="191" hidden="1" customWidth="1"/>
    <col min="10285" max="10285" width="8.28515625" style="191" customWidth="1"/>
    <col min="10286" max="10290" width="0" style="191" hidden="1" customWidth="1"/>
    <col min="10291" max="10291" width="7.42578125" style="191" customWidth="1"/>
    <col min="10292" max="10294" width="0" style="191" hidden="1" customWidth="1"/>
    <col min="10295" max="10295" width="12.5703125" style="191" customWidth="1"/>
    <col min="10296" max="10296" width="21.42578125" style="191" customWidth="1"/>
    <col min="10297" max="10297" width="12.85546875" style="191" customWidth="1"/>
    <col min="10298" max="10300" width="0" style="191" hidden="1" customWidth="1"/>
    <col min="10301" max="10487" width="9.140625" style="191"/>
    <col min="10488" max="10488" width="5" style="191" customWidth="1"/>
    <col min="10489" max="10489" width="38.42578125" style="191" customWidth="1"/>
    <col min="10490" max="10490" width="0" style="191" hidden="1" customWidth="1"/>
    <col min="10491" max="10491" width="8.5703125" style="191" customWidth="1"/>
    <col min="10492" max="10492" width="13.140625" style="191" customWidth="1"/>
    <col min="10493" max="10493" width="11.42578125" style="191" customWidth="1"/>
    <col min="10494" max="10494" width="8.42578125" style="191" customWidth="1"/>
    <col min="10495" max="10495" width="7.42578125" style="191" customWidth="1"/>
    <col min="10496" max="10498" width="0" style="191" hidden="1" customWidth="1"/>
    <col min="10499" max="10499" width="7.7109375" style="191" customWidth="1"/>
    <col min="10500" max="10500" width="7.85546875" style="191" customWidth="1"/>
    <col min="10501" max="10504" width="0" style="191" hidden="1" customWidth="1"/>
    <col min="10505" max="10505" width="6.7109375" style="191" customWidth="1"/>
    <col min="10506" max="10507" width="0" style="191" hidden="1" customWidth="1"/>
    <col min="10508" max="10508" width="8.28515625" style="191" customWidth="1"/>
    <col min="10509" max="10513" width="0" style="191" hidden="1" customWidth="1"/>
    <col min="10514" max="10514" width="7.42578125" style="191" customWidth="1"/>
    <col min="10515" max="10515" width="6.7109375" style="191" customWidth="1"/>
    <col min="10516" max="10516" width="0" style="191" hidden="1" customWidth="1"/>
    <col min="10517" max="10517" width="8.140625" style="191" customWidth="1"/>
    <col min="10518" max="10518" width="8.7109375" style="191" customWidth="1"/>
    <col min="10519" max="10519" width="7" style="191" customWidth="1"/>
    <col min="10520" max="10523" width="0" style="191" hidden="1" customWidth="1"/>
    <col min="10524" max="10524" width="7.85546875" style="191" customWidth="1"/>
    <col min="10525" max="10527" width="0" style="191" hidden="1" customWidth="1"/>
    <col min="10528" max="10528" width="7.28515625" style="191" customWidth="1"/>
    <col min="10529" max="10532" width="0" style="191" hidden="1" customWidth="1"/>
    <col min="10533" max="10534" width="6.85546875" style="191" customWidth="1"/>
    <col min="10535" max="10535" width="0" style="191" hidden="1" customWidth="1"/>
    <col min="10536" max="10536" width="6.7109375" style="191" customWidth="1"/>
    <col min="10537" max="10538" width="0" style="191" hidden="1" customWidth="1"/>
    <col min="10539" max="10539" width="6.42578125" style="191" customWidth="1"/>
    <col min="10540" max="10540" width="0" style="191" hidden="1" customWidth="1"/>
    <col min="10541" max="10541" width="8.28515625" style="191" customWidth="1"/>
    <col min="10542" max="10546" width="0" style="191" hidden="1" customWidth="1"/>
    <col min="10547" max="10547" width="7.42578125" style="191" customWidth="1"/>
    <col min="10548" max="10550" width="0" style="191" hidden="1" customWidth="1"/>
    <col min="10551" max="10551" width="12.5703125" style="191" customWidth="1"/>
    <col min="10552" max="10552" width="21.42578125" style="191" customWidth="1"/>
    <col min="10553" max="10553" width="12.85546875" style="191" customWidth="1"/>
    <col min="10554" max="10556" width="0" style="191" hidden="1" customWidth="1"/>
    <col min="10557" max="10743" width="9.140625" style="191"/>
    <col min="10744" max="10744" width="5" style="191" customWidth="1"/>
    <col min="10745" max="10745" width="38.42578125" style="191" customWidth="1"/>
    <col min="10746" max="10746" width="0" style="191" hidden="1" customWidth="1"/>
    <col min="10747" max="10747" width="8.5703125" style="191" customWidth="1"/>
    <col min="10748" max="10748" width="13.140625" style="191" customWidth="1"/>
    <col min="10749" max="10749" width="11.42578125" style="191" customWidth="1"/>
    <col min="10750" max="10750" width="8.42578125" style="191" customWidth="1"/>
    <col min="10751" max="10751" width="7.42578125" style="191" customWidth="1"/>
    <col min="10752" max="10754" width="0" style="191" hidden="1" customWidth="1"/>
    <col min="10755" max="10755" width="7.7109375" style="191" customWidth="1"/>
    <col min="10756" max="10756" width="7.85546875" style="191" customWidth="1"/>
    <col min="10757" max="10760" width="0" style="191" hidden="1" customWidth="1"/>
    <col min="10761" max="10761" width="6.7109375" style="191" customWidth="1"/>
    <col min="10762" max="10763" width="0" style="191" hidden="1" customWidth="1"/>
    <col min="10764" max="10764" width="8.28515625" style="191" customWidth="1"/>
    <col min="10765" max="10769" width="0" style="191" hidden="1" customWidth="1"/>
    <col min="10770" max="10770" width="7.42578125" style="191" customWidth="1"/>
    <col min="10771" max="10771" width="6.7109375" style="191" customWidth="1"/>
    <col min="10772" max="10772" width="0" style="191" hidden="1" customWidth="1"/>
    <col min="10773" max="10773" width="8.140625" style="191" customWidth="1"/>
    <col min="10774" max="10774" width="8.7109375" style="191" customWidth="1"/>
    <col min="10775" max="10775" width="7" style="191" customWidth="1"/>
    <col min="10776" max="10779" width="0" style="191" hidden="1" customWidth="1"/>
    <col min="10780" max="10780" width="7.85546875" style="191" customWidth="1"/>
    <col min="10781" max="10783" width="0" style="191" hidden="1" customWidth="1"/>
    <col min="10784" max="10784" width="7.28515625" style="191" customWidth="1"/>
    <col min="10785" max="10788" width="0" style="191" hidden="1" customWidth="1"/>
    <col min="10789" max="10790" width="6.85546875" style="191" customWidth="1"/>
    <col min="10791" max="10791" width="0" style="191" hidden="1" customWidth="1"/>
    <col min="10792" max="10792" width="6.7109375" style="191" customWidth="1"/>
    <col min="10793" max="10794" width="0" style="191" hidden="1" customWidth="1"/>
    <col min="10795" max="10795" width="6.42578125" style="191" customWidth="1"/>
    <col min="10796" max="10796" width="0" style="191" hidden="1" customWidth="1"/>
    <col min="10797" max="10797" width="8.28515625" style="191" customWidth="1"/>
    <col min="10798" max="10802" width="0" style="191" hidden="1" customWidth="1"/>
    <col min="10803" max="10803" width="7.42578125" style="191" customWidth="1"/>
    <col min="10804" max="10806" width="0" style="191" hidden="1" customWidth="1"/>
    <col min="10807" max="10807" width="12.5703125" style="191" customWidth="1"/>
    <col min="10808" max="10808" width="21.42578125" style="191" customWidth="1"/>
    <col min="10809" max="10809" width="12.85546875" style="191" customWidth="1"/>
    <col min="10810" max="10812" width="0" style="191" hidden="1" customWidth="1"/>
    <col min="10813" max="10999" width="9.140625" style="191"/>
    <col min="11000" max="11000" width="5" style="191" customWidth="1"/>
    <col min="11001" max="11001" width="38.42578125" style="191" customWidth="1"/>
    <col min="11002" max="11002" width="0" style="191" hidden="1" customWidth="1"/>
    <col min="11003" max="11003" width="8.5703125" style="191" customWidth="1"/>
    <col min="11004" max="11004" width="13.140625" style="191" customWidth="1"/>
    <col min="11005" max="11005" width="11.42578125" style="191" customWidth="1"/>
    <col min="11006" max="11006" width="8.42578125" style="191" customWidth="1"/>
    <col min="11007" max="11007" width="7.42578125" style="191" customWidth="1"/>
    <col min="11008" max="11010" width="0" style="191" hidden="1" customWidth="1"/>
    <col min="11011" max="11011" width="7.7109375" style="191" customWidth="1"/>
    <col min="11012" max="11012" width="7.85546875" style="191" customWidth="1"/>
    <col min="11013" max="11016" width="0" style="191" hidden="1" customWidth="1"/>
    <col min="11017" max="11017" width="6.7109375" style="191" customWidth="1"/>
    <col min="11018" max="11019" width="0" style="191" hidden="1" customWidth="1"/>
    <col min="11020" max="11020" width="8.28515625" style="191" customWidth="1"/>
    <col min="11021" max="11025" width="0" style="191" hidden="1" customWidth="1"/>
    <col min="11026" max="11026" width="7.42578125" style="191" customWidth="1"/>
    <col min="11027" max="11027" width="6.7109375" style="191" customWidth="1"/>
    <col min="11028" max="11028" width="0" style="191" hidden="1" customWidth="1"/>
    <col min="11029" max="11029" width="8.140625" style="191" customWidth="1"/>
    <col min="11030" max="11030" width="8.7109375" style="191" customWidth="1"/>
    <col min="11031" max="11031" width="7" style="191" customWidth="1"/>
    <col min="11032" max="11035" width="0" style="191" hidden="1" customWidth="1"/>
    <col min="11036" max="11036" width="7.85546875" style="191" customWidth="1"/>
    <col min="11037" max="11039" width="0" style="191" hidden="1" customWidth="1"/>
    <col min="11040" max="11040" width="7.28515625" style="191" customWidth="1"/>
    <col min="11041" max="11044" width="0" style="191" hidden="1" customWidth="1"/>
    <col min="11045" max="11046" width="6.85546875" style="191" customWidth="1"/>
    <col min="11047" max="11047" width="0" style="191" hidden="1" customWidth="1"/>
    <col min="11048" max="11048" width="6.7109375" style="191" customWidth="1"/>
    <col min="11049" max="11050" width="0" style="191" hidden="1" customWidth="1"/>
    <col min="11051" max="11051" width="6.42578125" style="191" customWidth="1"/>
    <col min="11052" max="11052" width="0" style="191" hidden="1" customWidth="1"/>
    <col min="11053" max="11053" width="8.28515625" style="191" customWidth="1"/>
    <col min="11054" max="11058" width="0" style="191" hidden="1" customWidth="1"/>
    <col min="11059" max="11059" width="7.42578125" style="191" customWidth="1"/>
    <col min="11060" max="11062" width="0" style="191" hidden="1" customWidth="1"/>
    <col min="11063" max="11063" width="12.5703125" style="191" customWidth="1"/>
    <col min="11064" max="11064" width="21.42578125" style="191" customWidth="1"/>
    <col min="11065" max="11065" width="12.85546875" style="191" customWidth="1"/>
    <col min="11066" max="11068" width="0" style="191" hidden="1" customWidth="1"/>
    <col min="11069" max="11255" width="9.140625" style="191"/>
    <col min="11256" max="11256" width="5" style="191" customWidth="1"/>
    <col min="11257" max="11257" width="38.42578125" style="191" customWidth="1"/>
    <col min="11258" max="11258" width="0" style="191" hidden="1" customWidth="1"/>
    <col min="11259" max="11259" width="8.5703125" style="191" customWidth="1"/>
    <col min="11260" max="11260" width="13.140625" style="191" customWidth="1"/>
    <col min="11261" max="11261" width="11.42578125" style="191" customWidth="1"/>
    <col min="11262" max="11262" width="8.42578125" style="191" customWidth="1"/>
    <col min="11263" max="11263" width="7.42578125" style="191" customWidth="1"/>
    <col min="11264" max="11266" width="0" style="191" hidden="1" customWidth="1"/>
    <col min="11267" max="11267" width="7.7109375" style="191" customWidth="1"/>
    <col min="11268" max="11268" width="7.85546875" style="191" customWidth="1"/>
    <col min="11269" max="11272" width="0" style="191" hidden="1" customWidth="1"/>
    <col min="11273" max="11273" width="6.7109375" style="191" customWidth="1"/>
    <col min="11274" max="11275" width="0" style="191" hidden="1" customWidth="1"/>
    <col min="11276" max="11276" width="8.28515625" style="191" customWidth="1"/>
    <col min="11277" max="11281" width="0" style="191" hidden="1" customWidth="1"/>
    <col min="11282" max="11282" width="7.42578125" style="191" customWidth="1"/>
    <col min="11283" max="11283" width="6.7109375" style="191" customWidth="1"/>
    <col min="11284" max="11284" width="0" style="191" hidden="1" customWidth="1"/>
    <col min="11285" max="11285" width="8.140625" style="191" customWidth="1"/>
    <col min="11286" max="11286" width="8.7109375" style="191" customWidth="1"/>
    <col min="11287" max="11287" width="7" style="191" customWidth="1"/>
    <col min="11288" max="11291" width="0" style="191" hidden="1" customWidth="1"/>
    <col min="11292" max="11292" width="7.85546875" style="191" customWidth="1"/>
    <col min="11293" max="11295" width="0" style="191" hidden="1" customWidth="1"/>
    <col min="11296" max="11296" width="7.28515625" style="191" customWidth="1"/>
    <col min="11297" max="11300" width="0" style="191" hidden="1" customWidth="1"/>
    <col min="11301" max="11302" width="6.85546875" style="191" customWidth="1"/>
    <col min="11303" max="11303" width="0" style="191" hidden="1" customWidth="1"/>
    <col min="11304" max="11304" width="6.7109375" style="191" customWidth="1"/>
    <col min="11305" max="11306" width="0" style="191" hidden="1" customWidth="1"/>
    <col min="11307" max="11307" width="6.42578125" style="191" customWidth="1"/>
    <col min="11308" max="11308" width="0" style="191" hidden="1" customWidth="1"/>
    <col min="11309" max="11309" width="8.28515625" style="191" customWidth="1"/>
    <col min="11310" max="11314" width="0" style="191" hidden="1" customWidth="1"/>
    <col min="11315" max="11315" width="7.42578125" style="191" customWidth="1"/>
    <col min="11316" max="11318" width="0" style="191" hidden="1" customWidth="1"/>
    <col min="11319" max="11319" width="12.5703125" style="191" customWidth="1"/>
    <col min="11320" max="11320" width="21.42578125" style="191" customWidth="1"/>
    <col min="11321" max="11321" width="12.85546875" style="191" customWidth="1"/>
    <col min="11322" max="11324" width="0" style="191" hidden="1" customWidth="1"/>
    <col min="11325" max="11511" width="9.140625" style="191"/>
    <col min="11512" max="11512" width="5" style="191" customWidth="1"/>
    <col min="11513" max="11513" width="38.42578125" style="191" customWidth="1"/>
    <col min="11514" max="11514" width="0" style="191" hidden="1" customWidth="1"/>
    <col min="11515" max="11515" width="8.5703125" style="191" customWidth="1"/>
    <col min="11516" max="11516" width="13.140625" style="191" customWidth="1"/>
    <col min="11517" max="11517" width="11.42578125" style="191" customWidth="1"/>
    <col min="11518" max="11518" width="8.42578125" style="191" customWidth="1"/>
    <col min="11519" max="11519" width="7.42578125" style="191" customWidth="1"/>
    <col min="11520" max="11522" width="0" style="191" hidden="1" customWidth="1"/>
    <col min="11523" max="11523" width="7.7109375" style="191" customWidth="1"/>
    <col min="11524" max="11524" width="7.85546875" style="191" customWidth="1"/>
    <col min="11525" max="11528" width="0" style="191" hidden="1" customWidth="1"/>
    <col min="11529" max="11529" width="6.7109375" style="191" customWidth="1"/>
    <col min="11530" max="11531" width="0" style="191" hidden="1" customWidth="1"/>
    <col min="11532" max="11532" width="8.28515625" style="191" customWidth="1"/>
    <col min="11533" max="11537" width="0" style="191" hidden="1" customWidth="1"/>
    <col min="11538" max="11538" width="7.42578125" style="191" customWidth="1"/>
    <col min="11539" max="11539" width="6.7109375" style="191" customWidth="1"/>
    <col min="11540" max="11540" width="0" style="191" hidden="1" customWidth="1"/>
    <col min="11541" max="11541" width="8.140625" style="191" customWidth="1"/>
    <col min="11542" max="11542" width="8.7109375" style="191" customWidth="1"/>
    <col min="11543" max="11543" width="7" style="191" customWidth="1"/>
    <col min="11544" max="11547" width="0" style="191" hidden="1" customWidth="1"/>
    <col min="11548" max="11548" width="7.85546875" style="191" customWidth="1"/>
    <col min="11549" max="11551" width="0" style="191" hidden="1" customWidth="1"/>
    <col min="11552" max="11552" width="7.28515625" style="191" customWidth="1"/>
    <col min="11553" max="11556" width="0" style="191" hidden="1" customWidth="1"/>
    <col min="11557" max="11558" width="6.85546875" style="191" customWidth="1"/>
    <col min="11559" max="11559" width="0" style="191" hidden="1" customWidth="1"/>
    <col min="11560" max="11560" width="6.7109375" style="191" customWidth="1"/>
    <col min="11561" max="11562" width="0" style="191" hidden="1" customWidth="1"/>
    <col min="11563" max="11563" width="6.42578125" style="191" customWidth="1"/>
    <col min="11564" max="11564" width="0" style="191" hidden="1" customWidth="1"/>
    <col min="11565" max="11565" width="8.28515625" style="191" customWidth="1"/>
    <col min="11566" max="11570" width="0" style="191" hidden="1" customWidth="1"/>
    <col min="11571" max="11571" width="7.42578125" style="191" customWidth="1"/>
    <col min="11572" max="11574" width="0" style="191" hidden="1" customWidth="1"/>
    <col min="11575" max="11575" width="12.5703125" style="191" customWidth="1"/>
    <col min="11576" max="11576" width="21.42578125" style="191" customWidth="1"/>
    <col min="11577" max="11577" width="12.85546875" style="191" customWidth="1"/>
    <col min="11578" max="11580" width="0" style="191" hidden="1" customWidth="1"/>
    <col min="11581" max="11767" width="9.140625" style="191"/>
    <col min="11768" max="11768" width="5" style="191" customWidth="1"/>
    <col min="11769" max="11769" width="38.42578125" style="191" customWidth="1"/>
    <col min="11770" max="11770" width="0" style="191" hidden="1" customWidth="1"/>
    <col min="11771" max="11771" width="8.5703125" style="191" customWidth="1"/>
    <col min="11772" max="11772" width="13.140625" style="191" customWidth="1"/>
    <col min="11773" max="11773" width="11.42578125" style="191" customWidth="1"/>
    <col min="11774" max="11774" width="8.42578125" style="191" customWidth="1"/>
    <col min="11775" max="11775" width="7.42578125" style="191" customWidth="1"/>
    <col min="11776" max="11778" width="0" style="191" hidden="1" customWidth="1"/>
    <col min="11779" max="11779" width="7.7109375" style="191" customWidth="1"/>
    <col min="11780" max="11780" width="7.85546875" style="191" customWidth="1"/>
    <col min="11781" max="11784" width="0" style="191" hidden="1" customWidth="1"/>
    <col min="11785" max="11785" width="6.7109375" style="191" customWidth="1"/>
    <col min="11786" max="11787" width="0" style="191" hidden="1" customWidth="1"/>
    <col min="11788" max="11788" width="8.28515625" style="191" customWidth="1"/>
    <col min="11789" max="11793" width="0" style="191" hidden="1" customWidth="1"/>
    <col min="11794" max="11794" width="7.42578125" style="191" customWidth="1"/>
    <col min="11795" max="11795" width="6.7109375" style="191" customWidth="1"/>
    <col min="11796" max="11796" width="0" style="191" hidden="1" customWidth="1"/>
    <col min="11797" max="11797" width="8.140625" style="191" customWidth="1"/>
    <col min="11798" max="11798" width="8.7109375" style="191" customWidth="1"/>
    <col min="11799" max="11799" width="7" style="191" customWidth="1"/>
    <col min="11800" max="11803" width="0" style="191" hidden="1" customWidth="1"/>
    <col min="11804" max="11804" width="7.85546875" style="191" customWidth="1"/>
    <col min="11805" max="11807" width="0" style="191" hidden="1" customWidth="1"/>
    <col min="11808" max="11808" width="7.28515625" style="191" customWidth="1"/>
    <col min="11809" max="11812" width="0" style="191" hidden="1" customWidth="1"/>
    <col min="11813" max="11814" width="6.85546875" style="191" customWidth="1"/>
    <col min="11815" max="11815" width="0" style="191" hidden="1" customWidth="1"/>
    <col min="11816" max="11816" width="6.7109375" style="191" customWidth="1"/>
    <col min="11817" max="11818" width="0" style="191" hidden="1" customWidth="1"/>
    <col min="11819" max="11819" width="6.42578125" style="191" customWidth="1"/>
    <col min="11820" max="11820" width="0" style="191" hidden="1" customWidth="1"/>
    <col min="11821" max="11821" width="8.28515625" style="191" customWidth="1"/>
    <col min="11822" max="11826" width="0" style="191" hidden="1" customWidth="1"/>
    <col min="11827" max="11827" width="7.42578125" style="191" customWidth="1"/>
    <col min="11828" max="11830" width="0" style="191" hidden="1" customWidth="1"/>
    <col min="11831" max="11831" width="12.5703125" style="191" customWidth="1"/>
    <col min="11832" max="11832" width="21.42578125" style="191" customWidth="1"/>
    <col min="11833" max="11833" width="12.85546875" style="191" customWidth="1"/>
    <col min="11834" max="11836" width="0" style="191" hidden="1" customWidth="1"/>
    <col min="11837" max="12023" width="9.140625" style="191"/>
    <col min="12024" max="12024" width="5" style="191" customWidth="1"/>
    <col min="12025" max="12025" width="38.42578125" style="191" customWidth="1"/>
    <col min="12026" max="12026" width="0" style="191" hidden="1" customWidth="1"/>
    <col min="12027" max="12027" width="8.5703125" style="191" customWidth="1"/>
    <col min="12028" max="12028" width="13.140625" style="191" customWidth="1"/>
    <col min="12029" max="12029" width="11.42578125" style="191" customWidth="1"/>
    <col min="12030" max="12030" width="8.42578125" style="191" customWidth="1"/>
    <col min="12031" max="12031" width="7.42578125" style="191" customWidth="1"/>
    <col min="12032" max="12034" width="0" style="191" hidden="1" customWidth="1"/>
    <col min="12035" max="12035" width="7.7109375" style="191" customWidth="1"/>
    <col min="12036" max="12036" width="7.85546875" style="191" customWidth="1"/>
    <col min="12037" max="12040" width="0" style="191" hidden="1" customWidth="1"/>
    <col min="12041" max="12041" width="6.7109375" style="191" customWidth="1"/>
    <col min="12042" max="12043" width="0" style="191" hidden="1" customWidth="1"/>
    <col min="12044" max="12044" width="8.28515625" style="191" customWidth="1"/>
    <col min="12045" max="12049" width="0" style="191" hidden="1" customWidth="1"/>
    <col min="12050" max="12050" width="7.42578125" style="191" customWidth="1"/>
    <col min="12051" max="12051" width="6.7109375" style="191" customWidth="1"/>
    <col min="12052" max="12052" width="0" style="191" hidden="1" customWidth="1"/>
    <col min="12053" max="12053" width="8.140625" style="191" customWidth="1"/>
    <col min="12054" max="12054" width="8.7109375" style="191" customWidth="1"/>
    <col min="12055" max="12055" width="7" style="191" customWidth="1"/>
    <col min="12056" max="12059" width="0" style="191" hidden="1" customWidth="1"/>
    <col min="12060" max="12060" width="7.85546875" style="191" customWidth="1"/>
    <col min="12061" max="12063" width="0" style="191" hidden="1" customWidth="1"/>
    <col min="12064" max="12064" width="7.28515625" style="191" customWidth="1"/>
    <col min="12065" max="12068" width="0" style="191" hidden="1" customWidth="1"/>
    <col min="12069" max="12070" width="6.85546875" style="191" customWidth="1"/>
    <col min="12071" max="12071" width="0" style="191" hidden="1" customWidth="1"/>
    <col min="12072" max="12072" width="6.7109375" style="191" customWidth="1"/>
    <col min="12073" max="12074" width="0" style="191" hidden="1" customWidth="1"/>
    <col min="12075" max="12075" width="6.42578125" style="191" customWidth="1"/>
    <col min="12076" max="12076" width="0" style="191" hidden="1" customWidth="1"/>
    <col min="12077" max="12077" width="8.28515625" style="191" customWidth="1"/>
    <col min="12078" max="12082" width="0" style="191" hidden="1" customWidth="1"/>
    <col min="12083" max="12083" width="7.42578125" style="191" customWidth="1"/>
    <col min="12084" max="12086" width="0" style="191" hidden="1" customWidth="1"/>
    <col min="12087" max="12087" width="12.5703125" style="191" customWidth="1"/>
    <col min="12088" max="12088" width="21.42578125" style="191" customWidth="1"/>
    <col min="12089" max="12089" width="12.85546875" style="191" customWidth="1"/>
    <col min="12090" max="12092" width="0" style="191" hidden="1" customWidth="1"/>
    <col min="12093" max="12279" width="9.140625" style="191"/>
    <col min="12280" max="12280" width="5" style="191" customWidth="1"/>
    <col min="12281" max="12281" width="38.42578125" style="191" customWidth="1"/>
    <col min="12282" max="12282" width="0" style="191" hidden="1" customWidth="1"/>
    <col min="12283" max="12283" width="8.5703125" style="191" customWidth="1"/>
    <col min="12284" max="12284" width="13.140625" style="191" customWidth="1"/>
    <col min="12285" max="12285" width="11.42578125" style="191" customWidth="1"/>
    <col min="12286" max="12286" width="8.42578125" style="191" customWidth="1"/>
    <col min="12287" max="12287" width="7.42578125" style="191" customWidth="1"/>
    <col min="12288" max="12290" width="0" style="191" hidden="1" customWidth="1"/>
    <col min="12291" max="12291" width="7.7109375" style="191" customWidth="1"/>
    <col min="12292" max="12292" width="7.85546875" style="191" customWidth="1"/>
    <col min="12293" max="12296" width="0" style="191" hidden="1" customWidth="1"/>
    <col min="12297" max="12297" width="6.7109375" style="191" customWidth="1"/>
    <col min="12298" max="12299" width="0" style="191" hidden="1" customWidth="1"/>
    <col min="12300" max="12300" width="8.28515625" style="191" customWidth="1"/>
    <col min="12301" max="12305" width="0" style="191" hidden="1" customWidth="1"/>
    <col min="12306" max="12306" width="7.42578125" style="191" customWidth="1"/>
    <col min="12307" max="12307" width="6.7109375" style="191" customWidth="1"/>
    <col min="12308" max="12308" width="0" style="191" hidden="1" customWidth="1"/>
    <col min="12309" max="12309" width="8.140625" style="191" customWidth="1"/>
    <col min="12310" max="12310" width="8.7109375" style="191" customWidth="1"/>
    <col min="12311" max="12311" width="7" style="191" customWidth="1"/>
    <col min="12312" max="12315" width="0" style="191" hidden="1" customWidth="1"/>
    <col min="12316" max="12316" width="7.85546875" style="191" customWidth="1"/>
    <col min="12317" max="12319" width="0" style="191" hidden="1" customWidth="1"/>
    <col min="12320" max="12320" width="7.28515625" style="191" customWidth="1"/>
    <col min="12321" max="12324" width="0" style="191" hidden="1" customWidth="1"/>
    <col min="12325" max="12326" width="6.85546875" style="191" customWidth="1"/>
    <col min="12327" max="12327" width="0" style="191" hidden="1" customWidth="1"/>
    <col min="12328" max="12328" width="6.7109375" style="191" customWidth="1"/>
    <col min="12329" max="12330" width="0" style="191" hidden="1" customWidth="1"/>
    <col min="12331" max="12331" width="6.42578125" style="191" customWidth="1"/>
    <col min="12332" max="12332" width="0" style="191" hidden="1" customWidth="1"/>
    <col min="12333" max="12333" width="8.28515625" style="191" customWidth="1"/>
    <col min="12334" max="12338" width="0" style="191" hidden="1" customWidth="1"/>
    <col min="12339" max="12339" width="7.42578125" style="191" customWidth="1"/>
    <col min="12340" max="12342" width="0" style="191" hidden="1" customWidth="1"/>
    <col min="12343" max="12343" width="12.5703125" style="191" customWidth="1"/>
    <col min="12344" max="12344" width="21.42578125" style="191" customWidth="1"/>
    <col min="12345" max="12345" width="12.85546875" style="191" customWidth="1"/>
    <col min="12346" max="12348" width="0" style="191" hidden="1" customWidth="1"/>
    <col min="12349" max="12535" width="9.140625" style="191"/>
    <col min="12536" max="12536" width="5" style="191" customWidth="1"/>
    <col min="12537" max="12537" width="38.42578125" style="191" customWidth="1"/>
    <col min="12538" max="12538" width="0" style="191" hidden="1" customWidth="1"/>
    <col min="12539" max="12539" width="8.5703125" style="191" customWidth="1"/>
    <col min="12540" max="12540" width="13.140625" style="191" customWidth="1"/>
    <col min="12541" max="12541" width="11.42578125" style="191" customWidth="1"/>
    <col min="12542" max="12542" width="8.42578125" style="191" customWidth="1"/>
    <col min="12543" max="12543" width="7.42578125" style="191" customWidth="1"/>
    <col min="12544" max="12546" width="0" style="191" hidden="1" customWidth="1"/>
    <col min="12547" max="12547" width="7.7109375" style="191" customWidth="1"/>
    <col min="12548" max="12548" width="7.85546875" style="191" customWidth="1"/>
    <col min="12549" max="12552" width="0" style="191" hidden="1" customWidth="1"/>
    <col min="12553" max="12553" width="6.7109375" style="191" customWidth="1"/>
    <col min="12554" max="12555" width="0" style="191" hidden="1" customWidth="1"/>
    <col min="12556" max="12556" width="8.28515625" style="191" customWidth="1"/>
    <col min="12557" max="12561" width="0" style="191" hidden="1" customWidth="1"/>
    <col min="12562" max="12562" width="7.42578125" style="191" customWidth="1"/>
    <col min="12563" max="12563" width="6.7109375" style="191" customWidth="1"/>
    <col min="12564" max="12564" width="0" style="191" hidden="1" customWidth="1"/>
    <col min="12565" max="12565" width="8.140625" style="191" customWidth="1"/>
    <col min="12566" max="12566" width="8.7109375" style="191" customWidth="1"/>
    <col min="12567" max="12567" width="7" style="191" customWidth="1"/>
    <col min="12568" max="12571" width="0" style="191" hidden="1" customWidth="1"/>
    <col min="12572" max="12572" width="7.85546875" style="191" customWidth="1"/>
    <col min="12573" max="12575" width="0" style="191" hidden="1" customWidth="1"/>
    <col min="12576" max="12576" width="7.28515625" style="191" customWidth="1"/>
    <col min="12577" max="12580" width="0" style="191" hidden="1" customWidth="1"/>
    <col min="12581" max="12582" width="6.85546875" style="191" customWidth="1"/>
    <col min="12583" max="12583" width="0" style="191" hidden="1" customWidth="1"/>
    <col min="12584" max="12584" width="6.7109375" style="191" customWidth="1"/>
    <col min="12585" max="12586" width="0" style="191" hidden="1" customWidth="1"/>
    <col min="12587" max="12587" width="6.42578125" style="191" customWidth="1"/>
    <col min="12588" max="12588" width="0" style="191" hidden="1" customWidth="1"/>
    <col min="12589" max="12589" width="8.28515625" style="191" customWidth="1"/>
    <col min="12590" max="12594" width="0" style="191" hidden="1" customWidth="1"/>
    <col min="12595" max="12595" width="7.42578125" style="191" customWidth="1"/>
    <col min="12596" max="12598" width="0" style="191" hidden="1" customWidth="1"/>
    <col min="12599" max="12599" width="12.5703125" style="191" customWidth="1"/>
    <col min="12600" max="12600" width="21.42578125" style="191" customWidth="1"/>
    <col min="12601" max="12601" width="12.85546875" style="191" customWidth="1"/>
    <col min="12602" max="12604" width="0" style="191" hidden="1" customWidth="1"/>
    <col min="12605" max="12791" width="9.140625" style="191"/>
    <col min="12792" max="12792" width="5" style="191" customWidth="1"/>
    <col min="12793" max="12793" width="38.42578125" style="191" customWidth="1"/>
    <col min="12794" max="12794" width="0" style="191" hidden="1" customWidth="1"/>
    <col min="12795" max="12795" width="8.5703125" style="191" customWidth="1"/>
    <col min="12796" max="12796" width="13.140625" style="191" customWidth="1"/>
    <col min="12797" max="12797" width="11.42578125" style="191" customWidth="1"/>
    <col min="12798" max="12798" width="8.42578125" style="191" customWidth="1"/>
    <col min="12799" max="12799" width="7.42578125" style="191" customWidth="1"/>
    <col min="12800" max="12802" width="0" style="191" hidden="1" customWidth="1"/>
    <col min="12803" max="12803" width="7.7109375" style="191" customWidth="1"/>
    <col min="12804" max="12804" width="7.85546875" style="191" customWidth="1"/>
    <col min="12805" max="12808" width="0" style="191" hidden="1" customWidth="1"/>
    <col min="12809" max="12809" width="6.7109375" style="191" customWidth="1"/>
    <col min="12810" max="12811" width="0" style="191" hidden="1" customWidth="1"/>
    <col min="12812" max="12812" width="8.28515625" style="191" customWidth="1"/>
    <col min="12813" max="12817" width="0" style="191" hidden="1" customWidth="1"/>
    <col min="12818" max="12818" width="7.42578125" style="191" customWidth="1"/>
    <col min="12819" max="12819" width="6.7109375" style="191" customWidth="1"/>
    <col min="12820" max="12820" width="0" style="191" hidden="1" customWidth="1"/>
    <col min="12821" max="12821" width="8.140625" style="191" customWidth="1"/>
    <col min="12822" max="12822" width="8.7109375" style="191" customWidth="1"/>
    <col min="12823" max="12823" width="7" style="191" customWidth="1"/>
    <col min="12824" max="12827" width="0" style="191" hidden="1" customWidth="1"/>
    <col min="12828" max="12828" width="7.85546875" style="191" customWidth="1"/>
    <col min="12829" max="12831" width="0" style="191" hidden="1" customWidth="1"/>
    <col min="12832" max="12832" width="7.28515625" style="191" customWidth="1"/>
    <col min="12833" max="12836" width="0" style="191" hidden="1" customWidth="1"/>
    <col min="12837" max="12838" width="6.85546875" style="191" customWidth="1"/>
    <col min="12839" max="12839" width="0" style="191" hidden="1" customWidth="1"/>
    <col min="12840" max="12840" width="6.7109375" style="191" customWidth="1"/>
    <col min="12841" max="12842" width="0" style="191" hidden="1" customWidth="1"/>
    <col min="12843" max="12843" width="6.42578125" style="191" customWidth="1"/>
    <col min="12844" max="12844" width="0" style="191" hidden="1" customWidth="1"/>
    <col min="12845" max="12845" width="8.28515625" style="191" customWidth="1"/>
    <col min="12846" max="12850" width="0" style="191" hidden="1" customWidth="1"/>
    <col min="12851" max="12851" width="7.42578125" style="191" customWidth="1"/>
    <col min="12852" max="12854" width="0" style="191" hidden="1" customWidth="1"/>
    <col min="12855" max="12855" width="12.5703125" style="191" customWidth="1"/>
    <col min="12856" max="12856" width="21.42578125" style="191" customWidth="1"/>
    <col min="12857" max="12857" width="12.85546875" style="191" customWidth="1"/>
    <col min="12858" max="12860" width="0" style="191" hidden="1" customWidth="1"/>
    <col min="12861" max="13047" width="9.140625" style="191"/>
    <col min="13048" max="13048" width="5" style="191" customWidth="1"/>
    <col min="13049" max="13049" width="38.42578125" style="191" customWidth="1"/>
    <col min="13050" max="13050" width="0" style="191" hidden="1" customWidth="1"/>
    <col min="13051" max="13051" width="8.5703125" style="191" customWidth="1"/>
    <col min="13052" max="13052" width="13.140625" style="191" customWidth="1"/>
    <col min="13053" max="13053" width="11.42578125" style="191" customWidth="1"/>
    <col min="13054" max="13054" width="8.42578125" style="191" customWidth="1"/>
    <col min="13055" max="13055" width="7.42578125" style="191" customWidth="1"/>
    <col min="13056" max="13058" width="0" style="191" hidden="1" customWidth="1"/>
    <col min="13059" max="13059" width="7.7109375" style="191" customWidth="1"/>
    <col min="13060" max="13060" width="7.85546875" style="191" customWidth="1"/>
    <col min="13061" max="13064" width="0" style="191" hidden="1" customWidth="1"/>
    <col min="13065" max="13065" width="6.7109375" style="191" customWidth="1"/>
    <col min="13066" max="13067" width="0" style="191" hidden="1" customWidth="1"/>
    <col min="13068" max="13068" width="8.28515625" style="191" customWidth="1"/>
    <col min="13069" max="13073" width="0" style="191" hidden="1" customWidth="1"/>
    <col min="13074" max="13074" width="7.42578125" style="191" customWidth="1"/>
    <col min="13075" max="13075" width="6.7109375" style="191" customWidth="1"/>
    <col min="13076" max="13076" width="0" style="191" hidden="1" customWidth="1"/>
    <col min="13077" max="13077" width="8.140625" style="191" customWidth="1"/>
    <col min="13078" max="13078" width="8.7109375" style="191" customWidth="1"/>
    <col min="13079" max="13079" width="7" style="191" customWidth="1"/>
    <col min="13080" max="13083" width="0" style="191" hidden="1" customWidth="1"/>
    <col min="13084" max="13084" width="7.85546875" style="191" customWidth="1"/>
    <col min="13085" max="13087" width="0" style="191" hidden="1" customWidth="1"/>
    <col min="13088" max="13088" width="7.28515625" style="191" customWidth="1"/>
    <col min="13089" max="13092" width="0" style="191" hidden="1" customWidth="1"/>
    <col min="13093" max="13094" width="6.85546875" style="191" customWidth="1"/>
    <col min="13095" max="13095" width="0" style="191" hidden="1" customWidth="1"/>
    <col min="13096" max="13096" width="6.7109375" style="191" customWidth="1"/>
    <col min="13097" max="13098" width="0" style="191" hidden="1" customWidth="1"/>
    <col min="13099" max="13099" width="6.42578125" style="191" customWidth="1"/>
    <col min="13100" max="13100" width="0" style="191" hidden="1" customWidth="1"/>
    <col min="13101" max="13101" width="8.28515625" style="191" customWidth="1"/>
    <col min="13102" max="13106" width="0" style="191" hidden="1" customWidth="1"/>
    <col min="13107" max="13107" width="7.42578125" style="191" customWidth="1"/>
    <col min="13108" max="13110" width="0" style="191" hidden="1" customWidth="1"/>
    <col min="13111" max="13111" width="12.5703125" style="191" customWidth="1"/>
    <col min="13112" max="13112" width="21.42578125" style="191" customWidth="1"/>
    <col min="13113" max="13113" width="12.85546875" style="191" customWidth="1"/>
    <col min="13114" max="13116" width="0" style="191" hidden="1" customWidth="1"/>
    <col min="13117" max="13303" width="9.140625" style="191"/>
    <col min="13304" max="13304" width="5" style="191" customWidth="1"/>
    <col min="13305" max="13305" width="38.42578125" style="191" customWidth="1"/>
    <col min="13306" max="13306" width="0" style="191" hidden="1" customWidth="1"/>
    <col min="13307" max="13307" width="8.5703125" style="191" customWidth="1"/>
    <col min="13308" max="13308" width="13.140625" style="191" customWidth="1"/>
    <col min="13309" max="13309" width="11.42578125" style="191" customWidth="1"/>
    <col min="13310" max="13310" width="8.42578125" style="191" customWidth="1"/>
    <col min="13311" max="13311" width="7.42578125" style="191" customWidth="1"/>
    <col min="13312" max="13314" width="0" style="191" hidden="1" customWidth="1"/>
    <col min="13315" max="13315" width="7.7109375" style="191" customWidth="1"/>
    <col min="13316" max="13316" width="7.85546875" style="191" customWidth="1"/>
    <col min="13317" max="13320" width="0" style="191" hidden="1" customWidth="1"/>
    <col min="13321" max="13321" width="6.7109375" style="191" customWidth="1"/>
    <col min="13322" max="13323" width="0" style="191" hidden="1" customWidth="1"/>
    <col min="13324" max="13324" width="8.28515625" style="191" customWidth="1"/>
    <col min="13325" max="13329" width="0" style="191" hidden="1" customWidth="1"/>
    <col min="13330" max="13330" width="7.42578125" style="191" customWidth="1"/>
    <col min="13331" max="13331" width="6.7109375" style="191" customWidth="1"/>
    <col min="13332" max="13332" width="0" style="191" hidden="1" customWidth="1"/>
    <col min="13333" max="13333" width="8.140625" style="191" customWidth="1"/>
    <col min="13334" max="13334" width="8.7109375" style="191" customWidth="1"/>
    <col min="13335" max="13335" width="7" style="191" customWidth="1"/>
    <col min="13336" max="13339" width="0" style="191" hidden="1" customWidth="1"/>
    <col min="13340" max="13340" width="7.85546875" style="191" customWidth="1"/>
    <col min="13341" max="13343" width="0" style="191" hidden="1" customWidth="1"/>
    <col min="13344" max="13344" width="7.28515625" style="191" customWidth="1"/>
    <col min="13345" max="13348" width="0" style="191" hidden="1" customWidth="1"/>
    <col min="13349" max="13350" width="6.85546875" style="191" customWidth="1"/>
    <col min="13351" max="13351" width="0" style="191" hidden="1" customWidth="1"/>
    <col min="13352" max="13352" width="6.7109375" style="191" customWidth="1"/>
    <col min="13353" max="13354" width="0" style="191" hidden="1" customWidth="1"/>
    <col min="13355" max="13355" width="6.42578125" style="191" customWidth="1"/>
    <col min="13356" max="13356" width="0" style="191" hidden="1" customWidth="1"/>
    <col min="13357" max="13357" width="8.28515625" style="191" customWidth="1"/>
    <col min="13358" max="13362" width="0" style="191" hidden="1" customWidth="1"/>
    <col min="13363" max="13363" width="7.42578125" style="191" customWidth="1"/>
    <col min="13364" max="13366" width="0" style="191" hidden="1" customWidth="1"/>
    <col min="13367" max="13367" width="12.5703125" style="191" customWidth="1"/>
    <col min="13368" max="13368" width="21.42578125" style="191" customWidth="1"/>
    <col min="13369" max="13369" width="12.85546875" style="191" customWidth="1"/>
    <col min="13370" max="13372" width="0" style="191" hidden="1" customWidth="1"/>
    <col min="13373" max="13559" width="9.140625" style="191"/>
    <col min="13560" max="13560" width="5" style="191" customWidth="1"/>
    <col min="13561" max="13561" width="38.42578125" style="191" customWidth="1"/>
    <col min="13562" max="13562" width="0" style="191" hidden="1" customWidth="1"/>
    <col min="13563" max="13563" width="8.5703125" style="191" customWidth="1"/>
    <col min="13564" max="13564" width="13.140625" style="191" customWidth="1"/>
    <col min="13565" max="13565" width="11.42578125" style="191" customWidth="1"/>
    <col min="13566" max="13566" width="8.42578125" style="191" customWidth="1"/>
    <col min="13567" max="13567" width="7.42578125" style="191" customWidth="1"/>
    <col min="13568" max="13570" width="0" style="191" hidden="1" customWidth="1"/>
    <col min="13571" max="13571" width="7.7109375" style="191" customWidth="1"/>
    <col min="13572" max="13572" width="7.85546875" style="191" customWidth="1"/>
    <col min="13573" max="13576" width="0" style="191" hidden="1" customWidth="1"/>
    <col min="13577" max="13577" width="6.7109375" style="191" customWidth="1"/>
    <col min="13578" max="13579" width="0" style="191" hidden="1" customWidth="1"/>
    <col min="13580" max="13580" width="8.28515625" style="191" customWidth="1"/>
    <col min="13581" max="13585" width="0" style="191" hidden="1" customWidth="1"/>
    <col min="13586" max="13586" width="7.42578125" style="191" customWidth="1"/>
    <col min="13587" max="13587" width="6.7109375" style="191" customWidth="1"/>
    <col min="13588" max="13588" width="0" style="191" hidden="1" customWidth="1"/>
    <col min="13589" max="13589" width="8.140625" style="191" customWidth="1"/>
    <col min="13590" max="13590" width="8.7109375" style="191" customWidth="1"/>
    <col min="13591" max="13591" width="7" style="191" customWidth="1"/>
    <col min="13592" max="13595" width="0" style="191" hidden="1" customWidth="1"/>
    <col min="13596" max="13596" width="7.85546875" style="191" customWidth="1"/>
    <col min="13597" max="13599" width="0" style="191" hidden="1" customWidth="1"/>
    <col min="13600" max="13600" width="7.28515625" style="191" customWidth="1"/>
    <col min="13601" max="13604" width="0" style="191" hidden="1" customWidth="1"/>
    <col min="13605" max="13606" width="6.85546875" style="191" customWidth="1"/>
    <col min="13607" max="13607" width="0" style="191" hidden="1" customWidth="1"/>
    <col min="13608" max="13608" width="6.7109375" style="191" customWidth="1"/>
    <col min="13609" max="13610" width="0" style="191" hidden="1" customWidth="1"/>
    <col min="13611" max="13611" width="6.42578125" style="191" customWidth="1"/>
    <col min="13612" max="13612" width="0" style="191" hidden="1" customWidth="1"/>
    <col min="13613" max="13613" width="8.28515625" style="191" customWidth="1"/>
    <col min="13614" max="13618" width="0" style="191" hidden="1" customWidth="1"/>
    <col min="13619" max="13619" width="7.42578125" style="191" customWidth="1"/>
    <col min="13620" max="13622" width="0" style="191" hidden="1" customWidth="1"/>
    <col min="13623" max="13623" width="12.5703125" style="191" customWidth="1"/>
    <col min="13624" max="13624" width="21.42578125" style="191" customWidth="1"/>
    <col min="13625" max="13625" width="12.85546875" style="191" customWidth="1"/>
    <col min="13626" max="13628" width="0" style="191" hidden="1" customWidth="1"/>
    <col min="13629" max="13815" width="9.140625" style="191"/>
    <col min="13816" max="13816" width="5" style="191" customWidth="1"/>
    <col min="13817" max="13817" width="38.42578125" style="191" customWidth="1"/>
    <col min="13818" max="13818" width="0" style="191" hidden="1" customWidth="1"/>
    <col min="13819" max="13819" width="8.5703125" style="191" customWidth="1"/>
    <col min="13820" max="13820" width="13.140625" style="191" customWidth="1"/>
    <col min="13821" max="13821" width="11.42578125" style="191" customWidth="1"/>
    <col min="13822" max="13822" width="8.42578125" style="191" customWidth="1"/>
    <col min="13823" max="13823" width="7.42578125" style="191" customWidth="1"/>
    <col min="13824" max="13826" width="0" style="191" hidden="1" customWidth="1"/>
    <col min="13827" max="13827" width="7.7109375" style="191" customWidth="1"/>
    <col min="13828" max="13828" width="7.85546875" style="191" customWidth="1"/>
    <col min="13829" max="13832" width="0" style="191" hidden="1" customWidth="1"/>
    <col min="13833" max="13833" width="6.7109375" style="191" customWidth="1"/>
    <col min="13834" max="13835" width="0" style="191" hidden="1" customWidth="1"/>
    <col min="13836" max="13836" width="8.28515625" style="191" customWidth="1"/>
    <col min="13837" max="13841" width="0" style="191" hidden="1" customWidth="1"/>
    <col min="13842" max="13842" width="7.42578125" style="191" customWidth="1"/>
    <col min="13843" max="13843" width="6.7109375" style="191" customWidth="1"/>
    <col min="13844" max="13844" width="0" style="191" hidden="1" customWidth="1"/>
    <col min="13845" max="13845" width="8.140625" style="191" customWidth="1"/>
    <col min="13846" max="13846" width="8.7109375" style="191" customWidth="1"/>
    <col min="13847" max="13847" width="7" style="191" customWidth="1"/>
    <col min="13848" max="13851" width="0" style="191" hidden="1" customWidth="1"/>
    <col min="13852" max="13852" width="7.85546875" style="191" customWidth="1"/>
    <col min="13853" max="13855" width="0" style="191" hidden="1" customWidth="1"/>
    <col min="13856" max="13856" width="7.28515625" style="191" customWidth="1"/>
    <col min="13857" max="13860" width="0" style="191" hidden="1" customWidth="1"/>
    <col min="13861" max="13862" width="6.85546875" style="191" customWidth="1"/>
    <col min="13863" max="13863" width="0" style="191" hidden="1" customWidth="1"/>
    <col min="13864" max="13864" width="6.7109375" style="191" customWidth="1"/>
    <col min="13865" max="13866" width="0" style="191" hidden="1" customWidth="1"/>
    <col min="13867" max="13867" width="6.42578125" style="191" customWidth="1"/>
    <col min="13868" max="13868" width="0" style="191" hidden="1" customWidth="1"/>
    <col min="13869" max="13869" width="8.28515625" style="191" customWidth="1"/>
    <col min="13870" max="13874" width="0" style="191" hidden="1" customWidth="1"/>
    <col min="13875" max="13875" width="7.42578125" style="191" customWidth="1"/>
    <col min="13876" max="13878" width="0" style="191" hidden="1" customWidth="1"/>
    <col min="13879" max="13879" width="12.5703125" style="191" customWidth="1"/>
    <col min="13880" max="13880" width="21.42578125" style="191" customWidth="1"/>
    <col min="13881" max="13881" width="12.85546875" style="191" customWidth="1"/>
    <col min="13882" max="13884" width="0" style="191" hidden="1" customWidth="1"/>
    <col min="13885" max="14071" width="9.140625" style="191"/>
    <col min="14072" max="14072" width="5" style="191" customWidth="1"/>
    <col min="14073" max="14073" width="38.42578125" style="191" customWidth="1"/>
    <col min="14074" max="14074" width="0" style="191" hidden="1" customWidth="1"/>
    <col min="14075" max="14075" width="8.5703125" style="191" customWidth="1"/>
    <col min="14076" max="14076" width="13.140625" style="191" customWidth="1"/>
    <col min="14077" max="14077" width="11.42578125" style="191" customWidth="1"/>
    <col min="14078" max="14078" width="8.42578125" style="191" customWidth="1"/>
    <col min="14079" max="14079" width="7.42578125" style="191" customWidth="1"/>
    <col min="14080" max="14082" width="0" style="191" hidden="1" customWidth="1"/>
    <col min="14083" max="14083" width="7.7109375" style="191" customWidth="1"/>
    <col min="14084" max="14084" width="7.85546875" style="191" customWidth="1"/>
    <col min="14085" max="14088" width="0" style="191" hidden="1" customWidth="1"/>
    <col min="14089" max="14089" width="6.7109375" style="191" customWidth="1"/>
    <col min="14090" max="14091" width="0" style="191" hidden="1" customWidth="1"/>
    <col min="14092" max="14092" width="8.28515625" style="191" customWidth="1"/>
    <col min="14093" max="14097" width="0" style="191" hidden="1" customWidth="1"/>
    <col min="14098" max="14098" width="7.42578125" style="191" customWidth="1"/>
    <col min="14099" max="14099" width="6.7109375" style="191" customWidth="1"/>
    <col min="14100" max="14100" width="0" style="191" hidden="1" customWidth="1"/>
    <col min="14101" max="14101" width="8.140625" style="191" customWidth="1"/>
    <col min="14102" max="14102" width="8.7109375" style="191" customWidth="1"/>
    <col min="14103" max="14103" width="7" style="191" customWidth="1"/>
    <col min="14104" max="14107" width="0" style="191" hidden="1" customWidth="1"/>
    <col min="14108" max="14108" width="7.85546875" style="191" customWidth="1"/>
    <col min="14109" max="14111" width="0" style="191" hidden="1" customWidth="1"/>
    <col min="14112" max="14112" width="7.28515625" style="191" customWidth="1"/>
    <col min="14113" max="14116" width="0" style="191" hidden="1" customWidth="1"/>
    <col min="14117" max="14118" width="6.85546875" style="191" customWidth="1"/>
    <col min="14119" max="14119" width="0" style="191" hidden="1" customWidth="1"/>
    <col min="14120" max="14120" width="6.7109375" style="191" customWidth="1"/>
    <col min="14121" max="14122" width="0" style="191" hidden="1" customWidth="1"/>
    <col min="14123" max="14123" width="6.42578125" style="191" customWidth="1"/>
    <col min="14124" max="14124" width="0" style="191" hidden="1" customWidth="1"/>
    <col min="14125" max="14125" width="8.28515625" style="191" customWidth="1"/>
    <col min="14126" max="14130" width="0" style="191" hidden="1" customWidth="1"/>
    <col min="14131" max="14131" width="7.42578125" style="191" customWidth="1"/>
    <col min="14132" max="14134" width="0" style="191" hidden="1" customWidth="1"/>
    <col min="14135" max="14135" width="12.5703125" style="191" customWidth="1"/>
    <col min="14136" max="14136" width="21.42578125" style="191" customWidth="1"/>
    <col min="14137" max="14137" width="12.85546875" style="191" customWidth="1"/>
    <col min="14138" max="14140" width="0" style="191" hidden="1" customWidth="1"/>
    <col min="14141" max="14327" width="9.140625" style="191"/>
    <col min="14328" max="14328" width="5" style="191" customWidth="1"/>
    <col min="14329" max="14329" width="38.42578125" style="191" customWidth="1"/>
    <col min="14330" max="14330" width="0" style="191" hidden="1" customWidth="1"/>
    <col min="14331" max="14331" width="8.5703125" style="191" customWidth="1"/>
    <col min="14332" max="14332" width="13.140625" style="191" customWidth="1"/>
    <col min="14333" max="14333" width="11.42578125" style="191" customWidth="1"/>
    <col min="14334" max="14334" width="8.42578125" style="191" customWidth="1"/>
    <col min="14335" max="14335" width="7.42578125" style="191" customWidth="1"/>
    <col min="14336" max="14338" width="0" style="191" hidden="1" customWidth="1"/>
    <col min="14339" max="14339" width="7.7109375" style="191" customWidth="1"/>
    <col min="14340" max="14340" width="7.85546875" style="191" customWidth="1"/>
    <col min="14341" max="14344" width="0" style="191" hidden="1" customWidth="1"/>
    <col min="14345" max="14345" width="6.7109375" style="191" customWidth="1"/>
    <col min="14346" max="14347" width="0" style="191" hidden="1" customWidth="1"/>
    <col min="14348" max="14348" width="8.28515625" style="191" customWidth="1"/>
    <col min="14349" max="14353" width="0" style="191" hidden="1" customWidth="1"/>
    <col min="14354" max="14354" width="7.42578125" style="191" customWidth="1"/>
    <col min="14355" max="14355" width="6.7109375" style="191" customWidth="1"/>
    <col min="14356" max="14356" width="0" style="191" hidden="1" customWidth="1"/>
    <col min="14357" max="14357" width="8.140625" style="191" customWidth="1"/>
    <col min="14358" max="14358" width="8.7109375" style="191" customWidth="1"/>
    <col min="14359" max="14359" width="7" style="191" customWidth="1"/>
    <col min="14360" max="14363" width="0" style="191" hidden="1" customWidth="1"/>
    <col min="14364" max="14364" width="7.85546875" style="191" customWidth="1"/>
    <col min="14365" max="14367" width="0" style="191" hidden="1" customWidth="1"/>
    <col min="14368" max="14368" width="7.28515625" style="191" customWidth="1"/>
    <col min="14369" max="14372" width="0" style="191" hidden="1" customWidth="1"/>
    <col min="14373" max="14374" width="6.85546875" style="191" customWidth="1"/>
    <col min="14375" max="14375" width="0" style="191" hidden="1" customWidth="1"/>
    <col min="14376" max="14376" width="6.7109375" style="191" customWidth="1"/>
    <col min="14377" max="14378" width="0" style="191" hidden="1" customWidth="1"/>
    <col min="14379" max="14379" width="6.42578125" style="191" customWidth="1"/>
    <col min="14380" max="14380" width="0" style="191" hidden="1" customWidth="1"/>
    <col min="14381" max="14381" width="8.28515625" style="191" customWidth="1"/>
    <col min="14382" max="14386" width="0" style="191" hidden="1" customWidth="1"/>
    <col min="14387" max="14387" width="7.42578125" style="191" customWidth="1"/>
    <col min="14388" max="14390" width="0" style="191" hidden="1" customWidth="1"/>
    <col min="14391" max="14391" width="12.5703125" style="191" customWidth="1"/>
    <col min="14392" max="14392" width="21.42578125" style="191" customWidth="1"/>
    <col min="14393" max="14393" width="12.85546875" style="191" customWidth="1"/>
    <col min="14394" max="14396" width="0" style="191" hidden="1" customWidth="1"/>
    <col min="14397" max="14583" width="9.140625" style="191"/>
    <col min="14584" max="14584" width="5" style="191" customWidth="1"/>
    <col min="14585" max="14585" width="38.42578125" style="191" customWidth="1"/>
    <col min="14586" max="14586" width="0" style="191" hidden="1" customWidth="1"/>
    <col min="14587" max="14587" width="8.5703125" style="191" customWidth="1"/>
    <col min="14588" max="14588" width="13.140625" style="191" customWidth="1"/>
    <col min="14589" max="14589" width="11.42578125" style="191" customWidth="1"/>
    <col min="14590" max="14590" width="8.42578125" style="191" customWidth="1"/>
    <col min="14591" max="14591" width="7.42578125" style="191" customWidth="1"/>
    <col min="14592" max="14594" width="0" style="191" hidden="1" customWidth="1"/>
    <col min="14595" max="14595" width="7.7109375" style="191" customWidth="1"/>
    <col min="14596" max="14596" width="7.85546875" style="191" customWidth="1"/>
    <col min="14597" max="14600" width="0" style="191" hidden="1" customWidth="1"/>
    <col min="14601" max="14601" width="6.7109375" style="191" customWidth="1"/>
    <col min="14602" max="14603" width="0" style="191" hidden="1" customWidth="1"/>
    <col min="14604" max="14604" width="8.28515625" style="191" customWidth="1"/>
    <col min="14605" max="14609" width="0" style="191" hidden="1" customWidth="1"/>
    <col min="14610" max="14610" width="7.42578125" style="191" customWidth="1"/>
    <col min="14611" max="14611" width="6.7109375" style="191" customWidth="1"/>
    <col min="14612" max="14612" width="0" style="191" hidden="1" customWidth="1"/>
    <col min="14613" max="14613" width="8.140625" style="191" customWidth="1"/>
    <col min="14614" max="14614" width="8.7109375" style="191" customWidth="1"/>
    <col min="14615" max="14615" width="7" style="191" customWidth="1"/>
    <col min="14616" max="14619" width="0" style="191" hidden="1" customWidth="1"/>
    <col min="14620" max="14620" width="7.85546875" style="191" customWidth="1"/>
    <col min="14621" max="14623" width="0" style="191" hidden="1" customWidth="1"/>
    <col min="14624" max="14624" width="7.28515625" style="191" customWidth="1"/>
    <col min="14625" max="14628" width="0" style="191" hidden="1" customWidth="1"/>
    <col min="14629" max="14630" width="6.85546875" style="191" customWidth="1"/>
    <col min="14631" max="14631" width="0" style="191" hidden="1" customWidth="1"/>
    <col min="14632" max="14632" width="6.7109375" style="191" customWidth="1"/>
    <col min="14633" max="14634" width="0" style="191" hidden="1" customWidth="1"/>
    <col min="14635" max="14635" width="6.42578125" style="191" customWidth="1"/>
    <col min="14636" max="14636" width="0" style="191" hidden="1" customWidth="1"/>
    <col min="14637" max="14637" width="8.28515625" style="191" customWidth="1"/>
    <col min="14638" max="14642" width="0" style="191" hidden="1" customWidth="1"/>
    <col min="14643" max="14643" width="7.42578125" style="191" customWidth="1"/>
    <col min="14644" max="14646" width="0" style="191" hidden="1" customWidth="1"/>
    <col min="14647" max="14647" width="12.5703125" style="191" customWidth="1"/>
    <col min="14648" max="14648" width="21.42578125" style="191" customWidth="1"/>
    <col min="14649" max="14649" width="12.85546875" style="191" customWidth="1"/>
    <col min="14650" max="14652" width="0" style="191" hidden="1" customWidth="1"/>
    <col min="14653" max="14839" width="9.140625" style="191"/>
    <col min="14840" max="14840" width="5" style="191" customWidth="1"/>
    <col min="14841" max="14841" width="38.42578125" style="191" customWidth="1"/>
    <col min="14842" max="14842" width="0" style="191" hidden="1" customWidth="1"/>
    <col min="14843" max="14843" width="8.5703125" style="191" customWidth="1"/>
    <col min="14844" max="14844" width="13.140625" style="191" customWidth="1"/>
    <col min="14845" max="14845" width="11.42578125" style="191" customWidth="1"/>
    <col min="14846" max="14846" width="8.42578125" style="191" customWidth="1"/>
    <col min="14847" max="14847" width="7.42578125" style="191" customWidth="1"/>
    <col min="14848" max="14850" width="0" style="191" hidden="1" customWidth="1"/>
    <col min="14851" max="14851" width="7.7109375" style="191" customWidth="1"/>
    <col min="14852" max="14852" width="7.85546875" style="191" customWidth="1"/>
    <col min="14853" max="14856" width="0" style="191" hidden="1" customWidth="1"/>
    <col min="14857" max="14857" width="6.7109375" style="191" customWidth="1"/>
    <col min="14858" max="14859" width="0" style="191" hidden="1" customWidth="1"/>
    <col min="14860" max="14860" width="8.28515625" style="191" customWidth="1"/>
    <col min="14861" max="14865" width="0" style="191" hidden="1" customWidth="1"/>
    <col min="14866" max="14866" width="7.42578125" style="191" customWidth="1"/>
    <col min="14867" max="14867" width="6.7109375" style="191" customWidth="1"/>
    <col min="14868" max="14868" width="0" style="191" hidden="1" customWidth="1"/>
    <col min="14869" max="14869" width="8.140625" style="191" customWidth="1"/>
    <col min="14870" max="14870" width="8.7109375" style="191" customWidth="1"/>
    <col min="14871" max="14871" width="7" style="191" customWidth="1"/>
    <col min="14872" max="14875" width="0" style="191" hidden="1" customWidth="1"/>
    <col min="14876" max="14876" width="7.85546875" style="191" customWidth="1"/>
    <col min="14877" max="14879" width="0" style="191" hidden="1" customWidth="1"/>
    <col min="14880" max="14880" width="7.28515625" style="191" customWidth="1"/>
    <col min="14881" max="14884" width="0" style="191" hidden="1" customWidth="1"/>
    <col min="14885" max="14886" width="6.85546875" style="191" customWidth="1"/>
    <col min="14887" max="14887" width="0" style="191" hidden="1" customWidth="1"/>
    <col min="14888" max="14888" width="6.7109375" style="191" customWidth="1"/>
    <col min="14889" max="14890" width="0" style="191" hidden="1" customWidth="1"/>
    <col min="14891" max="14891" width="6.42578125" style="191" customWidth="1"/>
    <col min="14892" max="14892" width="0" style="191" hidden="1" customWidth="1"/>
    <col min="14893" max="14893" width="8.28515625" style="191" customWidth="1"/>
    <col min="14894" max="14898" width="0" style="191" hidden="1" customWidth="1"/>
    <col min="14899" max="14899" width="7.42578125" style="191" customWidth="1"/>
    <col min="14900" max="14902" width="0" style="191" hidden="1" customWidth="1"/>
    <col min="14903" max="14903" width="12.5703125" style="191" customWidth="1"/>
    <col min="14904" max="14904" width="21.42578125" style="191" customWidth="1"/>
    <col min="14905" max="14905" width="12.85546875" style="191" customWidth="1"/>
    <col min="14906" max="14908" width="0" style="191" hidden="1" customWidth="1"/>
    <col min="14909" max="15095" width="9.140625" style="191"/>
    <col min="15096" max="15096" width="5" style="191" customWidth="1"/>
    <col min="15097" max="15097" width="38.42578125" style="191" customWidth="1"/>
    <col min="15098" max="15098" width="0" style="191" hidden="1" customWidth="1"/>
    <col min="15099" max="15099" width="8.5703125" style="191" customWidth="1"/>
    <col min="15100" max="15100" width="13.140625" style="191" customWidth="1"/>
    <col min="15101" max="15101" width="11.42578125" style="191" customWidth="1"/>
    <col min="15102" max="15102" width="8.42578125" style="191" customWidth="1"/>
    <col min="15103" max="15103" width="7.42578125" style="191" customWidth="1"/>
    <col min="15104" max="15106" width="0" style="191" hidden="1" customWidth="1"/>
    <col min="15107" max="15107" width="7.7109375" style="191" customWidth="1"/>
    <col min="15108" max="15108" width="7.85546875" style="191" customWidth="1"/>
    <col min="15109" max="15112" width="0" style="191" hidden="1" customWidth="1"/>
    <col min="15113" max="15113" width="6.7109375" style="191" customWidth="1"/>
    <col min="15114" max="15115" width="0" style="191" hidden="1" customWidth="1"/>
    <col min="15116" max="15116" width="8.28515625" style="191" customWidth="1"/>
    <col min="15117" max="15121" width="0" style="191" hidden="1" customWidth="1"/>
    <col min="15122" max="15122" width="7.42578125" style="191" customWidth="1"/>
    <col min="15123" max="15123" width="6.7109375" style="191" customWidth="1"/>
    <col min="15124" max="15124" width="0" style="191" hidden="1" customWidth="1"/>
    <col min="15125" max="15125" width="8.140625" style="191" customWidth="1"/>
    <col min="15126" max="15126" width="8.7109375" style="191" customWidth="1"/>
    <col min="15127" max="15127" width="7" style="191" customWidth="1"/>
    <col min="15128" max="15131" width="0" style="191" hidden="1" customWidth="1"/>
    <col min="15132" max="15132" width="7.85546875" style="191" customWidth="1"/>
    <col min="15133" max="15135" width="0" style="191" hidden="1" customWidth="1"/>
    <col min="15136" max="15136" width="7.28515625" style="191" customWidth="1"/>
    <col min="15137" max="15140" width="0" style="191" hidden="1" customWidth="1"/>
    <col min="15141" max="15142" width="6.85546875" style="191" customWidth="1"/>
    <col min="15143" max="15143" width="0" style="191" hidden="1" customWidth="1"/>
    <col min="15144" max="15144" width="6.7109375" style="191" customWidth="1"/>
    <col min="15145" max="15146" width="0" style="191" hidden="1" customWidth="1"/>
    <col min="15147" max="15147" width="6.42578125" style="191" customWidth="1"/>
    <col min="15148" max="15148" width="0" style="191" hidden="1" customWidth="1"/>
    <col min="15149" max="15149" width="8.28515625" style="191" customWidth="1"/>
    <col min="15150" max="15154" width="0" style="191" hidden="1" customWidth="1"/>
    <col min="15155" max="15155" width="7.42578125" style="191" customWidth="1"/>
    <col min="15156" max="15158" width="0" style="191" hidden="1" customWidth="1"/>
    <col min="15159" max="15159" width="12.5703125" style="191" customWidth="1"/>
    <col min="15160" max="15160" width="21.42578125" style="191" customWidth="1"/>
    <col min="15161" max="15161" width="12.85546875" style="191" customWidth="1"/>
    <col min="15162" max="15164" width="0" style="191" hidden="1" customWidth="1"/>
    <col min="15165" max="15351" width="9.140625" style="191"/>
    <col min="15352" max="15352" width="5" style="191" customWidth="1"/>
    <col min="15353" max="15353" width="38.42578125" style="191" customWidth="1"/>
    <col min="15354" max="15354" width="0" style="191" hidden="1" customWidth="1"/>
    <col min="15355" max="15355" width="8.5703125" style="191" customWidth="1"/>
    <col min="15356" max="15356" width="13.140625" style="191" customWidth="1"/>
    <col min="15357" max="15357" width="11.42578125" style="191" customWidth="1"/>
    <col min="15358" max="15358" width="8.42578125" style="191" customWidth="1"/>
    <col min="15359" max="15359" width="7.42578125" style="191" customWidth="1"/>
    <col min="15360" max="15362" width="0" style="191" hidden="1" customWidth="1"/>
    <col min="15363" max="15363" width="7.7109375" style="191" customWidth="1"/>
    <col min="15364" max="15364" width="7.85546875" style="191" customWidth="1"/>
    <col min="15365" max="15368" width="0" style="191" hidden="1" customWidth="1"/>
    <col min="15369" max="15369" width="6.7109375" style="191" customWidth="1"/>
    <col min="15370" max="15371" width="0" style="191" hidden="1" customWidth="1"/>
    <col min="15372" max="15372" width="8.28515625" style="191" customWidth="1"/>
    <col min="15373" max="15377" width="0" style="191" hidden="1" customWidth="1"/>
    <col min="15378" max="15378" width="7.42578125" style="191" customWidth="1"/>
    <col min="15379" max="15379" width="6.7109375" style="191" customWidth="1"/>
    <col min="15380" max="15380" width="0" style="191" hidden="1" customWidth="1"/>
    <col min="15381" max="15381" width="8.140625" style="191" customWidth="1"/>
    <col min="15382" max="15382" width="8.7109375" style="191" customWidth="1"/>
    <col min="15383" max="15383" width="7" style="191" customWidth="1"/>
    <col min="15384" max="15387" width="0" style="191" hidden="1" customWidth="1"/>
    <col min="15388" max="15388" width="7.85546875" style="191" customWidth="1"/>
    <col min="15389" max="15391" width="0" style="191" hidden="1" customWidth="1"/>
    <col min="15392" max="15392" width="7.28515625" style="191" customWidth="1"/>
    <col min="15393" max="15396" width="0" style="191" hidden="1" customWidth="1"/>
    <col min="15397" max="15398" width="6.85546875" style="191" customWidth="1"/>
    <col min="15399" max="15399" width="0" style="191" hidden="1" customWidth="1"/>
    <col min="15400" max="15400" width="6.7109375" style="191" customWidth="1"/>
    <col min="15401" max="15402" width="0" style="191" hidden="1" customWidth="1"/>
    <col min="15403" max="15403" width="6.42578125" style="191" customWidth="1"/>
    <col min="15404" max="15404" width="0" style="191" hidden="1" customWidth="1"/>
    <col min="15405" max="15405" width="8.28515625" style="191" customWidth="1"/>
    <col min="15406" max="15410" width="0" style="191" hidden="1" customWidth="1"/>
    <col min="15411" max="15411" width="7.42578125" style="191" customWidth="1"/>
    <col min="15412" max="15414" width="0" style="191" hidden="1" customWidth="1"/>
    <col min="15415" max="15415" width="12.5703125" style="191" customWidth="1"/>
    <col min="15416" max="15416" width="21.42578125" style="191" customWidth="1"/>
    <col min="15417" max="15417" width="12.85546875" style="191" customWidth="1"/>
    <col min="15418" max="15420" width="0" style="191" hidden="1" customWidth="1"/>
    <col min="15421" max="15607" width="9.140625" style="191"/>
    <col min="15608" max="15608" width="5" style="191" customWidth="1"/>
    <col min="15609" max="15609" width="38.42578125" style="191" customWidth="1"/>
    <col min="15610" max="15610" width="0" style="191" hidden="1" customWidth="1"/>
    <col min="15611" max="15611" width="8.5703125" style="191" customWidth="1"/>
    <col min="15612" max="15612" width="13.140625" style="191" customWidth="1"/>
    <col min="15613" max="15613" width="11.42578125" style="191" customWidth="1"/>
    <col min="15614" max="15614" width="8.42578125" style="191" customWidth="1"/>
    <col min="15615" max="15615" width="7.42578125" style="191" customWidth="1"/>
    <col min="15616" max="15618" width="0" style="191" hidden="1" customWidth="1"/>
    <col min="15619" max="15619" width="7.7109375" style="191" customWidth="1"/>
    <col min="15620" max="15620" width="7.85546875" style="191" customWidth="1"/>
    <col min="15621" max="15624" width="0" style="191" hidden="1" customWidth="1"/>
    <col min="15625" max="15625" width="6.7109375" style="191" customWidth="1"/>
    <col min="15626" max="15627" width="0" style="191" hidden="1" customWidth="1"/>
    <col min="15628" max="15628" width="8.28515625" style="191" customWidth="1"/>
    <col min="15629" max="15633" width="0" style="191" hidden="1" customWidth="1"/>
    <col min="15634" max="15634" width="7.42578125" style="191" customWidth="1"/>
    <col min="15635" max="15635" width="6.7109375" style="191" customWidth="1"/>
    <col min="15636" max="15636" width="0" style="191" hidden="1" customWidth="1"/>
    <col min="15637" max="15637" width="8.140625" style="191" customWidth="1"/>
    <col min="15638" max="15638" width="8.7109375" style="191" customWidth="1"/>
    <col min="15639" max="15639" width="7" style="191" customWidth="1"/>
    <col min="15640" max="15643" width="0" style="191" hidden="1" customWidth="1"/>
    <col min="15644" max="15644" width="7.85546875" style="191" customWidth="1"/>
    <col min="15645" max="15647" width="0" style="191" hidden="1" customWidth="1"/>
    <col min="15648" max="15648" width="7.28515625" style="191" customWidth="1"/>
    <col min="15649" max="15652" width="0" style="191" hidden="1" customWidth="1"/>
    <col min="15653" max="15654" width="6.85546875" style="191" customWidth="1"/>
    <col min="15655" max="15655" width="0" style="191" hidden="1" customWidth="1"/>
    <col min="15656" max="15656" width="6.7109375" style="191" customWidth="1"/>
    <col min="15657" max="15658" width="0" style="191" hidden="1" customWidth="1"/>
    <col min="15659" max="15659" width="6.42578125" style="191" customWidth="1"/>
    <col min="15660" max="15660" width="0" style="191" hidden="1" customWidth="1"/>
    <col min="15661" max="15661" width="8.28515625" style="191" customWidth="1"/>
    <col min="15662" max="15666" width="0" style="191" hidden="1" customWidth="1"/>
    <col min="15667" max="15667" width="7.42578125" style="191" customWidth="1"/>
    <col min="15668" max="15670" width="0" style="191" hidden="1" customWidth="1"/>
    <col min="15671" max="15671" width="12.5703125" style="191" customWidth="1"/>
    <col min="15672" max="15672" width="21.42578125" style="191" customWidth="1"/>
    <col min="15673" max="15673" width="12.85546875" style="191" customWidth="1"/>
    <col min="15674" max="15676" width="0" style="191" hidden="1" customWidth="1"/>
    <col min="15677" max="15863" width="9.140625" style="191"/>
    <col min="15864" max="15864" width="5" style="191" customWidth="1"/>
    <col min="15865" max="15865" width="38.42578125" style="191" customWidth="1"/>
    <col min="15866" max="15866" width="0" style="191" hidden="1" customWidth="1"/>
    <col min="15867" max="15867" width="8.5703125" style="191" customWidth="1"/>
    <col min="15868" max="15868" width="13.140625" style="191" customWidth="1"/>
    <col min="15869" max="15869" width="11.42578125" style="191" customWidth="1"/>
    <col min="15870" max="15870" width="8.42578125" style="191" customWidth="1"/>
    <col min="15871" max="15871" width="7.42578125" style="191" customWidth="1"/>
    <col min="15872" max="15874" width="0" style="191" hidden="1" customWidth="1"/>
    <col min="15875" max="15875" width="7.7109375" style="191" customWidth="1"/>
    <col min="15876" max="15876" width="7.85546875" style="191" customWidth="1"/>
    <col min="15877" max="15880" width="0" style="191" hidden="1" customWidth="1"/>
    <col min="15881" max="15881" width="6.7109375" style="191" customWidth="1"/>
    <col min="15882" max="15883" width="0" style="191" hidden="1" customWidth="1"/>
    <col min="15884" max="15884" width="8.28515625" style="191" customWidth="1"/>
    <col min="15885" max="15889" width="0" style="191" hidden="1" customWidth="1"/>
    <col min="15890" max="15890" width="7.42578125" style="191" customWidth="1"/>
    <col min="15891" max="15891" width="6.7109375" style="191" customWidth="1"/>
    <col min="15892" max="15892" width="0" style="191" hidden="1" customWidth="1"/>
    <col min="15893" max="15893" width="8.140625" style="191" customWidth="1"/>
    <col min="15894" max="15894" width="8.7109375" style="191" customWidth="1"/>
    <col min="15895" max="15895" width="7" style="191" customWidth="1"/>
    <col min="15896" max="15899" width="0" style="191" hidden="1" customWidth="1"/>
    <col min="15900" max="15900" width="7.85546875" style="191" customWidth="1"/>
    <col min="15901" max="15903" width="0" style="191" hidden="1" customWidth="1"/>
    <col min="15904" max="15904" width="7.28515625" style="191" customWidth="1"/>
    <col min="15905" max="15908" width="0" style="191" hidden="1" customWidth="1"/>
    <col min="15909" max="15910" width="6.85546875" style="191" customWidth="1"/>
    <col min="15911" max="15911" width="0" style="191" hidden="1" customWidth="1"/>
    <col min="15912" max="15912" width="6.7109375" style="191" customWidth="1"/>
    <col min="15913" max="15914" width="0" style="191" hidden="1" customWidth="1"/>
    <col min="15915" max="15915" width="6.42578125" style="191" customWidth="1"/>
    <col min="15916" max="15916" width="0" style="191" hidden="1" customWidth="1"/>
    <col min="15917" max="15917" width="8.28515625" style="191" customWidth="1"/>
    <col min="15918" max="15922" width="0" style="191" hidden="1" customWidth="1"/>
    <col min="15923" max="15923" width="7.42578125" style="191" customWidth="1"/>
    <col min="15924" max="15926" width="0" style="191" hidden="1" customWidth="1"/>
    <col min="15927" max="15927" width="12.5703125" style="191" customWidth="1"/>
    <col min="15928" max="15928" width="21.42578125" style="191" customWidth="1"/>
    <col min="15929" max="15929" width="12.85546875" style="191" customWidth="1"/>
    <col min="15930" max="15932" width="0" style="191" hidden="1" customWidth="1"/>
    <col min="15933" max="16119" width="9.140625" style="191"/>
    <col min="16120" max="16120" width="5" style="191" customWidth="1"/>
    <col min="16121" max="16121" width="38.42578125" style="191" customWidth="1"/>
    <col min="16122" max="16122" width="0" style="191" hidden="1" customWidth="1"/>
    <col min="16123" max="16123" width="8.5703125" style="191" customWidth="1"/>
    <col min="16124" max="16124" width="13.140625" style="191" customWidth="1"/>
    <col min="16125" max="16125" width="11.42578125" style="191" customWidth="1"/>
    <col min="16126" max="16126" width="8.42578125" style="191" customWidth="1"/>
    <col min="16127" max="16127" width="7.42578125" style="191" customWidth="1"/>
    <col min="16128" max="16130" width="0" style="191" hidden="1" customWidth="1"/>
    <col min="16131" max="16131" width="7.7109375" style="191" customWidth="1"/>
    <col min="16132" max="16132" width="7.85546875" style="191" customWidth="1"/>
    <col min="16133" max="16136" width="0" style="191" hidden="1" customWidth="1"/>
    <col min="16137" max="16137" width="6.7109375" style="191" customWidth="1"/>
    <col min="16138" max="16139" width="0" style="191" hidden="1" customWidth="1"/>
    <col min="16140" max="16140" width="8.28515625" style="191" customWidth="1"/>
    <col min="16141" max="16145" width="0" style="191" hidden="1" customWidth="1"/>
    <col min="16146" max="16146" width="7.42578125" style="191" customWidth="1"/>
    <col min="16147" max="16147" width="6.7109375" style="191" customWidth="1"/>
    <col min="16148" max="16148" width="0" style="191" hidden="1" customWidth="1"/>
    <col min="16149" max="16149" width="8.140625" style="191" customWidth="1"/>
    <col min="16150" max="16150" width="8.7109375" style="191" customWidth="1"/>
    <col min="16151" max="16151" width="7" style="191" customWidth="1"/>
    <col min="16152" max="16155" width="0" style="191" hidden="1" customWidth="1"/>
    <col min="16156" max="16156" width="7.85546875" style="191" customWidth="1"/>
    <col min="16157" max="16159" width="0" style="191" hidden="1" customWidth="1"/>
    <col min="16160" max="16160" width="7.28515625" style="191" customWidth="1"/>
    <col min="16161" max="16164" width="0" style="191" hidden="1" customWidth="1"/>
    <col min="16165" max="16166" width="6.85546875" style="191" customWidth="1"/>
    <col min="16167" max="16167" width="0" style="191" hidden="1" customWidth="1"/>
    <col min="16168" max="16168" width="6.7109375" style="191" customWidth="1"/>
    <col min="16169" max="16170" width="0" style="191" hidden="1" customWidth="1"/>
    <col min="16171" max="16171" width="6.42578125" style="191" customWidth="1"/>
    <col min="16172" max="16172" width="0" style="191" hidden="1" customWidth="1"/>
    <col min="16173" max="16173" width="8.28515625" style="191" customWidth="1"/>
    <col min="16174" max="16178" width="0" style="191" hidden="1" customWidth="1"/>
    <col min="16179" max="16179" width="7.42578125" style="191" customWidth="1"/>
    <col min="16180" max="16182" width="0" style="191" hidden="1" customWidth="1"/>
    <col min="16183" max="16183" width="12.5703125" style="191" customWidth="1"/>
    <col min="16184" max="16184" width="21.42578125" style="191" customWidth="1"/>
    <col min="16185" max="16185" width="12.85546875" style="191" customWidth="1"/>
    <col min="16186" max="16188" width="0" style="191" hidden="1" customWidth="1"/>
    <col min="16189" max="16384" width="9.140625" style="191"/>
  </cols>
  <sheetData>
    <row r="1" spans="1:77" x14ac:dyDescent="0.25">
      <c r="A1" s="874" t="s">
        <v>535</v>
      </c>
      <c r="B1" s="874"/>
      <c r="C1" s="874"/>
      <c r="D1" s="874"/>
      <c r="E1" s="874"/>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874"/>
      <c r="AN1" s="874"/>
      <c r="AO1" s="874"/>
      <c r="AP1" s="874"/>
      <c r="AQ1" s="874"/>
      <c r="AR1" s="874"/>
      <c r="AS1" s="874"/>
      <c r="AT1" s="874"/>
      <c r="AU1" s="874"/>
      <c r="AV1" s="874"/>
      <c r="AW1" s="874"/>
      <c r="AX1" s="874"/>
      <c r="AY1" s="874"/>
      <c r="AZ1" s="874"/>
      <c r="BA1" s="874"/>
      <c r="BB1" s="874"/>
      <c r="BC1" s="874"/>
      <c r="BD1" s="874"/>
      <c r="BE1" s="874"/>
      <c r="BF1" s="874"/>
      <c r="BG1" s="874"/>
      <c r="BH1" s="874"/>
      <c r="BI1" s="874"/>
      <c r="BJ1" s="874"/>
      <c r="BK1" s="874"/>
      <c r="BL1" s="874"/>
      <c r="BM1" s="874"/>
      <c r="BN1" s="874"/>
      <c r="BO1" s="874"/>
      <c r="BP1" s="874"/>
      <c r="BQ1" s="874"/>
    </row>
    <row r="2" spans="1:77" x14ac:dyDescent="0.25">
      <c r="A2" s="875" t="s">
        <v>0</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75"/>
      <c r="BN2" s="875"/>
      <c r="BO2" s="875"/>
      <c r="BP2" s="875"/>
      <c r="BQ2" s="875"/>
    </row>
    <row r="3" spans="1:77" s="273" customFormat="1" x14ac:dyDescent="0.25">
      <c r="A3" s="816" t="s">
        <v>1</v>
      </c>
      <c r="B3" s="816" t="s">
        <v>169</v>
      </c>
      <c r="C3" s="816" t="s">
        <v>266</v>
      </c>
      <c r="D3" s="796" t="s">
        <v>309</v>
      </c>
      <c r="E3" s="816" t="s">
        <v>354</v>
      </c>
      <c r="F3" s="796" t="s">
        <v>226</v>
      </c>
      <c r="G3" s="805" t="s">
        <v>380</v>
      </c>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7"/>
      <c r="BL3" s="876" t="s">
        <v>491</v>
      </c>
      <c r="BM3" s="876" t="s">
        <v>489</v>
      </c>
      <c r="BN3" s="796" t="s">
        <v>354</v>
      </c>
      <c r="BO3" s="796" t="s">
        <v>172</v>
      </c>
      <c r="BP3" s="796" t="s">
        <v>173</v>
      </c>
      <c r="BQ3" s="796"/>
      <c r="BR3" s="180"/>
      <c r="BS3" s="180"/>
      <c r="BT3" s="180"/>
      <c r="BU3" s="180"/>
      <c r="BV3" s="180"/>
      <c r="BW3" s="180"/>
      <c r="BX3" s="180"/>
      <c r="BY3" s="180"/>
    </row>
    <row r="4" spans="1:77" s="273" customFormat="1" hidden="1" x14ac:dyDescent="0.25">
      <c r="A4" s="814"/>
      <c r="B4" s="814"/>
      <c r="C4" s="814"/>
      <c r="D4" s="804"/>
      <c r="E4" s="814"/>
      <c r="F4" s="804"/>
      <c r="G4" s="805" t="s">
        <v>61</v>
      </c>
      <c r="H4" s="806"/>
      <c r="I4" s="806"/>
      <c r="J4" s="806"/>
      <c r="K4" s="806"/>
      <c r="L4" s="806"/>
      <c r="M4" s="806"/>
      <c r="N4" s="806"/>
      <c r="O4" s="806"/>
      <c r="P4" s="806"/>
      <c r="Q4" s="806"/>
      <c r="R4" s="806"/>
      <c r="S4" s="806"/>
      <c r="T4" s="807"/>
      <c r="U4" s="805" t="s">
        <v>86</v>
      </c>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7"/>
      <c r="BH4" s="805" t="s">
        <v>150</v>
      </c>
      <c r="BI4" s="806"/>
      <c r="BJ4" s="806"/>
      <c r="BK4" s="807"/>
      <c r="BL4" s="877"/>
      <c r="BM4" s="877"/>
      <c r="BN4" s="804"/>
      <c r="BO4" s="804"/>
      <c r="BP4" s="804"/>
      <c r="BQ4" s="804"/>
      <c r="BR4" s="180"/>
      <c r="BS4" s="180"/>
      <c r="BT4" s="180"/>
      <c r="BU4" s="180"/>
      <c r="BV4" s="180"/>
      <c r="BW4" s="180"/>
      <c r="BX4" s="180"/>
      <c r="BY4" s="180"/>
    </row>
    <row r="5" spans="1:77" s="273" customFormat="1" hidden="1" x14ac:dyDescent="0.25">
      <c r="A5" s="814"/>
      <c r="B5" s="814"/>
      <c r="C5" s="814"/>
      <c r="D5" s="804"/>
      <c r="E5" s="814"/>
      <c r="F5" s="804"/>
      <c r="G5" s="796" t="s">
        <v>174</v>
      </c>
      <c r="H5" s="805" t="s">
        <v>63</v>
      </c>
      <c r="I5" s="806"/>
      <c r="J5" s="806"/>
      <c r="K5" s="807"/>
      <c r="L5" s="796" t="s">
        <v>71</v>
      </c>
      <c r="M5" s="796" t="s">
        <v>73</v>
      </c>
      <c r="N5" s="805" t="s">
        <v>175</v>
      </c>
      <c r="O5" s="806"/>
      <c r="P5" s="806"/>
      <c r="Q5" s="807"/>
      <c r="R5" s="796" t="s">
        <v>81</v>
      </c>
      <c r="S5" s="796" t="s">
        <v>83</v>
      </c>
      <c r="T5" s="796" t="s">
        <v>85</v>
      </c>
      <c r="U5" s="796" t="s">
        <v>174</v>
      </c>
      <c r="V5" s="544"/>
      <c r="W5" s="544"/>
      <c r="X5" s="544"/>
      <c r="Y5" s="544"/>
      <c r="Z5" s="544"/>
      <c r="AA5" s="544"/>
      <c r="AB5" s="544"/>
      <c r="AC5" s="544"/>
      <c r="AD5" s="796" t="s">
        <v>294</v>
      </c>
      <c r="AE5" s="878" t="s">
        <v>161</v>
      </c>
      <c r="AF5" s="879"/>
      <c r="AG5" s="879"/>
      <c r="AH5" s="879"/>
      <c r="AI5" s="879"/>
      <c r="AJ5" s="879"/>
      <c r="AK5" s="879"/>
      <c r="AL5" s="879"/>
      <c r="AM5" s="879"/>
      <c r="AN5" s="879"/>
      <c r="AO5" s="880"/>
      <c r="AP5" s="544"/>
      <c r="AQ5" s="544"/>
      <c r="AR5" s="544"/>
      <c r="AS5" s="805" t="s">
        <v>176</v>
      </c>
      <c r="AT5" s="806"/>
      <c r="AU5" s="807"/>
      <c r="AV5" s="796" t="s">
        <v>127</v>
      </c>
      <c r="AW5" s="796" t="s">
        <v>129</v>
      </c>
      <c r="AX5" s="796" t="s">
        <v>131</v>
      </c>
      <c r="AY5" s="796" t="s">
        <v>133</v>
      </c>
      <c r="AZ5" s="796" t="s">
        <v>135</v>
      </c>
      <c r="BA5" s="796" t="s">
        <v>137</v>
      </c>
      <c r="BB5" s="796" t="s">
        <v>139</v>
      </c>
      <c r="BC5" s="796" t="s">
        <v>141</v>
      </c>
      <c r="BD5" s="796" t="s">
        <v>143</v>
      </c>
      <c r="BE5" s="796" t="s">
        <v>145</v>
      </c>
      <c r="BF5" s="796" t="s">
        <v>147</v>
      </c>
      <c r="BG5" s="796" t="s">
        <v>149</v>
      </c>
      <c r="BH5" s="796" t="s">
        <v>150</v>
      </c>
      <c r="BI5" s="796" t="s">
        <v>152</v>
      </c>
      <c r="BJ5" s="796" t="s">
        <v>154</v>
      </c>
      <c r="BK5" s="796" t="s">
        <v>156</v>
      </c>
      <c r="BL5" s="877"/>
      <c r="BM5" s="877"/>
      <c r="BN5" s="804"/>
      <c r="BO5" s="804"/>
      <c r="BP5" s="804"/>
      <c r="BQ5" s="804"/>
      <c r="BR5" s="180"/>
      <c r="BS5" s="180"/>
      <c r="BT5" s="180"/>
      <c r="BU5" s="180"/>
      <c r="BV5" s="180"/>
      <c r="BW5" s="180"/>
      <c r="BX5" s="180"/>
      <c r="BY5" s="180"/>
    </row>
    <row r="6" spans="1:77" s="273" customFormat="1" ht="220.5" hidden="1" x14ac:dyDescent="0.25">
      <c r="A6" s="814"/>
      <c r="B6" s="814"/>
      <c r="C6" s="814"/>
      <c r="D6" s="804"/>
      <c r="E6" s="814"/>
      <c r="F6" s="804"/>
      <c r="G6" s="797"/>
      <c r="H6" s="544" t="s">
        <v>63</v>
      </c>
      <c r="I6" s="544" t="s">
        <v>177</v>
      </c>
      <c r="J6" s="544" t="s">
        <v>67</v>
      </c>
      <c r="K6" s="544" t="s">
        <v>69</v>
      </c>
      <c r="L6" s="797"/>
      <c r="M6" s="797"/>
      <c r="N6" s="544" t="s">
        <v>174</v>
      </c>
      <c r="O6" s="544" t="s">
        <v>75</v>
      </c>
      <c r="P6" s="544" t="s">
        <v>77</v>
      </c>
      <c r="Q6" s="544" t="s">
        <v>79</v>
      </c>
      <c r="R6" s="797"/>
      <c r="S6" s="797"/>
      <c r="T6" s="797"/>
      <c r="U6" s="797"/>
      <c r="V6" s="544" t="s">
        <v>88</v>
      </c>
      <c r="W6" s="544" t="s">
        <v>90</v>
      </c>
      <c r="X6" s="544" t="s">
        <v>92</v>
      </c>
      <c r="Y6" s="544" t="s">
        <v>94</v>
      </c>
      <c r="Z6" s="544" t="s">
        <v>96</v>
      </c>
      <c r="AA6" s="544" t="s">
        <v>98</v>
      </c>
      <c r="AB6" s="544" t="s">
        <v>100</v>
      </c>
      <c r="AC6" s="544" t="s">
        <v>102</v>
      </c>
      <c r="AD6" s="797"/>
      <c r="AE6" s="569" t="s">
        <v>105</v>
      </c>
      <c r="AF6" s="569" t="s">
        <v>106</v>
      </c>
      <c r="AG6" s="569" t="s">
        <v>107</v>
      </c>
      <c r="AH6" s="569" t="s">
        <v>108</v>
      </c>
      <c r="AI6" s="569" t="s">
        <v>109</v>
      </c>
      <c r="AJ6" s="569" t="s">
        <v>110</v>
      </c>
      <c r="AK6" s="569" t="s">
        <v>111</v>
      </c>
      <c r="AL6" s="569" t="s">
        <v>112</v>
      </c>
      <c r="AM6" s="569" t="s">
        <v>113</v>
      </c>
      <c r="AN6" s="569" t="s">
        <v>114</v>
      </c>
      <c r="AO6" s="569" t="s">
        <v>115</v>
      </c>
      <c r="AP6" s="544" t="s">
        <v>117</v>
      </c>
      <c r="AQ6" s="544" t="s">
        <v>119</v>
      </c>
      <c r="AR6" s="544" t="s">
        <v>121</v>
      </c>
      <c r="AS6" s="544" t="s">
        <v>174</v>
      </c>
      <c r="AT6" s="544" t="s">
        <v>123</v>
      </c>
      <c r="AU6" s="544" t="s">
        <v>125</v>
      </c>
      <c r="AV6" s="797"/>
      <c r="AW6" s="797"/>
      <c r="AX6" s="797"/>
      <c r="AY6" s="797"/>
      <c r="AZ6" s="797"/>
      <c r="BA6" s="797"/>
      <c r="BB6" s="797"/>
      <c r="BC6" s="797"/>
      <c r="BD6" s="797"/>
      <c r="BE6" s="797"/>
      <c r="BF6" s="797"/>
      <c r="BG6" s="797"/>
      <c r="BH6" s="797"/>
      <c r="BI6" s="797"/>
      <c r="BJ6" s="797"/>
      <c r="BK6" s="797"/>
      <c r="BL6" s="877"/>
      <c r="BM6" s="877"/>
      <c r="BN6" s="804"/>
      <c r="BO6" s="804"/>
      <c r="BP6" s="804"/>
      <c r="BQ6" s="804"/>
      <c r="BR6" s="180"/>
      <c r="BS6" s="180"/>
      <c r="BT6" s="180"/>
      <c r="BU6" s="180"/>
      <c r="BV6" s="180"/>
      <c r="BW6" s="180"/>
      <c r="BX6" s="180"/>
      <c r="BY6" s="180"/>
    </row>
    <row r="7" spans="1:77" s="292" customFormat="1" ht="47.25" x14ac:dyDescent="0.25">
      <c r="A7" s="814"/>
      <c r="B7" s="814"/>
      <c r="C7" s="814"/>
      <c r="D7" s="804"/>
      <c r="E7" s="814"/>
      <c r="F7" s="804"/>
      <c r="G7" s="485" t="s">
        <v>6</v>
      </c>
      <c r="H7" s="485" t="s">
        <v>7</v>
      </c>
      <c r="I7" s="570" t="s">
        <v>8</v>
      </c>
      <c r="J7" s="570" t="s">
        <v>9</v>
      </c>
      <c r="K7" s="570" t="s">
        <v>10</v>
      </c>
      <c r="L7" s="570" t="s">
        <v>11</v>
      </c>
      <c r="M7" s="570" t="s">
        <v>12</v>
      </c>
      <c r="N7" s="570" t="s">
        <v>178</v>
      </c>
      <c r="O7" s="570" t="s">
        <v>13</v>
      </c>
      <c r="P7" s="570" t="s">
        <v>14</v>
      </c>
      <c r="Q7" s="570" t="s">
        <v>15</v>
      </c>
      <c r="R7" s="570" t="s">
        <v>16</v>
      </c>
      <c r="S7" s="570" t="s">
        <v>17</v>
      </c>
      <c r="T7" s="570" t="s">
        <v>18</v>
      </c>
      <c r="U7" s="354" t="s">
        <v>19</v>
      </c>
      <c r="V7" s="354" t="s">
        <v>20</v>
      </c>
      <c r="W7" s="354" t="s">
        <v>21</v>
      </c>
      <c r="X7" s="545" t="s">
        <v>22</v>
      </c>
      <c r="Y7" s="545" t="s">
        <v>23</v>
      </c>
      <c r="Z7" s="545" t="s">
        <v>24</v>
      </c>
      <c r="AA7" s="545" t="s">
        <v>25</v>
      </c>
      <c r="AB7" s="545" t="s">
        <v>26</v>
      </c>
      <c r="AC7" s="545" t="s">
        <v>27</v>
      </c>
      <c r="AD7" s="545" t="s">
        <v>28</v>
      </c>
      <c r="AE7" s="571" t="s">
        <v>29</v>
      </c>
      <c r="AF7" s="571" t="s">
        <v>30</v>
      </c>
      <c r="AG7" s="571" t="s">
        <v>31</v>
      </c>
      <c r="AH7" s="571" t="s">
        <v>32</v>
      </c>
      <c r="AI7" s="571" t="s">
        <v>33</v>
      </c>
      <c r="AJ7" s="571" t="s">
        <v>34</v>
      </c>
      <c r="AK7" s="571" t="s">
        <v>35</v>
      </c>
      <c r="AL7" s="571" t="s">
        <v>36</v>
      </c>
      <c r="AM7" s="571" t="s">
        <v>37</v>
      </c>
      <c r="AN7" s="571" t="s">
        <v>38</v>
      </c>
      <c r="AO7" s="572" t="s">
        <v>39</v>
      </c>
      <c r="AP7" s="545" t="s">
        <v>40</v>
      </c>
      <c r="AQ7" s="545" t="s">
        <v>41</v>
      </c>
      <c r="AR7" s="545" t="s">
        <v>42</v>
      </c>
      <c r="AS7" s="545" t="s">
        <v>179</v>
      </c>
      <c r="AT7" s="354" t="s">
        <v>43</v>
      </c>
      <c r="AU7" s="354" t="s">
        <v>44</v>
      </c>
      <c r="AV7" s="545" t="s">
        <v>45</v>
      </c>
      <c r="AW7" s="545" t="s">
        <v>46</v>
      </c>
      <c r="AX7" s="545" t="s">
        <v>47</v>
      </c>
      <c r="AY7" s="545" t="s">
        <v>48</v>
      </c>
      <c r="AZ7" s="485" t="s">
        <v>49</v>
      </c>
      <c r="BA7" s="485" t="s">
        <v>50</v>
      </c>
      <c r="BB7" s="485" t="s">
        <v>51</v>
      </c>
      <c r="BC7" s="485" t="s">
        <v>52</v>
      </c>
      <c r="BD7" s="485" t="s">
        <v>53</v>
      </c>
      <c r="BE7" s="485" t="s">
        <v>54</v>
      </c>
      <c r="BF7" s="485" t="s">
        <v>55</v>
      </c>
      <c r="BG7" s="485" t="s">
        <v>56</v>
      </c>
      <c r="BH7" s="485" t="s">
        <v>57</v>
      </c>
      <c r="BI7" s="573" t="s">
        <v>58</v>
      </c>
      <c r="BJ7" s="573" t="s">
        <v>59</v>
      </c>
      <c r="BK7" s="573" t="s">
        <v>60</v>
      </c>
      <c r="BL7" s="877"/>
      <c r="BM7" s="877"/>
      <c r="BN7" s="804"/>
      <c r="BO7" s="797"/>
      <c r="BP7" s="797"/>
      <c r="BQ7" s="797"/>
      <c r="BR7" s="550"/>
      <c r="BS7" s="550"/>
      <c r="BT7" s="550"/>
      <c r="BU7" s="550"/>
      <c r="BV7" s="550"/>
      <c r="BW7" s="550"/>
      <c r="BX7" s="550"/>
      <c r="BY7" s="550"/>
    </row>
    <row r="8" spans="1:77" s="188" customFormat="1" x14ac:dyDescent="0.25">
      <c r="A8" s="138"/>
      <c r="B8" s="546" t="s">
        <v>174</v>
      </c>
      <c r="C8" s="300"/>
      <c r="D8" s="546"/>
      <c r="E8" s="546"/>
      <c r="F8" s="279">
        <v>12.5365</v>
      </c>
      <c r="G8" s="279">
        <v>7.4865000000000013</v>
      </c>
      <c r="H8" s="279">
        <v>0.33</v>
      </c>
      <c r="I8" s="279">
        <v>0</v>
      </c>
      <c r="J8" s="279">
        <v>0</v>
      </c>
      <c r="K8" s="279">
        <v>0</v>
      </c>
      <c r="L8" s="279">
        <v>2.8465000000000003</v>
      </c>
      <c r="M8" s="279">
        <v>2.48</v>
      </c>
      <c r="N8" s="279">
        <v>0</v>
      </c>
      <c r="O8" s="279">
        <v>0</v>
      </c>
      <c r="P8" s="279">
        <v>0</v>
      </c>
      <c r="Q8" s="279">
        <v>0</v>
      </c>
      <c r="R8" s="279">
        <v>1.83</v>
      </c>
      <c r="S8" s="279">
        <v>0</v>
      </c>
      <c r="T8" s="279">
        <v>0</v>
      </c>
      <c r="U8" s="279">
        <v>3.88</v>
      </c>
      <c r="V8" s="279">
        <v>0</v>
      </c>
      <c r="W8" s="279">
        <v>0</v>
      </c>
      <c r="X8" s="279">
        <v>0</v>
      </c>
      <c r="Y8" s="279">
        <v>0</v>
      </c>
      <c r="Z8" s="279">
        <v>0</v>
      </c>
      <c r="AA8" s="279">
        <v>0</v>
      </c>
      <c r="AB8" s="279">
        <v>3.88</v>
      </c>
      <c r="AC8" s="279">
        <v>0</v>
      </c>
      <c r="AD8" s="279">
        <v>0</v>
      </c>
      <c r="AE8" s="279">
        <v>0</v>
      </c>
      <c r="AF8" s="279">
        <v>0</v>
      </c>
      <c r="AG8" s="279">
        <v>0</v>
      </c>
      <c r="AH8" s="279">
        <v>0</v>
      </c>
      <c r="AI8" s="279">
        <v>0</v>
      </c>
      <c r="AJ8" s="279">
        <v>0</v>
      </c>
      <c r="AK8" s="279">
        <v>0</v>
      </c>
      <c r="AL8" s="279">
        <v>0</v>
      </c>
      <c r="AM8" s="279">
        <v>0</v>
      </c>
      <c r="AN8" s="279">
        <v>0</v>
      </c>
      <c r="AO8" s="279">
        <v>0</v>
      </c>
      <c r="AP8" s="279">
        <v>0</v>
      </c>
      <c r="AQ8" s="279">
        <v>0</v>
      </c>
      <c r="AR8" s="279">
        <v>0</v>
      </c>
      <c r="AS8" s="279">
        <v>0</v>
      </c>
      <c r="AT8" s="279">
        <v>0</v>
      </c>
      <c r="AU8" s="279">
        <v>0</v>
      </c>
      <c r="AV8" s="279">
        <v>0</v>
      </c>
      <c r="AW8" s="279">
        <v>0</v>
      </c>
      <c r="AX8" s="279">
        <v>0</v>
      </c>
      <c r="AY8" s="279">
        <v>0</v>
      </c>
      <c r="AZ8" s="279">
        <v>0</v>
      </c>
      <c r="BA8" s="279">
        <v>0</v>
      </c>
      <c r="BB8" s="279">
        <v>0</v>
      </c>
      <c r="BC8" s="279">
        <v>0</v>
      </c>
      <c r="BD8" s="279">
        <v>0</v>
      </c>
      <c r="BE8" s="279">
        <v>0</v>
      </c>
      <c r="BF8" s="279">
        <v>0</v>
      </c>
      <c r="BG8" s="279">
        <v>0</v>
      </c>
      <c r="BH8" s="224">
        <v>1.1700000000000002</v>
      </c>
      <c r="BI8" s="574">
        <v>1.1700000000000002</v>
      </c>
      <c r="BJ8" s="574">
        <v>0</v>
      </c>
      <c r="BK8" s="574">
        <v>0</v>
      </c>
      <c r="BL8" s="575"/>
      <c r="BM8" s="575"/>
      <c r="BN8" s="575"/>
      <c r="BO8" s="480"/>
      <c r="BP8" s="480"/>
      <c r="BQ8" s="480"/>
      <c r="BR8" s="187"/>
      <c r="BS8" s="187"/>
      <c r="BT8" s="187"/>
      <c r="BU8" s="187"/>
      <c r="BV8" s="187"/>
      <c r="BW8" s="187"/>
      <c r="BX8" s="187"/>
      <c r="BY8" s="187"/>
    </row>
    <row r="9" spans="1:77" ht="31.5" customHeight="1" x14ac:dyDescent="0.25">
      <c r="A9" s="549">
        <v>1</v>
      </c>
      <c r="B9" s="304" t="s">
        <v>408</v>
      </c>
      <c r="C9" s="548" t="s">
        <v>427</v>
      </c>
      <c r="D9" s="303" t="s">
        <v>50</v>
      </c>
      <c r="E9" s="303" t="s">
        <v>244</v>
      </c>
      <c r="F9" s="65">
        <v>1.08</v>
      </c>
      <c r="G9" s="65">
        <v>0</v>
      </c>
      <c r="H9" s="65"/>
      <c r="I9" s="65"/>
      <c r="J9" s="65"/>
      <c r="K9" s="65"/>
      <c r="L9" s="65"/>
      <c r="M9" s="65"/>
      <c r="N9" s="65"/>
      <c r="O9" s="65"/>
      <c r="P9" s="65"/>
      <c r="Q9" s="65"/>
      <c r="R9" s="65"/>
      <c r="S9" s="65"/>
      <c r="T9" s="65"/>
      <c r="U9" s="65">
        <v>0</v>
      </c>
      <c r="V9" s="65"/>
      <c r="W9" s="65"/>
      <c r="X9" s="65"/>
      <c r="Y9" s="65"/>
      <c r="Z9" s="65"/>
      <c r="AA9" s="65"/>
      <c r="AB9" s="65"/>
      <c r="AC9" s="65"/>
      <c r="AD9" s="65"/>
      <c r="AE9" s="355"/>
      <c r="AF9" s="355"/>
      <c r="AG9" s="355"/>
      <c r="AH9" s="355"/>
      <c r="AI9" s="355"/>
      <c r="AJ9" s="355"/>
      <c r="AK9" s="355"/>
      <c r="AL9" s="355"/>
      <c r="AM9" s="355"/>
      <c r="AN9" s="355"/>
      <c r="AO9" s="355"/>
      <c r="AP9" s="65"/>
      <c r="AQ9" s="65"/>
      <c r="AR9" s="65"/>
      <c r="AS9" s="65"/>
      <c r="AT9" s="65"/>
      <c r="AU9" s="65"/>
      <c r="AV9" s="65"/>
      <c r="AW9" s="65"/>
      <c r="AX9" s="65"/>
      <c r="AY9" s="65"/>
      <c r="AZ9" s="65"/>
      <c r="BA9" s="65"/>
      <c r="BB9" s="65"/>
      <c r="BC9" s="65"/>
      <c r="BD9" s="65"/>
      <c r="BE9" s="65"/>
      <c r="BF9" s="65"/>
      <c r="BG9" s="65"/>
      <c r="BH9" s="64">
        <v>1.08</v>
      </c>
      <c r="BI9" s="503">
        <v>1.08</v>
      </c>
      <c r="BJ9" s="462"/>
      <c r="BK9" s="462"/>
      <c r="BL9" s="464"/>
      <c r="BM9" s="881" t="s">
        <v>520</v>
      </c>
      <c r="BN9" s="464" t="s">
        <v>244</v>
      </c>
      <c r="BO9" s="504" t="s">
        <v>482</v>
      </c>
      <c r="BP9" s="504"/>
      <c r="BQ9" s="548" t="s">
        <v>480</v>
      </c>
      <c r="BR9" s="502" t="s">
        <v>481</v>
      </c>
      <c r="BS9" s="190"/>
      <c r="BT9" s="190"/>
      <c r="BU9" s="190"/>
      <c r="BV9" s="190"/>
      <c r="BW9" s="190"/>
      <c r="BX9" s="190"/>
      <c r="BY9" s="190"/>
    </row>
    <row r="10" spans="1:77" ht="31.5" customHeight="1" x14ac:dyDescent="0.25">
      <c r="A10" s="548">
        <v>2</v>
      </c>
      <c r="B10" s="1" t="s">
        <v>389</v>
      </c>
      <c r="C10" s="548" t="s">
        <v>428</v>
      </c>
      <c r="D10" s="216" t="s">
        <v>50</v>
      </c>
      <c r="E10" s="216" t="s">
        <v>242</v>
      </c>
      <c r="F10" s="65">
        <v>0.57010000000000005</v>
      </c>
      <c r="G10" s="65">
        <v>0.57010000000000005</v>
      </c>
      <c r="H10" s="65"/>
      <c r="I10" s="65"/>
      <c r="J10" s="65"/>
      <c r="K10" s="65"/>
      <c r="L10" s="65">
        <v>0.57010000000000005</v>
      </c>
      <c r="M10" s="65"/>
      <c r="N10" s="65"/>
      <c r="O10" s="65"/>
      <c r="P10" s="65"/>
      <c r="Q10" s="65"/>
      <c r="R10" s="65"/>
      <c r="S10" s="65"/>
      <c r="T10" s="65"/>
      <c r="U10" s="65">
        <v>0</v>
      </c>
      <c r="V10" s="65"/>
      <c r="W10" s="65"/>
      <c r="X10" s="65"/>
      <c r="Y10" s="65"/>
      <c r="Z10" s="65"/>
      <c r="AA10" s="65"/>
      <c r="AB10" s="65"/>
      <c r="AC10" s="65"/>
      <c r="AD10" s="65"/>
      <c r="AE10" s="355"/>
      <c r="AF10" s="355"/>
      <c r="AG10" s="355"/>
      <c r="AH10" s="355"/>
      <c r="AI10" s="355"/>
      <c r="AJ10" s="355"/>
      <c r="AK10" s="355"/>
      <c r="AL10" s="355"/>
      <c r="AM10" s="355"/>
      <c r="AN10" s="355"/>
      <c r="AO10" s="355"/>
      <c r="AP10" s="65"/>
      <c r="AQ10" s="65"/>
      <c r="AR10" s="65"/>
      <c r="AS10" s="65"/>
      <c r="AT10" s="65"/>
      <c r="AU10" s="65"/>
      <c r="AV10" s="65"/>
      <c r="AW10" s="65"/>
      <c r="AX10" s="65"/>
      <c r="AY10" s="65"/>
      <c r="AZ10" s="65"/>
      <c r="BA10" s="65"/>
      <c r="BB10" s="65"/>
      <c r="BC10" s="65"/>
      <c r="BD10" s="65"/>
      <c r="BE10" s="65"/>
      <c r="BF10" s="65"/>
      <c r="BG10" s="65"/>
      <c r="BH10" s="64">
        <v>0</v>
      </c>
      <c r="BI10" s="462"/>
      <c r="BJ10" s="462"/>
      <c r="BK10" s="462"/>
      <c r="BL10" s="464"/>
      <c r="BM10" s="881"/>
      <c r="BN10" s="464" t="s">
        <v>242</v>
      </c>
      <c r="BO10" s="216" t="s">
        <v>394</v>
      </c>
      <c r="BP10" s="216"/>
      <c r="BQ10" s="552" t="s">
        <v>480</v>
      </c>
      <c r="BR10" s="190"/>
      <c r="BS10" s="190"/>
      <c r="BT10" s="190"/>
      <c r="BU10" s="190"/>
      <c r="BV10" s="190"/>
      <c r="BW10" s="190"/>
      <c r="BX10" s="190"/>
      <c r="BY10" s="190"/>
    </row>
    <row r="11" spans="1:77" ht="31.5" customHeight="1" x14ac:dyDescent="0.25">
      <c r="A11" s="548">
        <v>3</v>
      </c>
      <c r="B11" s="1" t="s">
        <v>409</v>
      </c>
      <c r="C11" s="548" t="s">
        <v>429</v>
      </c>
      <c r="D11" s="216" t="s">
        <v>50</v>
      </c>
      <c r="E11" s="216" t="s">
        <v>244</v>
      </c>
      <c r="F11" s="65">
        <v>0.34639999999999999</v>
      </c>
      <c r="G11" s="65">
        <v>0.34639999999999999</v>
      </c>
      <c r="H11" s="65"/>
      <c r="I11" s="65"/>
      <c r="J11" s="65"/>
      <c r="K11" s="65"/>
      <c r="L11" s="757">
        <v>0.34639999999999999</v>
      </c>
      <c r="M11" s="65"/>
      <c r="N11" s="65"/>
      <c r="O11" s="65"/>
      <c r="P11" s="65"/>
      <c r="Q11" s="65"/>
      <c r="R11" s="65"/>
      <c r="S11" s="65"/>
      <c r="T11" s="65"/>
      <c r="U11" s="65">
        <v>0</v>
      </c>
      <c r="V11" s="65"/>
      <c r="W11" s="65"/>
      <c r="X11" s="65"/>
      <c r="Y11" s="65"/>
      <c r="Z11" s="65"/>
      <c r="AA11" s="65"/>
      <c r="AB11" s="65"/>
      <c r="AC11" s="65"/>
      <c r="AD11" s="65"/>
      <c r="AE11" s="355"/>
      <c r="AF11" s="355"/>
      <c r="AG11" s="355"/>
      <c r="AH11" s="355"/>
      <c r="AI11" s="355"/>
      <c r="AJ11" s="355"/>
      <c r="AK11" s="355"/>
      <c r="AL11" s="355"/>
      <c r="AM11" s="355"/>
      <c r="AN11" s="355"/>
      <c r="AO11" s="355"/>
      <c r="AP11" s="65"/>
      <c r="AQ11" s="65"/>
      <c r="AR11" s="65"/>
      <c r="AS11" s="65"/>
      <c r="AT11" s="65"/>
      <c r="AU11" s="65"/>
      <c r="AV11" s="65"/>
      <c r="AW11" s="65"/>
      <c r="AX11" s="65"/>
      <c r="AY11" s="65"/>
      <c r="AZ11" s="65"/>
      <c r="BA11" s="65"/>
      <c r="BB11" s="65"/>
      <c r="BC11" s="65"/>
      <c r="BD11" s="65"/>
      <c r="BE11" s="65"/>
      <c r="BF11" s="65"/>
      <c r="BG11" s="65"/>
      <c r="BH11" s="64">
        <v>0</v>
      </c>
      <c r="BI11" s="462"/>
      <c r="BJ11" s="462"/>
      <c r="BK11" s="462"/>
      <c r="BL11" s="464"/>
      <c r="BM11" s="881"/>
      <c r="BN11" s="464" t="s">
        <v>244</v>
      </c>
      <c r="BO11" s="505" t="s">
        <v>395</v>
      </c>
      <c r="BP11" s="505"/>
      <c r="BQ11" s="548" t="s">
        <v>480</v>
      </c>
      <c r="BR11" s="190"/>
      <c r="BS11" s="190"/>
      <c r="BT11" s="190"/>
      <c r="BU11" s="190"/>
      <c r="BV11" s="190"/>
      <c r="BW11" s="190"/>
      <c r="BX11" s="190"/>
      <c r="BY11" s="190"/>
    </row>
    <row r="12" spans="1:77" ht="31.5" customHeight="1" x14ac:dyDescent="0.25">
      <c r="A12" s="548">
        <v>4</v>
      </c>
      <c r="B12" s="1" t="s">
        <v>417</v>
      </c>
      <c r="C12" s="1"/>
      <c r="D12" s="548" t="s">
        <v>26</v>
      </c>
      <c r="E12" s="548" t="s">
        <v>264</v>
      </c>
      <c r="F12" s="65">
        <v>0.09</v>
      </c>
      <c r="G12" s="65">
        <v>0</v>
      </c>
      <c r="H12" s="65"/>
      <c r="I12" s="65"/>
      <c r="J12" s="65"/>
      <c r="K12" s="65"/>
      <c r="L12" s="757"/>
      <c r="M12" s="65"/>
      <c r="N12" s="65"/>
      <c r="O12" s="65"/>
      <c r="P12" s="65"/>
      <c r="Q12" s="65"/>
      <c r="R12" s="65"/>
      <c r="S12" s="65"/>
      <c r="T12" s="65"/>
      <c r="U12" s="65">
        <v>0</v>
      </c>
      <c r="V12" s="65"/>
      <c r="W12" s="65"/>
      <c r="X12" s="65"/>
      <c r="Y12" s="65"/>
      <c r="Z12" s="65"/>
      <c r="AA12" s="65"/>
      <c r="AB12" s="65"/>
      <c r="AC12" s="65"/>
      <c r="AD12" s="65"/>
      <c r="AE12" s="355"/>
      <c r="AF12" s="355"/>
      <c r="AG12" s="355"/>
      <c r="AH12" s="355"/>
      <c r="AI12" s="355"/>
      <c r="AJ12" s="355"/>
      <c r="AK12" s="355"/>
      <c r="AL12" s="355"/>
      <c r="AM12" s="355"/>
      <c r="AN12" s="355"/>
      <c r="AO12" s="355"/>
      <c r="AP12" s="65"/>
      <c r="AQ12" s="65"/>
      <c r="AR12" s="65"/>
      <c r="AS12" s="65"/>
      <c r="AT12" s="65"/>
      <c r="AU12" s="65"/>
      <c r="AV12" s="65"/>
      <c r="AW12" s="65"/>
      <c r="AX12" s="65"/>
      <c r="AY12" s="65"/>
      <c r="AZ12" s="65"/>
      <c r="BA12" s="65"/>
      <c r="BB12" s="65"/>
      <c r="BC12" s="65"/>
      <c r="BD12" s="65"/>
      <c r="BE12" s="65"/>
      <c r="BF12" s="65"/>
      <c r="BG12" s="65"/>
      <c r="BH12" s="64">
        <v>0.09</v>
      </c>
      <c r="BI12" s="462">
        <v>0.09</v>
      </c>
      <c r="BJ12" s="462"/>
      <c r="BK12" s="462"/>
      <c r="BL12" s="464"/>
      <c r="BM12" s="881"/>
      <c r="BN12" s="464" t="s">
        <v>264</v>
      </c>
      <c r="BO12" s="505" t="s">
        <v>418</v>
      </c>
      <c r="BP12" s="505"/>
      <c r="BQ12" s="548" t="s">
        <v>480</v>
      </c>
      <c r="BR12" s="190"/>
      <c r="BS12" s="190"/>
      <c r="BT12" s="190"/>
      <c r="BU12" s="190"/>
      <c r="BV12" s="190"/>
      <c r="BW12" s="190"/>
      <c r="BX12" s="190"/>
      <c r="BY12" s="190"/>
    </row>
    <row r="13" spans="1:77" s="54" customFormat="1" ht="31.5" customHeight="1" x14ac:dyDescent="0.25">
      <c r="A13" s="548">
        <v>5</v>
      </c>
      <c r="B13" s="55" t="s">
        <v>360</v>
      </c>
      <c r="C13" s="548" t="s">
        <v>422</v>
      </c>
      <c r="D13" s="548" t="s">
        <v>26</v>
      </c>
      <c r="E13" s="548" t="s">
        <v>247</v>
      </c>
      <c r="F13" s="65">
        <v>5.0600000000000005</v>
      </c>
      <c r="G13" s="65">
        <v>1.1800000000000002</v>
      </c>
      <c r="H13" s="65">
        <v>0</v>
      </c>
      <c r="I13" s="65"/>
      <c r="J13" s="65"/>
      <c r="K13" s="65"/>
      <c r="L13" s="65">
        <v>1.1800000000000002</v>
      </c>
      <c r="M13" s="65"/>
      <c r="N13" s="65"/>
      <c r="O13" s="65"/>
      <c r="P13" s="65"/>
      <c r="Q13" s="65"/>
      <c r="R13" s="65"/>
      <c r="S13" s="65"/>
      <c r="T13" s="65"/>
      <c r="U13" s="65">
        <v>3.88</v>
      </c>
      <c r="V13" s="65"/>
      <c r="W13" s="65"/>
      <c r="X13" s="65"/>
      <c r="Y13" s="65"/>
      <c r="Z13" s="65"/>
      <c r="AA13" s="65"/>
      <c r="AB13" s="65">
        <v>3.88</v>
      </c>
      <c r="AC13" s="65"/>
      <c r="AD13" s="65">
        <v>0</v>
      </c>
      <c r="AE13" s="355"/>
      <c r="AF13" s="355"/>
      <c r="AG13" s="355"/>
      <c r="AH13" s="355"/>
      <c r="AI13" s="355"/>
      <c r="AJ13" s="355"/>
      <c r="AK13" s="355"/>
      <c r="AL13" s="355"/>
      <c r="AM13" s="355"/>
      <c r="AN13" s="355"/>
      <c r="AO13" s="355"/>
      <c r="AP13" s="65"/>
      <c r="AQ13" s="65"/>
      <c r="AR13" s="65"/>
      <c r="AS13" s="65"/>
      <c r="AT13" s="65"/>
      <c r="AU13" s="65"/>
      <c r="AV13" s="65"/>
      <c r="AW13" s="65"/>
      <c r="AX13" s="65"/>
      <c r="AY13" s="65"/>
      <c r="AZ13" s="65"/>
      <c r="BA13" s="65"/>
      <c r="BB13" s="65"/>
      <c r="BC13" s="65"/>
      <c r="BD13" s="65"/>
      <c r="BE13" s="65"/>
      <c r="BF13" s="65"/>
      <c r="BG13" s="65"/>
      <c r="BH13" s="64">
        <v>0</v>
      </c>
      <c r="BI13" s="462"/>
      <c r="BJ13" s="462"/>
      <c r="BK13" s="462"/>
      <c r="BL13" s="464"/>
      <c r="BM13" s="881"/>
      <c r="BN13" s="464" t="s">
        <v>247</v>
      </c>
      <c r="BO13" s="548" t="s">
        <v>403</v>
      </c>
      <c r="BP13" s="548"/>
      <c r="BQ13" s="548" t="s">
        <v>480</v>
      </c>
      <c r="BR13" s="53"/>
      <c r="BS13" s="53"/>
      <c r="BT13" s="53"/>
      <c r="BU13" s="53"/>
      <c r="BV13" s="53"/>
      <c r="BW13" s="53"/>
      <c r="BX13" s="53"/>
      <c r="BY13" s="53"/>
    </row>
    <row r="14" spans="1:77" ht="31.5" customHeight="1" x14ac:dyDescent="0.25">
      <c r="A14" s="92">
        <v>6</v>
      </c>
      <c r="B14" s="125" t="s">
        <v>373</v>
      </c>
      <c r="C14" s="92" t="s">
        <v>435</v>
      </c>
      <c r="D14" s="92" t="s">
        <v>26</v>
      </c>
      <c r="E14" s="92" t="s">
        <v>264</v>
      </c>
      <c r="F14" s="66">
        <v>5.3900000000000006</v>
      </c>
      <c r="G14" s="66">
        <v>5.3900000000000006</v>
      </c>
      <c r="H14" s="66">
        <v>0.33</v>
      </c>
      <c r="I14" s="66"/>
      <c r="J14" s="66"/>
      <c r="K14" s="66"/>
      <c r="L14" s="66">
        <v>0.75</v>
      </c>
      <c r="M14" s="66">
        <v>2.48</v>
      </c>
      <c r="N14" s="66"/>
      <c r="O14" s="66"/>
      <c r="P14" s="66"/>
      <c r="Q14" s="66"/>
      <c r="R14" s="66">
        <v>1.83</v>
      </c>
      <c r="S14" s="66"/>
      <c r="T14" s="66"/>
      <c r="U14" s="66">
        <v>0</v>
      </c>
      <c r="V14" s="66"/>
      <c r="W14" s="66"/>
      <c r="X14" s="66"/>
      <c r="Y14" s="66"/>
      <c r="Z14" s="66"/>
      <c r="AA14" s="66"/>
      <c r="AB14" s="66"/>
      <c r="AC14" s="66"/>
      <c r="AD14" s="66"/>
      <c r="AE14" s="758"/>
      <c r="AF14" s="758"/>
      <c r="AG14" s="758"/>
      <c r="AH14" s="758"/>
      <c r="AI14" s="758"/>
      <c r="AJ14" s="758"/>
      <c r="AK14" s="758"/>
      <c r="AL14" s="758"/>
      <c r="AM14" s="758"/>
      <c r="AN14" s="758"/>
      <c r="AO14" s="758"/>
      <c r="AP14" s="66"/>
      <c r="AQ14" s="66"/>
      <c r="AR14" s="66"/>
      <c r="AS14" s="66"/>
      <c r="AT14" s="66"/>
      <c r="AU14" s="66"/>
      <c r="AV14" s="66"/>
      <c r="AW14" s="66"/>
      <c r="AX14" s="66"/>
      <c r="AY14" s="66"/>
      <c r="AZ14" s="66"/>
      <c r="BA14" s="66"/>
      <c r="BB14" s="66"/>
      <c r="BC14" s="66"/>
      <c r="BD14" s="66"/>
      <c r="BE14" s="66"/>
      <c r="BF14" s="66"/>
      <c r="BG14" s="66"/>
      <c r="BH14" s="67"/>
      <c r="BI14" s="507"/>
      <c r="BJ14" s="507"/>
      <c r="BK14" s="507"/>
      <c r="BL14" s="471"/>
      <c r="BM14" s="882"/>
      <c r="BN14" s="471" t="s">
        <v>264</v>
      </c>
      <c r="BO14" s="548" t="s">
        <v>404</v>
      </c>
      <c r="BP14" s="548"/>
      <c r="BQ14" s="548" t="s">
        <v>480</v>
      </c>
      <c r="BR14" s="190"/>
      <c r="BS14" s="190"/>
      <c r="BT14" s="190"/>
      <c r="BU14" s="190"/>
      <c r="BV14" s="190"/>
      <c r="BW14" s="190"/>
      <c r="BX14" s="190"/>
      <c r="BY14" s="190"/>
    </row>
    <row r="21" spans="1:69" x14ac:dyDescent="0.25">
      <c r="A21" s="19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88"/>
      <c r="BI21" s="191"/>
      <c r="BJ21" s="191"/>
      <c r="BK21" s="191"/>
      <c r="BL21" s="273"/>
      <c r="BM21" s="180"/>
      <c r="BN21" s="191"/>
      <c r="BO21" s="191"/>
      <c r="BP21" s="191"/>
      <c r="BQ21" s="191"/>
    </row>
    <row r="22" spans="1:69" x14ac:dyDescent="0.25">
      <c r="A22" s="19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88"/>
      <c r="BI22" s="191"/>
      <c r="BJ22" s="191"/>
      <c r="BK22" s="191"/>
      <c r="BL22" s="273"/>
      <c r="BM22" s="180"/>
      <c r="BN22" s="191"/>
      <c r="BO22" s="191"/>
      <c r="BP22" s="191"/>
      <c r="BQ22" s="191"/>
    </row>
    <row r="23" spans="1:69" x14ac:dyDescent="0.25">
      <c r="A23" s="19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88"/>
      <c r="BI23" s="191"/>
      <c r="BJ23" s="191"/>
      <c r="BK23" s="191"/>
      <c r="BL23" s="273"/>
      <c r="BM23" s="180"/>
      <c r="BN23" s="191"/>
      <c r="BO23" s="191"/>
      <c r="BP23" s="191"/>
      <c r="BQ23" s="191"/>
    </row>
    <row r="24" spans="1:69" x14ac:dyDescent="0.25">
      <c r="A24" s="19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88"/>
      <c r="BI24" s="191"/>
      <c r="BJ24" s="191"/>
      <c r="BK24" s="191"/>
      <c r="BL24" s="273"/>
      <c r="BM24" s="180"/>
      <c r="BN24" s="191"/>
      <c r="BO24" s="191"/>
      <c r="BP24" s="191"/>
      <c r="BQ24" s="191"/>
    </row>
    <row r="25" spans="1:69" x14ac:dyDescent="0.25">
      <c r="A25" s="19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88"/>
      <c r="BI25" s="191"/>
      <c r="BJ25" s="191"/>
      <c r="BK25" s="191"/>
      <c r="BL25" s="273"/>
      <c r="BM25" s="180"/>
      <c r="BN25" s="191"/>
      <c r="BO25" s="191"/>
      <c r="BP25" s="191"/>
      <c r="BQ25" s="191"/>
    </row>
    <row r="26" spans="1:69" x14ac:dyDescent="0.25">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88"/>
      <c r="BI26" s="191"/>
      <c r="BJ26" s="191"/>
      <c r="BK26" s="191"/>
      <c r="BL26" s="273"/>
      <c r="BM26" s="180"/>
      <c r="BN26" s="191"/>
      <c r="BO26" s="191"/>
      <c r="BP26" s="191"/>
      <c r="BQ26" s="191"/>
    </row>
    <row r="27" spans="1:69" x14ac:dyDescent="0.25">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88"/>
      <c r="BI27" s="191"/>
      <c r="BJ27" s="191"/>
      <c r="BK27" s="191"/>
      <c r="BL27" s="273"/>
      <c r="BM27" s="180"/>
      <c r="BN27" s="191"/>
      <c r="BO27" s="191"/>
      <c r="BP27" s="191"/>
      <c r="BQ27" s="191"/>
    </row>
    <row r="28" spans="1:69" x14ac:dyDescent="0.2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88"/>
      <c r="BI28" s="191"/>
      <c r="BJ28" s="191"/>
      <c r="BK28" s="191"/>
      <c r="BL28" s="273"/>
      <c r="BM28" s="180"/>
      <c r="BN28" s="191"/>
      <c r="BO28" s="191"/>
      <c r="BP28" s="191"/>
      <c r="BQ28" s="191"/>
    </row>
    <row r="29" spans="1:69"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88"/>
      <c r="BI29" s="191"/>
      <c r="BJ29" s="191"/>
      <c r="BK29" s="191"/>
      <c r="BL29" s="273"/>
      <c r="BM29" s="180"/>
      <c r="BN29" s="191"/>
      <c r="BO29" s="191"/>
      <c r="BP29" s="191"/>
      <c r="BQ29" s="191"/>
    </row>
    <row r="30" spans="1:69"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88"/>
      <c r="BI30" s="191"/>
      <c r="BJ30" s="191"/>
      <c r="BK30" s="191"/>
      <c r="BL30" s="273"/>
      <c r="BM30" s="180"/>
      <c r="BN30" s="191"/>
      <c r="BO30" s="191"/>
      <c r="BP30" s="191"/>
      <c r="BQ30" s="191"/>
    </row>
    <row r="31" spans="1:69"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88"/>
      <c r="BI31" s="191"/>
      <c r="BJ31" s="191"/>
      <c r="BK31" s="191"/>
      <c r="BL31" s="273"/>
      <c r="BM31" s="180"/>
      <c r="BN31" s="191"/>
      <c r="BO31" s="191"/>
      <c r="BP31" s="191"/>
      <c r="BQ31" s="191"/>
    </row>
    <row r="32" spans="1:69"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88"/>
      <c r="BI32" s="191"/>
      <c r="BJ32" s="191"/>
      <c r="BK32" s="191"/>
      <c r="BL32" s="273"/>
      <c r="BM32" s="180"/>
      <c r="BN32" s="191"/>
      <c r="BO32" s="191"/>
      <c r="BP32" s="191"/>
      <c r="BQ32" s="191"/>
    </row>
    <row r="33" spans="1:69"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88"/>
      <c r="BI33" s="191"/>
      <c r="BJ33" s="191"/>
      <c r="BK33" s="191"/>
      <c r="BL33" s="273"/>
      <c r="BM33" s="180"/>
      <c r="BN33" s="191"/>
      <c r="BO33" s="191"/>
      <c r="BP33" s="191"/>
      <c r="BQ33" s="191"/>
    </row>
    <row r="34" spans="1:69"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88"/>
      <c r="BI34" s="191"/>
      <c r="BJ34" s="191"/>
      <c r="BK34" s="191"/>
      <c r="BL34" s="273"/>
      <c r="BM34" s="180"/>
      <c r="BN34" s="191"/>
      <c r="BO34" s="191"/>
      <c r="BP34" s="191"/>
      <c r="BQ34" s="191"/>
    </row>
    <row r="35" spans="1:69"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88"/>
      <c r="BI35" s="191"/>
      <c r="BJ35" s="191"/>
      <c r="BK35" s="191"/>
      <c r="BL35" s="273"/>
      <c r="BM35" s="180"/>
      <c r="BN35" s="191"/>
      <c r="BO35" s="191"/>
      <c r="BP35" s="191"/>
      <c r="BQ35" s="191"/>
    </row>
    <row r="36" spans="1:69"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88"/>
      <c r="BI36" s="191"/>
      <c r="BJ36" s="191"/>
      <c r="BK36" s="191"/>
      <c r="BL36" s="273"/>
      <c r="BM36" s="180"/>
      <c r="BN36" s="191"/>
      <c r="BO36" s="191"/>
      <c r="BP36" s="191"/>
      <c r="BQ36" s="191"/>
    </row>
    <row r="37" spans="1:69"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88"/>
      <c r="BI37" s="191"/>
      <c r="BJ37" s="191"/>
      <c r="BK37" s="191"/>
      <c r="BL37" s="273"/>
      <c r="BM37" s="180"/>
      <c r="BN37" s="191"/>
      <c r="BO37" s="191"/>
      <c r="BP37" s="191"/>
      <c r="BQ37" s="191"/>
    </row>
    <row r="38" spans="1:69"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88"/>
      <c r="BI38" s="191"/>
      <c r="BJ38" s="191"/>
      <c r="BK38" s="191"/>
      <c r="BL38" s="273"/>
      <c r="BM38" s="180"/>
      <c r="BN38" s="191"/>
      <c r="BO38" s="191"/>
      <c r="BP38" s="191"/>
      <c r="BQ38" s="191"/>
    </row>
    <row r="39" spans="1:69"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88"/>
      <c r="BI39" s="191"/>
      <c r="BJ39" s="191"/>
      <c r="BK39" s="191"/>
      <c r="BL39" s="273"/>
      <c r="BM39" s="180"/>
      <c r="BN39" s="191"/>
      <c r="BO39" s="191"/>
      <c r="BP39" s="191"/>
      <c r="BQ39" s="191"/>
    </row>
    <row r="40" spans="1:69"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88"/>
      <c r="BI40" s="191"/>
      <c r="BJ40" s="191"/>
      <c r="BK40" s="191"/>
      <c r="BL40" s="273"/>
      <c r="BM40" s="180"/>
      <c r="BN40" s="191"/>
      <c r="BO40" s="191"/>
      <c r="BP40" s="191"/>
      <c r="BQ40" s="191"/>
    </row>
    <row r="41" spans="1:69"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88"/>
      <c r="BI41" s="191"/>
      <c r="BJ41" s="191"/>
      <c r="BK41" s="191"/>
      <c r="BL41" s="273"/>
      <c r="BM41" s="180"/>
      <c r="BN41" s="191"/>
      <c r="BO41" s="191"/>
      <c r="BP41" s="191"/>
      <c r="BQ41" s="191"/>
    </row>
    <row r="42" spans="1:69"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88"/>
      <c r="BI42" s="191"/>
      <c r="BJ42" s="191"/>
      <c r="BK42" s="191"/>
      <c r="BL42" s="273"/>
      <c r="BM42" s="180"/>
      <c r="BN42" s="191"/>
      <c r="BO42" s="191"/>
      <c r="BP42" s="191"/>
      <c r="BQ42" s="191"/>
    </row>
    <row r="43" spans="1:69"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88"/>
      <c r="BI43" s="191"/>
      <c r="BJ43" s="191"/>
      <c r="BK43" s="191"/>
      <c r="BL43" s="273"/>
      <c r="BM43" s="180"/>
      <c r="BN43" s="191"/>
      <c r="BO43" s="191"/>
      <c r="BP43" s="191"/>
      <c r="BQ43" s="191"/>
    </row>
    <row r="44" spans="1:69"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88"/>
      <c r="BI44" s="191"/>
      <c r="BJ44" s="191"/>
      <c r="BK44" s="191"/>
      <c r="BL44" s="273"/>
      <c r="BM44" s="180"/>
      <c r="BN44" s="191"/>
      <c r="BO44" s="191"/>
      <c r="BP44" s="191"/>
      <c r="BQ44" s="191"/>
    </row>
    <row r="45" spans="1:69"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88"/>
      <c r="BI45" s="191"/>
      <c r="BJ45" s="191"/>
      <c r="BK45" s="191"/>
      <c r="BL45" s="273"/>
      <c r="BM45" s="180"/>
      <c r="BN45" s="191"/>
      <c r="BO45" s="191"/>
      <c r="BP45" s="191"/>
      <c r="BQ45" s="191"/>
    </row>
    <row r="46" spans="1:69"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88"/>
      <c r="BI46" s="191"/>
      <c r="BJ46" s="191"/>
      <c r="BK46" s="191"/>
      <c r="BL46" s="273"/>
      <c r="BM46" s="180"/>
      <c r="BN46" s="191"/>
      <c r="BO46" s="191"/>
      <c r="BP46" s="191"/>
      <c r="BQ46" s="191"/>
    </row>
    <row r="47" spans="1:69"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88"/>
      <c r="BI47" s="191"/>
      <c r="BJ47" s="191"/>
      <c r="BK47" s="191"/>
      <c r="BL47" s="273"/>
      <c r="BM47" s="180"/>
      <c r="BN47" s="191"/>
      <c r="BO47" s="191"/>
      <c r="BP47" s="191"/>
      <c r="BQ47" s="191"/>
    </row>
    <row r="48" spans="1:69"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88"/>
      <c r="BI48" s="191"/>
      <c r="BJ48" s="191"/>
      <c r="BK48" s="191"/>
      <c r="BL48" s="273"/>
      <c r="BM48" s="180"/>
      <c r="BN48" s="191"/>
      <c r="BO48" s="191"/>
      <c r="BP48" s="191"/>
      <c r="BQ48" s="191"/>
    </row>
    <row r="49" spans="1:69"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88"/>
      <c r="BI49" s="191"/>
      <c r="BJ49" s="191"/>
      <c r="BK49" s="191"/>
      <c r="BL49" s="273"/>
      <c r="BM49" s="180"/>
      <c r="BN49" s="191"/>
      <c r="BO49" s="191"/>
      <c r="BP49" s="191"/>
      <c r="BQ49" s="191"/>
    </row>
    <row r="50" spans="1:69"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88"/>
      <c r="BI50" s="191"/>
      <c r="BJ50" s="191"/>
      <c r="BK50" s="191"/>
      <c r="BL50" s="273"/>
      <c r="BM50" s="180"/>
      <c r="BN50" s="191"/>
      <c r="BO50" s="191"/>
      <c r="BP50" s="191"/>
      <c r="BQ50" s="191"/>
    </row>
    <row r="51" spans="1:69" x14ac:dyDescent="0.25">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88"/>
      <c r="BI51" s="191"/>
      <c r="BJ51" s="191"/>
      <c r="BK51" s="191"/>
      <c r="BL51" s="273"/>
      <c r="BM51" s="180"/>
      <c r="BN51" s="191"/>
      <c r="BO51" s="191"/>
      <c r="BP51" s="191"/>
      <c r="BQ51" s="191"/>
    </row>
    <row r="52" spans="1:69" x14ac:dyDescent="0.25">
      <c r="A52" s="191"/>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88"/>
      <c r="BI52" s="191"/>
      <c r="BJ52" s="191"/>
      <c r="BK52" s="191"/>
      <c r="BL52" s="273"/>
      <c r="BM52" s="180"/>
      <c r="BN52" s="191"/>
      <c r="BO52" s="191"/>
      <c r="BP52" s="191"/>
      <c r="BQ52" s="191"/>
    </row>
    <row r="53" spans="1:69" x14ac:dyDescent="0.25">
      <c r="A53" s="191"/>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88"/>
      <c r="BI53" s="191"/>
      <c r="BJ53" s="191"/>
      <c r="BK53" s="191"/>
      <c r="BL53" s="273"/>
      <c r="BM53" s="180"/>
      <c r="BN53" s="191"/>
      <c r="BO53" s="191"/>
      <c r="BP53" s="191"/>
      <c r="BQ53" s="191"/>
    </row>
    <row r="54" spans="1:69" x14ac:dyDescent="0.25">
      <c r="A54" s="191"/>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88"/>
      <c r="BI54" s="191"/>
      <c r="BJ54" s="191"/>
      <c r="BK54" s="191"/>
      <c r="BL54" s="273"/>
      <c r="BM54" s="180"/>
      <c r="BN54" s="191"/>
      <c r="BO54" s="191"/>
      <c r="BP54" s="191"/>
      <c r="BQ54" s="191"/>
    </row>
    <row r="55" spans="1:69" x14ac:dyDescent="0.25">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88"/>
      <c r="BI55" s="191"/>
      <c r="BJ55" s="191"/>
      <c r="BK55" s="191"/>
      <c r="BL55" s="273"/>
      <c r="BM55" s="180"/>
      <c r="BN55" s="191"/>
      <c r="BO55" s="191"/>
      <c r="BP55" s="191"/>
      <c r="BQ55" s="191"/>
    </row>
    <row r="56" spans="1:69" x14ac:dyDescent="0.25">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88"/>
      <c r="BI56" s="191"/>
      <c r="BJ56" s="191"/>
      <c r="BK56" s="191"/>
      <c r="BL56" s="273"/>
      <c r="BM56" s="180"/>
      <c r="BN56" s="191"/>
      <c r="BO56" s="191"/>
      <c r="BP56" s="191"/>
      <c r="BQ56" s="191"/>
    </row>
    <row r="57" spans="1:69" x14ac:dyDescent="0.2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88"/>
      <c r="BI57" s="191"/>
      <c r="BJ57" s="191"/>
      <c r="BK57" s="191"/>
      <c r="BL57" s="273"/>
      <c r="BM57" s="180"/>
      <c r="BN57" s="191"/>
      <c r="BO57" s="191"/>
      <c r="BP57" s="191"/>
      <c r="BQ57" s="191"/>
    </row>
    <row r="58" spans="1:69" x14ac:dyDescent="0.25">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88"/>
      <c r="BI58" s="191"/>
      <c r="BJ58" s="191"/>
      <c r="BK58" s="191"/>
      <c r="BL58" s="273"/>
      <c r="BM58" s="180"/>
      <c r="BN58" s="191"/>
      <c r="BO58" s="191"/>
      <c r="BP58" s="191"/>
      <c r="BQ58" s="191"/>
    </row>
    <row r="59" spans="1:69" x14ac:dyDescent="0.25">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88"/>
      <c r="BI59" s="191"/>
      <c r="BJ59" s="191"/>
      <c r="BK59" s="191"/>
      <c r="BL59" s="273"/>
      <c r="BM59" s="180"/>
      <c r="BN59" s="191"/>
      <c r="BO59" s="191"/>
      <c r="BP59" s="191"/>
      <c r="BQ59" s="191"/>
    </row>
    <row r="60" spans="1:69" x14ac:dyDescent="0.25">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88"/>
      <c r="BI60" s="191"/>
      <c r="BJ60" s="191"/>
      <c r="BK60" s="191"/>
      <c r="BL60" s="273"/>
      <c r="BM60" s="180"/>
      <c r="BN60" s="191"/>
      <c r="BO60" s="191"/>
      <c r="BP60" s="191"/>
      <c r="BQ60" s="191"/>
    </row>
    <row r="61" spans="1:69" x14ac:dyDescent="0.25">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88"/>
      <c r="BI61" s="191"/>
      <c r="BJ61" s="191"/>
      <c r="BK61" s="191"/>
      <c r="BL61" s="273"/>
      <c r="BM61" s="180"/>
      <c r="BN61" s="191"/>
      <c r="BO61" s="191"/>
      <c r="BP61" s="191"/>
      <c r="BQ61" s="191"/>
    </row>
    <row r="62" spans="1:69" x14ac:dyDescent="0.25">
      <c r="A62" s="191"/>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88"/>
      <c r="BI62" s="191"/>
      <c r="BJ62" s="191"/>
      <c r="BK62" s="191"/>
      <c r="BL62" s="273"/>
      <c r="BM62" s="180"/>
      <c r="BN62" s="191"/>
      <c r="BO62" s="191"/>
      <c r="BP62" s="191"/>
      <c r="BQ62" s="191"/>
    </row>
    <row r="63" spans="1:69" x14ac:dyDescent="0.25">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88"/>
      <c r="BI63" s="191"/>
      <c r="BJ63" s="191"/>
      <c r="BK63" s="191"/>
      <c r="BL63" s="273"/>
      <c r="BM63" s="180"/>
      <c r="BN63" s="191"/>
      <c r="BO63" s="191"/>
      <c r="BP63" s="191"/>
      <c r="BQ63" s="191"/>
    </row>
    <row r="64" spans="1:69" x14ac:dyDescent="0.25">
      <c r="A64" s="191"/>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88"/>
      <c r="BI64" s="191"/>
      <c r="BJ64" s="191"/>
      <c r="BK64" s="191"/>
      <c r="BL64" s="273"/>
      <c r="BM64" s="180"/>
      <c r="BN64" s="191"/>
      <c r="BO64" s="191"/>
      <c r="BP64" s="191"/>
      <c r="BQ64" s="191"/>
    </row>
    <row r="65" spans="1:69" x14ac:dyDescent="0.25">
      <c r="A65" s="191"/>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88"/>
      <c r="BI65" s="191"/>
      <c r="BJ65" s="191"/>
      <c r="BK65" s="191"/>
      <c r="BL65" s="273"/>
      <c r="BM65" s="180"/>
      <c r="BN65" s="191"/>
      <c r="BO65" s="191"/>
      <c r="BP65" s="191"/>
      <c r="BQ65" s="191"/>
    </row>
    <row r="66" spans="1:69" x14ac:dyDescent="0.25">
      <c r="A66" s="191"/>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88"/>
      <c r="BI66" s="191"/>
      <c r="BJ66" s="191"/>
      <c r="BK66" s="191"/>
      <c r="BL66" s="273"/>
      <c r="BM66" s="180"/>
      <c r="BN66" s="191"/>
      <c r="BO66" s="191"/>
      <c r="BP66" s="191"/>
      <c r="BQ66" s="191"/>
    </row>
    <row r="67" spans="1:69" x14ac:dyDescent="0.25">
      <c r="A67" s="19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88"/>
      <c r="BI67" s="191"/>
      <c r="BJ67" s="191"/>
      <c r="BK67" s="191"/>
      <c r="BL67" s="273"/>
      <c r="BM67" s="180"/>
      <c r="BN67" s="191"/>
      <c r="BO67" s="191"/>
      <c r="BP67" s="191"/>
      <c r="BQ67" s="191"/>
    </row>
    <row r="68" spans="1:69" x14ac:dyDescent="0.25">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88"/>
      <c r="BI68" s="191"/>
      <c r="BJ68" s="191"/>
      <c r="BK68" s="191"/>
      <c r="BL68" s="273"/>
      <c r="BM68" s="180"/>
      <c r="BN68" s="191"/>
      <c r="BO68" s="191"/>
      <c r="BP68" s="191"/>
      <c r="BQ68" s="191"/>
    </row>
    <row r="69" spans="1:69" x14ac:dyDescent="0.25">
      <c r="A69" s="191"/>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88"/>
      <c r="BI69" s="191"/>
      <c r="BJ69" s="191"/>
      <c r="BK69" s="191"/>
      <c r="BL69" s="273"/>
      <c r="BM69" s="180"/>
      <c r="BN69" s="191"/>
      <c r="BO69" s="191"/>
      <c r="BP69" s="191"/>
      <c r="BQ69" s="191"/>
    </row>
    <row r="70" spans="1:69" x14ac:dyDescent="0.25">
      <c r="A70" s="191"/>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88"/>
      <c r="BI70" s="191"/>
      <c r="BJ70" s="191"/>
      <c r="BK70" s="191"/>
      <c r="BL70" s="273"/>
      <c r="BM70" s="180"/>
      <c r="BN70" s="191"/>
      <c r="BO70" s="191"/>
      <c r="BP70" s="191"/>
      <c r="BQ70" s="191"/>
    </row>
    <row r="71" spans="1:69" x14ac:dyDescent="0.25">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88"/>
      <c r="BI71" s="191"/>
      <c r="BJ71" s="191"/>
      <c r="BK71" s="191"/>
      <c r="BL71" s="273"/>
      <c r="BM71" s="180"/>
      <c r="BN71" s="191"/>
      <c r="BO71" s="191"/>
      <c r="BP71" s="191"/>
      <c r="BQ71" s="191"/>
    </row>
    <row r="72" spans="1:69" x14ac:dyDescent="0.25">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88"/>
      <c r="BI72" s="191"/>
      <c r="BJ72" s="191"/>
      <c r="BK72" s="191"/>
      <c r="BL72" s="273"/>
      <c r="BM72" s="180"/>
      <c r="BN72" s="191"/>
      <c r="BO72" s="191"/>
      <c r="BP72" s="191"/>
      <c r="BQ72" s="191"/>
    </row>
    <row r="73" spans="1:69" x14ac:dyDescent="0.25">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88"/>
      <c r="BI73" s="191"/>
      <c r="BJ73" s="191"/>
      <c r="BK73" s="191"/>
      <c r="BL73" s="273"/>
      <c r="BM73" s="180"/>
      <c r="BN73" s="191"/>
      <c r="BO73" s="191"/>
      <c r="BP73" s="191"/>
      <c r="BQ73" s="191"/>
    </row>
    <row r="74" spans="1:69" x14ac:dyDescent="0.25">
      <c r="A74" s="191"/>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88"/>
      <c r="BI74" s="191"/>
      <c r="BJ74" s="191"/>
      <c r="BK74" s="191"/>
      <c r="BL74" s="273"/>
      <c r="BM74" s="180"/>
      <c r="BN74" s="191"/>
      <c r="BO74" s="191"/>
      <c r="BP74" s="191"/>
      <c r="BQ74" s="191"/>
    </row>
    <row r="75" spans="1:69" x14ac:dyDescent="0.25">
      <c r="A75" s="191"/>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88"/>
      <c r="BI75" s="191"/>
      <c r="BJ75" s="191"/>
      <c r="BK75" s="191"/>
      <c r="BL75" s="273"/>
      <c r="BM75" s="180"/>
      <c r="BN75" s="191"/>
      <c r="BO75" s="191"/>
      <c r="BP75" s="191"/>
      <c r="BQ75" s="191"/>
    </row>
    <row r="76" spans="1:69" x14ac:dyDescent="0.25">
      <c r="A76" s="191"/>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88"/>
      <c r="BI76" s="191"/>
      <c r="BJ76" s="191"/>
      <c r="BK76" s="191"/>
      <c r="BL76" s="273"/>
      <c r="BM76" s="180"/>
      <c r="BN76" s="191"/>
      <c r="BO76" s="191"/>
      <c r="BP76" s="191"/>
      <c r="BQ76" s="191"/>
    </row>
    <row r="77" spans="1:69" x14ac:dyDescent="0.25">
      <c r="A77" s="191"/>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88"/>
      <c r="BI77" s="191"/>
      <c r="BJ77" s="191"/>
      <c r="BK77" s="191"/>
      <c r="BL77" s="273"/>
      <c r="BM77" s="180"/>
      <c r="BN77" s="191"/>
      <c r="BO77" s="191"/>
      <c r="BP77" s="191"/>
      <c r="BQ77" s="191"/>
    </row>
    <row r="78" spans="1:69" x14ac:dyDescent="0.25">
      <c r="A78" s="191"/>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88"/>
      <c r="BI78" s="191"/>
      <c r="BJ78" s="191"/>
      <c r="BK78" s="191"/>
      <c r="BL78" s="273"/>
      <c r="BM78" s="180"/>
      <c r="BN78" s="191"/>
      <c r="BO78" s="191"/>
      <c r="BP78" s="191"/>
      <c r="BQ78" s="191"/>
    </row>
    <row r="79" spans="1:69" x14ac:dyDescent="0.25">
      <c r="A79" s="191"/>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88"/>
      <c r="BI79" s="191"/>
      <c r="BJ79" s="191"/>
      <c r="BK79" s="191"/>
      <c r="BL79" s="273"/>
      <c r="BM79" s="180"/>
      <c r="BN79" s="191"/>
      <c r="BO79" s="191"/>
      <c r="BP79" s="191"/>
      <c r="BQ79" s="191"/>
    </row>
    <row r="80" spans="1:69" x14ac:dyDescent="0.25">
      <c r="A80" s="191"/>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88"/>
      <c r="BI80" s="191"/>
      <c r="BJ80" s="191"/>
      <c r="BK80" s="191"/>
      <c r="BL80" s="273"/>
      <c r="BM80" s="180"/>
      <c r="BN80" s="191"/>
      <c r="BO80" s="191"/>
      <c r="BP80" s="191"/>
      <c r="BQ80" s="191"/>
    </row>
    <row r="81" spans="1:69" x14ac:dyDescent="0.25">
      <c r="A81" s="191"/>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88"/>
      <c r="BI81" s="191"/>
      <c r="BJ81" s="191"/>
      <c r="BK81" s="191"/>
      <c r="BL81" s="273"/>
      <c r="BM81" s="180"/>
      <c r="BN81" s="191"/>
      <c r="BO81" s="191"/>
      <c r="BP81" s="191"/>
      <c r="BQ81" s="191"/>
    </row>
    <row r="82" spans="1:69" x14ac:dyDescent="0.25">
      <c r="A82" s="191"/>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88"/>
      <c r="BI82" s="191"/>
      <c r="BJ82" s="191"/>
      <c r="BK82" s="191"/>
      <c r="BL82" s="273"/>
      <c r="BM82" s="180"/>
      <c r="BN82" s="191"/>
      <c r="BO82" s="191"/>
      <c r="BP82" s="191"/>
      <c r="BQ82" s="191"/>
    </row>
    <row r="83" spans="1:69" x14ac:dyDescent="0.25">
      <c r="A83" s="191"/>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88"/>
      <c r="BI83" s="191"/>
      <c r="BJ83" s="191"/>
      <c r="BK83" s="191"/>
      <c r="BL83" s="273"/>
      <c r="BM83" s="180"/>
      <c r="BN83" s="191"/>
      <c r="BO83" s="191"/>
      <c r="BP83" s="191"/>
      <c r="BQ83" s="191"/>
    </row>
    <row r="84" spans="1:69" x14ac:dyDescent="0.25">
      <c r="A84" s="191"/>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88"/>
      <c r="BI84" s="191"/>
      <c r="BJ84" s="191"/>
      <c r="BK84" s="191"/>
      <c r="BL84" s="273"/>
      <c r="BM84" s="180"/>
      <c r="BN84" s="191"/>
      <c r="BO84" s="191"/>
      <c r="BP84" s="191"/>
      <c r="BQ84" s="191"/>
    </row>
    <row r="85" spans="1:69" x14ac:dyDescent="0.25">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88"/>
      <c r="BI85" s="191"/>
      <c r="BJ85" s="191"/>
      <c r="BK85" s="191"/>
      <c r="BL85" s="273"/>
      <c r="BM85" s="180"/>
      <c r="BN85" s="191"/>
      <c r="BO85" s="191"/>
      <c r="BP85" s="191"/>
      <c r="BQ85" s="191"/>
    </row>
    <row r="86" spans="1:69" x14ac:dyDescent="0.25">
      <c r="A86" s="19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88"/>
      <c r="BI86" s="191"/>
      <c r="BJ86" s="191"/>
      <c r="BK86" s="191"/>
      <c r="BL86" s="273"/>
      <c r="BM86" s="180"/>
      <c r="BN86" s="191"/>
      <c r="BO86" s="191"/>
      <c r="BP86" s="191"/>
      <c r="BQ86" s="191"/>
    </row>
    <row r="87" spans="1:69" x14ac:dyDescent="0.25">
      <c r="A87" s="191"/>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88"/>
      <c r="BI87" s="191"/>
      <c r="BJ87" s="191"/>
      <c r="BK87" s="191"/>
      <c r="BL87" s="273"/>
      <c r="BM87" s="180"/>
      <c r="BN87" s="191"/>
      <c r="BO87" s="191"/>
      <c r="BP87" s="191"/>
      <c r="BQ87" s="191"/>
    </row>
    <row r="88" spans="1:69" x14ac:dyDescent="0.25">
      <c r="A88" s="191"/>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88"/>
      <c r="BI88" s="191"/>
      <c r="BJ88" s="191"/>
      <c r="BK88" s="191"/>
      <c r="BL88" s="273"/>
      <c r="BM88" s="180"/>
      <c r="BN88" s="191"/>
      <c r="BO88" s="191"/>
      <c r="BP88" s="191"/>
      <c r="BQ88" s="191"/>
    </row>
    <row r="89" spans="1:69" x14ac:dyDescent="0.25">
      <c r="A89" s="191"/>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88"/>
      <c r="BI89" s="191"/>
      <c r="BJ89" s="191"/>
      <c r="BK89" s="191"/>
      <c r="BL89" s="273"/>
      <c r="BM89" s="180"/>
      <c r="BN89" s="191"/>
      <c r="BO89" s="191"/>
      <c r="BP89" s="191"/>
      <c r="BQ89" s="191"/>
    </row>
    <row r="90" spans="1:69" x14ac:dyDescent="0.25">
      <c r="A90" s="191"/>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88"/>
      <c r="BI90" s="191"/>
      <c r="BJ90" s="191"/>
      <c r="BK90" s="191"/>
      <c r="BL90" s="273"/>
      <c r="BM90" s="180"/>
      <c r="BN90" s="191"/>
      <c r="BO90" s="191"/>
      <c r="BP90" s="191"/>
      <c r="BQ90" s="191"/>
    </row>
    <row r="91" spans="1:69" x14ac:dyDescent="0.25">
      <c r="A91" s="191"/>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88"/>
      <c r="BI91" s="191"/>
      <c r="BJ91" s="191"/>
      <c r="BK91" s="191"/>
      <c r="BL91" s="273"/>
      <c r="BM91" s="180"/>
      <c r="BN91" s="191"/>
      <c r="BO91" s="191"/>
      <c r="BP91" s="191"/>
      <c r="BQ91" s="191"/>
    </row>
    <row r="92" spans="1:69" x14ac:dyDescent="0.25">
      <c r="A92" s="191"/>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88"/>
      <c r="BI92" s="191"/>
      <c r="BJ92" s="191"/>
      <c r="BK92" s="191"/>
      <c r="BL92" s="273"/>
      <c r="BM92" s="180"/>
      <c r="BN92" s="191"/>
      <c r="BO92" s="191"/>
      <c r="BP92" s="191"/>
      <c r="BQ92" s="191"/>
    </row>
    <row r="93" spans="1:69" x14ac:dyDescent="0.25">
      <c r="A93" s="191"/>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88"/>
      <c r="BI93" s="191"/>
      <c r="BJ93" s="191"/>
      <c r="BK93" s="191"/>
      <c r="BL93" s="273"/>
      <c r="BM93" s="180"/>
      <c r="BN93" s="191"/>
      <c r="BO93" s="191"/>
      <c r="BP93" s="191"/>
      <c r="BQ93" s="191"/>
    </row>
    <row r="94" spans="1:69" x14ac:dyDescent="0.25">
      <c r="A94" s="191"/>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88"/>
      <c r="BI94" s="191"/>
      <c r="BJ94" s="191"/>
      <c r="BK94" s="191"/>
      <c r="BL94" s="273"/>
      <c r="BM94" s="180"/>
      <c r="BN94" s="191"/>
      <c r="BO94" s="191"/>
      <c r="BP94" s="191"/>
      <c r="BQ94" s="191"/>
    </row>
    <row r="95" spans="1:69" x14ac:dyDescent="0.25">
      <c r="A95" s="191"/>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88"/>
      <c r="BI95" s="191"/>
      <c r="BJ95" s="191"/>
      <c r="BK95" s="191"/>
      <c r="BL95" s="273"/>
      <c r="BM95" s="180"/>
      <c r="BN95" s="191"/>
      <c r="BO95" s="191"/>
      <c r="BP95" s="191"/>
      <c r="BQ95" s="191"/>
    </row>
    <row r="96" spans="1:69" x14ac:dyDescent="0.25">
      <c r="A96" s="191"/>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88"/>
      <c r="BI96" s="191"/>
      <c r="BJ96" s="191"/>
      <c r="BK96" s="191"/>
      <c r="BL96" s="273"/>
      <c r="BM96" s="180"/>
      <c r="BN96" s="191"/>
      <c r="BO96" s="191"/>
      <c r="BP96" s="191"/>
      <c r="BQ96" s="191"/>
    </row>
    <row r="97" spans="1:69" x14ac:dyDescent="0.25">
      <c r="A97" s="191"/>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88"/>
      <c r="BI97" s="191"/>
      <c r="BJ97" s="191"/>
      <c r="BK97" s="191"/>
      <c r="BL97" s="273"/>
      <c r="BM97" s="180"/>
      <c r="BN97" s="191"/>
      <c r="BO97" s="191"/>
      <c r="BP97" s="191"/>
      <c r="BQ97" s="191"/>
    </row>
    <row r="98" spans="1:69" x14ac:dyDescent="0.25">
      <c r="A98" s="191"/>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88"/>
      <c r="BI98" s="191"/>
      <c r="BJ98" s="191"/>
      <c r="BK98" s="191"/>
      <c r="BL98" s="273"/>
      <c r="BM98" s="180"/>
      <c r="BN98" s="191"/>
      <c r="BO98" s="191"/>
      <c r="BP98" s="191"/>
      <c r="BQ98" s="191"/>
    </row>
    <row r="99" spans="1:69" x14ac:dyDescent="0.25">
      <c r="A99" s="191"/>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88"/>
      <c r="BI99" s="191"/>
      <c r="BJ99" s="191"/>
      <c r="BK99" s="191"/>
      <c r="BL99" s="273"/>
      <c r="BM99" s="180"/>
      <c r="BN99" s="191"/>
      <c r="BO99" s="191"/>
      <c r="BP99" s="191"/>
      <c r="BQ99" s="191"/>
    </row>
    <row r="100" spans="1:69" x14ac:dyDescent="0.25">
      <c r="A100" s="191"/>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88"/>
      <c r="BI100" s="191"/>
      <c r="BJ100" s="191"/>
      <c r="BK100" s="191"/>
      <c r="BL100" s="273"/>
      <c r="BM100" s="180"/>
      <c r="BN100" s="191"/>
      <c r="BO100" s="191"/>
      <c r="BP100" s="191"/>
      <c r="BQ100" s="191"/>
    </row>
    <row r="101" spans="1:69" x14ac:dyDescent="0.25">
      <c r="A101" s="191"/>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88"/>
      <c r="BI101" s="191"/>
      <c r="BJ101" s="191"/>
      <c r="BK101" s="191"/>
      <c r="BL101" s="273"/>
      <c r="BM101" s="180"/>
      <c r="BN101" s="191"/>
      <c r="BO101" s="191"/>
      <c r="BP101" s="191"/>
      <c r="BQ101" s="191"/>
    </row>
    <row r="102" spans="1:69" x14ac:dyDescent="0.25">
      <c r="A102" s="191"/>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88"/>
      <c r="BI102" s="191"/>
      <c r="BJ102" s="191"/>
      <c r="BK102" s="191"/>
      <c r="BL102" s="273"/>
      <c r="BM102" s="180"/>
      <c r="BN102" s="191"/>
      <c r="BO102" s="191"/>
      <c r="BP102" s="191"/>
      <c r="BQ102" s="191"/>
    </row>
    <row r="103" spans="1:69" x14ac:dyDescent="0.25">
      <c r="A103" s="191"/>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88"/>
      <c r="BI103" s="191"/>
      <c r="BJ103" s="191"/>
      <c r="BK103" s="191"/>
      <c r="BL103" s="273"/>
      <c r="BM103" s="180"/>
      <c r="BN103" s="191"/>
      <c r="BO103" s="191"/>
      <c r="BP103" s="191"/>
      <c r="BQ103" s="191"/>
    </row>
    <row r="104" spans="1:69" x14ac:dyDescent="0.25">
      <c r="A104" s="191"/>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88"/>
      <c r="BI104" s="191"/>
      <c r="BJ104" s="191"/>
      <c r="BK104" s="191"/>
      <c r="BL104" s="273"/>
      <c r="BM104" s="180"/>
      <c r="BN104" s="191"/>
      <c r="BO104" s="191"/>
      <c r="BP104" s="191"/>
      <c r="BQ104" s="191"/>
    </row>
    <row r="105" spans="1:69" x14ac:dyDescent="0.25">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88"/>
      <c r="BI105" s="191"/>
      <c r="BJ105" s="191"/>
      <c r="BK105" s="191"/>
      <c r="BL105" s="273"/>
      <c r="BM105" s="180"/>
      <c r="BN105" s="191"/>
      <c r="BO105" s="191"/>
      <c r="BP105" s="191"/>
      <c r="BQ105" s="191"/>
    </row>
    <row r="106" spans="1:69" x14ac:dyDescent="0.25">
      <c r="A106" s="191"/>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88"/>
      <c r="BI106" s="191"/>
      <c r="BJ106" s="191"/>
      <c r="BK106" s="191"/>
      <c r="BL106" s="273"/>
      <c r="BM106" s="180"/>
      <c r="BN106" s="191"/>
      <c r="BO106" s="191"/>
      <c r="BP106" s="191"/>
      <c r="BQ106" s="191"/>
    </row>
    <row r="107" spans="1:69" x14ac:dyDescent="0.25">
      <c r="A107" s="191"/>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88"/>
      <c r="BI107" s="191"/>
      <c r="BJ107" s="191"/>
      <c r="BK107" s="191"/>
      <c r="BL107" s="273"/>
      <c r="BM107" s="180"/>
      <c r="BN107" s="191"/>
      <c r="BO107" s="191"/>
      <c r="BP107" s="191"/>
      <c r="BQ107" s="191"/>
    </row>
    <row r="108" spans="1:69" x14ac:dyDescent="0.25">
      <c r="A108" s="191"/>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88"/>
      <c r="BI108" s="191"/>
      <c r="BJ108" s="191"/>
      <c r="BK108" s="191"/>
      <c r="BL108" s="273"/>
      <c r="BM108" s="180"/>
      <c r="BN108" s="191"/>
      <c r="BO108" s="191"/>
      <c r="BP108" s="191"/>
      <c r="BQ108" s="191"/>
    </row>
    <row r="109" spans="1:69" x14ac:dyDescent="0.25">
      <c r="A109" s="191"/>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88"/>
      <c r="BI109" s="191"/>
      <c r="BJ109" s="191"/>
      <c r="BK109" s="191"/>
      <c r="BL109" s="273"/>
      <c r="BM109" s="180"/>
      <c r="BN109" s="191"/>
      <c r="BO109" s="191"/>
      <c r="BP109" s="191"/>
      <c r="BQ109" s="191"/>
    </row>
    <row r="110" spans="1:69" x14ac:dyDescent="0.25">
      <c r="A110" s="191"/>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88"/>
      <c r="BI110" s="191"/>
      <c r="BJ110" s="191"/>
      <c r="BK110" s="191"/>
      <c r="BL110" s="273"/>
      <c r="BM110" s="180"/>
      <c r="BN110" s="191"/>
      <c r="BO110" s="191"/>
      <c r="BP110" s="191"/>
      <c r="BQ110" s="191"/>
    </row>
    <row r="111" spans="1:69" x14ac:dyDescent="0.25">
      <c r="A111" s="191"/>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88"/>
      <c r="BI111" s="191"/>
      <c r="BJ111" s="191"/>
      <c r="BK111" s="191"/>
      <c r="BL111" s="273"/>
      <c r="BM111" s="180"/>
      <c r="BN111" s="191"/>
      <c r="BO111" s="191"/>
      <c r="BP111" s="191"/>
      <c r="BQ111" s="191"/>
    </row>
    <row r="112" spans="1:69" x14ac:dyDescent="0.25">
      <c r="A112" s="191"/>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88"/>
      <c r="BI112" s="191"/>
      <c r="BJ112" s="191"/>
      <c r="BK112" s="191"/>
      <c r="BL112" s="273"/>
      <c r="BM112" s="180"/>
      <c r="BN112" s="191"/>
      <c r="BO112" s="191"/>
      <c r="BP112" s="191"/>
      <c r="BQ112" s="191"/>
    </row>
    <row r="113" spans="1:69" x14ac:dyDescent="0.25">
      <c r="A113" s="191"/>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88"/>
      <c r="BI113" s="191"/>
      <c r="BJ113" s="191"/>
      <c r="BK113" s="191"/>
      <c r="BL113" s="273"/>
      <c r="BM113" s="180"/>
      <c r="BN113" s="191"/>
      <c r="BO113" s="191"/>
      <c r="BP113" s="191"/>
      <c r="BQ113" s="191"/>
    </row>
    <row r="114" spans="1:69" x14ac:dyDescent="0.25">
      <c r="A114" s="191"/>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88"/>
      <c r="BI114" s="191"/>
      <c r="BJ114" s="191"/>
      <c r="BK114" s="191"/>
      <c r="BL114" s="273"/>
      <c r="BM114" s="180"/>
      <c r="BN114" s="191"/>
      <c r="BO114" s="191"/>
      <c r="BP114" s="191"/>
      <c r="BQ114" s="191"/>
    </row>
    <row r="115" spans="1:69" x14ac:dyDescent="0.25">
      <c r="A115" s="191"/>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88"/>
      <c r="BI115" s="191"/>
      <c r="BJ115" s="191"/>
      <c r="BK115" s="191"/>
      <c r="BL115" s="273"/>
      <c r="BM115" s="180"/>
      <c r="BN115" s="191"/>
      <c r="BO115" s="191"/>
      <c r="BP115" s="191"/>
      <c r="BQ115" s="191"/>
    </row>
    <row r="116" spans="1:69" x14ac:dyDescent="0.25">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88"/>
      <c r="BI116" s="191"/>
      <c r="BJ116" s="191"/>
      <c r="BK116" s="191"/>
      <c r="BL116" s="273"/>
      <c r="BM116" s="180"/>
      <c r="BN116" s="191"/>
      <c r="BO116" s="191"/>
      <c r="BP116" s="191"/>
      <c r="BQ116" s="191"/>
    </row>
    <row r="117" spans="1:69" x14ac:dyDescent="0.25">
      <c r="A117" s="191"/>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88"/>
      <c r="BI117" s="191"/>
      <c r="BJ117" s="191"/>
      <c r="BK117" s="191"/>
      <c r="BL117" s="273"/>
      <c r="BM117" s="180"/>
      <c r="BN117" s="191"/>
      <c r="BO117" s="191"/>
      <c r="BP117" s="191"/>
      <c r="BQ117" s="191"/>
    </row>
    <row r="118" spans="1:69" x14ac:dyDescent="0.25">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88"/>
      <c r="BI118" s="191"/>
      <c r="BJ118" s="191"/>
      <c r="BK118" s="191"/>
      <c r="BL118" s="273"/>
      <c r="BM118" s="180"/>
      <c r="BN118" s="191"/>
      <c r="BO118" s="191"/>
      <c r="BP118" s="191"/>
      <c r="BQ118" s="191"/>
    </row>
    <row r="119" spans="1:69" x14ac:dyDescent="0.25">
      <c r="A119" s="191"/>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88"/>
      <c r="BI119" s="191"/>
      <c r="BJ119" s="191"/>
      <c r="BK119" s="191"/>
      <c r="BL119" s="273"/>
      <c r="BM119" s="180"/>
      <c r="BN119" s="191"/>
      <c r="BO119" s="191"/>
      <c r="BP119" s="191"/>
      <c r="BQ119" s="191"/>
    </row>
    <row r="120" spans="1:69" x14ac:dyDescent="0.25">
      <c r="A120" s="191"/>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88"/>
      <c r="BI120" s="191"/>
      <c r="BJ120" s="191"/>
      <c r="BK120" s="191"/>
      <c r="BL120" s="273"/>
      <c r="BM120" s="180"/>
      <c r="BN120" s="191"/>
      <c r="BO120" s="191"/>
      <c r="BP120" s="191"/>
      <c r="BQ120" s="191"/>
    </row>
    <row r="121" spans="1:69" x14ac:dyDescent="0.25">
      <c r="A121" s="191"/>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88"/>
      <c r="BI121" s="191"/>
      <c r="BJ121" s="191"/>
      <c r="BK121" s="191"/>
      <c r="BL121" s="273"/>
      <c r="BM121" s="180"/>
      <c r="BN121" s="191"/>
      <c r="BO121" s="191"/>
      <c r="BP121" s="191"/>
      <c r="BQ121" s="191"/>
    </row>
    <row r="122" spans="1:69" x14ac:dyDescent="0.25">
      <c r="A122" s="191"/>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88"/>
      <c r="BI122" s="191"/>
      <c r="BJ122" s="191"/>
      <c r="BK122" s="191"/>
      <c r="BL122" s="273"/>
      <c r="BM122" s="180"/>
      <c r="BN122" s="191"/>
      <c r="BO122" s="191"/>
      <c r="BP122" s="191"/>
      <c r="BQ122" s="191"/>
    </row>
    <row r="123" spans="1:69" x14ac:dyDescent="0.25">
      <c r="A123" s="191"/>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88"/>
      <c r="BI123" s="191"/>
      <c r="BJ123" s="191"/>
      <c r="BK123" s="191"/>
      <c r="BL123" s="273"/>
      <c r="BM123" s="180"/>
      <c r="BN123" s="191"/>
      <c r="BO123" s="191"/>
      <c r="BP123" s="191"/>
      <c r="BQ123" s="191"/>
    </row>
    <row r="124" spans="1:69" x14ac:dyDescent="0.25">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88"/>
      <c r="BI124" s="191"/>
      <c r="BJ124" s="191"/>
      <c r="BK124" s="191"/>
      <c r="BL124" s="273"/>
      <c r="BM124" s="180"/>
      <c r="BN124" s="191"/>
      <c r="BO124" s="191"/>
      <c r="BP124" s="191"/>
      <c r="BQ124" s="191"/>
    </row>
    <row r="125" spans="1:69" x14ac:dyDescent="0.25">
      <c r="A125" s="191"/>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88"/>
      <c r="BI125" s="191"/>
      <c r="BJ125" s="191"/>
      <c r="BK125" s="191"/>
      <c r="BL125" s="273"/>
      <c r="BM125" s="180"/>
      <c r="BN125" s="191"/>
      <c r="BO125" s="191"/>
      <c r="BP125" s="191"/>
      <c r="BQ125" s="191"/>
    </row>
    <row r="126" spans="1:69" x14ac:dyDescent="0.25">
      <c r="A126" s="191"/>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88"/>
      <c r="BI126" s="191"/>
      <c r="BJ126" s="191"/>
      <c r="BK126" s="191"/>
      <c r="BL126" s="273"/>
      <c r="BM126" s="180"/>
      <c r="BN126" s="191"/>
      <c r="BO126" s="191"/>
      <c r="BP126" s="191"/>
      <c r="BQ126" s="191"/>
    </row>
    <row r="127" spans="1:69" x14ac:dyDescent="0.25">
      <c r="A127" s="191"/>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1"/>
      <c r="AZ127" s="191"/>
      <c r="BA127" s="191"/>
      <c r="BB127" s="191"/>
      <c r="BC127" s="191"/>
      <c r="BD127" s="191"/>
      <c r="BE127" s="191"/>
      <c r="BF127" s="191"/>
      <c r="BG127" s="191"/>
      <c r="BH127" s="188"/>
      <c r="BI127" s="191"/>
      <c r="BJ127" s="191"/>
      <c r="BK127" s="191"/>
      <c r="BL127" s="273"/>
      <c r="BM127" s="180"/>
      <c r="BN127" s="191"/>
      <c r="BO127" s="191"/>
      <c r="BP127" s="191"/>
      <c r="BQ127" s="191"/>
    </row>
    <row r="128" spans="1:69" x14ac:dyDescent="0.25">
      <c r="A128" s="191"/>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88"/>
      <c r="BI128" s="191"/>
      <c r="BJ128" s="191"/>
      <c r="BK128" s="191"/>
      <c r="BL128" s="273"/>
      <c r="BM128" s="180"/>
      <c r="BN128" s="191"/>
      <c r="BO128" s="191"/>
      <c r="BP128" s="191"/>
      <c r="BQ128" s="191"/>
    </row>
    <row r="129" spans="1:69" x14ac:dyDescent="0.25">
      <c r="A129" s="191"/>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88"/>
      <c r="BI129" s="191"/>
      <c r="BJ129" s="191"/>
      <c r="BK129" s="191"/>
      <c r="BL129" s="273"/>
      <c r="BM129" s="180"/>
      <c r="BN129" s="191"/>
      <c r="BO129" s="191"/>
      <c r="BP129" s="191"/>
      <c r="BQ129" s="191"/>
    </row>
    <row r="130" spans="1:69" x14ac:dyDescent="0.25">
      <c r="A130" s="191"/>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91"/>
      <c r="BA130" s="191"/>
      <c r="BB130" s="191"/>
      <c r="BC130" s="191"/>
      <c r="BD130" s="191"/>
      <c r="BE130" s="191"/>
      <c r="BF130" s="191"/>
      <c r="BG130" s="191"/>
      <c r="BH130" s="188"/>
      <c r="BI130" s="191"/>
      <c r="BJ130" s="191"/>
      <c r="BK130" s="191"/>
      <c r="BL130" s="273"/>
      <c r="BM130" s="180"/>
      <c r="BN130" s="191"/>
      <c r="BO130" s="191"/>
      <c r="BP130" s="191"/>
      <c r="BQ130" s="191"/>
    </row>
    <row r="131" spans="1:69" x14ac:dyDescent="0.25">
      <c r="A131" s="191"/>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88"/>
      <c r="BI131" s="191"/>
      <c r="BJ131" s="191"/>
      <c r="BK131" s="191"/>
      <c r="BL131" s="273"/>
      <c r="BM131" s="180"/>
      <c r="BN131" s="191"/>
      <c r="BO131" s="191"/>
      <c r="BP131" s="191"/>
      <c r="BQ131" s="191"/>
    </row>
    <row r="132" spans="1:69" x14ac:dyDescent="0.25">
      <c r="A132" s="191"/>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1"/>
      <c r="AY132" s="191"/>
      <c r="AZ132" s="191"/>
      <c r="BA132" s="191"/>
      <c r="BB132" s="191"/>
      <c r="BC132" s="191"/>
      <c r="BD132" s="191"/>
      <c r="BE132" s="191"/>
      <c r="BF132" s="191"/>
      <c r="BG132" s="191"/>
      <c r="BH132" s="188"/>
      <c r="BI132" s="191"/>
      <c r="BJ132" s="191"/>
      <c r="BK132" s="191"/>
      <c r="BL132" s="273"/>
      <c r="BM132" s="180"/>
      <c r="BN132" s="191"/>
      <c r="BO132" s="191"/>
      <c r="BP132" s="191"/>
      <c r="BQ132" s="191"/>
    </row>
    <row r="133" spans="1:69" x14ac:dyDescent="0.25">
      <c r="A133" s="191"/>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88"/>
      <c r="BI133" s="191"/>
      <c r="BJ133" s="191"/>
      <c r="BK133" s="191"/>
      <c r="BL133" s="273"/>
      <c r="BM133" s="180"/>
      <c r="BN133" s="191"/>
      <c r="BO133" s="191"/>
      <c r="BP133" s="191"/>
      <c r="BQ133" s="191"/>
    </row>
    <row r="134" spans="1:69" x14ac:dyDescent="0.25">
      <c r="A134" s="191"/>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1"/>
      <c r="AY134" s="191"/>
      <c r="AZ134" s="191"/>
      <c r="BA134" s="191"/>
      <c r="BB134" s="191"/>
      <c r="BC134" s="191"/>
      <c r="BD134" s="191"/>
      <c r="BE134" s="191"/>
      <c r="BF134" s="191"/>
      <c r="BG134" s="191"/>
      <c r="BH134" s="188"/>
      <c r="BI134" s="191"/>
      <c r="BJ134" s="191"/>
      <c r="BK134" s="191"/>
      <c r="BL134" s="273"/>
      <c r="BM134" s="180"/>
      <c r="BN134" s="191"/>
      <c r="BO134" s="191"/>
      <c r="BP134" s="191"/>
      <c r="BQ134" s="191"/>
    </row>
    <row r="135" spans="1:69" x14ac:dyDescent="0.25">
      <c r="A135" s="191"/>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1"/>
      <c r="AN135" s="191"/>
      <c r="AO135" s="191"/>
      <c r="AP135" s="191"/>
      <c r="AQ135" s="191"/>
      <c r="AR135" s="191"/>
      <c r="AS135" s="191"/>
      <c r="AT135" s="191"/>
      <c r="AU135" s="191"/>
      <c r="AV135" s="191"/>
      <c r="AW135" s="191"/>
      <c r="AX135" s="191"/>
      <c r="AY135" s="191"/>
      <c r="AZ135" s="191"/>
      <c r="BA135" s="191"/>
      <c r="BB135" s="191"/>
      <c r="BC135" s="191"/>
      <c r="BD135" s="191"/>
      <c r="BE135" s="191"/>
      <c r="BF135" s="191"/>
      <c r="BG135" s="191"/>
      <c r="BH135" s="188"/>
      <c r="BI135" s="191"/>
      <c r="BJ135" s="191"/>
      <c r="BK135" s="191"/>
      <c r="BL135" s="273"/>
      <c r="BM135" s="180"/>
      <c r="BN135" s="191"/>
      <c r="BO135" s="191"/>
      <c r="BP135" s="191"/>
      <c r="BQ135" s="191"/>
    </row>
    <row r="136" spans="1:69" x14ac:dyDescent="0.25">
      <c r="A136" s="191"/>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1"/>
      <c r="AR136" s="191"/>
      <c r="AS136" s="191"/>
      <c r="AT136" s="191"/>
      <c r="AU136" s="191"/>
      <c r="AV136" s="191"/>
      <c r="AW136" s="191"/>
      <c r="AX136" s="191"/>
      <c r="AY136" s="191"/>
      <c r="AZ136" s="191"/>
      <c r="BA136" s="191"/>
      <c r="BB136" s="191"/>
      <c r="BC136" s="191"/>
      <c r="BD136" s="191"/>
      <c r="BE136" s="191"/>
      <c r="BF136" s="191"/>
      <c r="BG136" s="191"/>
      <c r="BH136" s="188"/>
      <c r="BI136" s="191"/>
      <c r="BJ136" s="191"/>
      <c r="BK136" s="191"/>
      <c r="BL136" s="273"/>
      <c r="BM136" s="180"/>
      <c r="BN136" s="191"/>
      <c r="BO136" s="191"/>
      <c r="BP136" s="191"/>
      <c r="BQ136" s="191"/>
    </row>
    <row r="137" spans="1:69" x14ac:dyDescent="0.25">
      <c r="A137" s="191"/>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c r="AY137" s="191"/>
      <c r="AZ137" s="191"/>
      <c r="BA137" s="191"/>
      <c r="BB137" s="191"/>
      <c r="BC137" s="191"/>
      <c r="BD137" s="191"/>
      <c r="BE137" s="191"/>
      <c r="BF137" s="191"/>
      <c r="BG137" s="191"/>
      <c r="BH137" s="188"/>
      <c r="BI137" s="191"/>
      <c r="BJ137" s="191"/>
      <c r="BK137" s="191"/>
      <c r="BL137" s="273"/>
      <c r="BM137" s="180"/>
      <c r="BN137" s="191"/>
      <c r="BO137" s="191"/>
      <c r="BP137" s="191"/>
      <c r="BQ137" s="191"/>
    </row>
    <row r="138" spans="1:69" x14ac:dyDescent="0.25">
      <c r="A138" s="191"/>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188"/>
      <c r="BI138" s="191"/>
      <c r="BJ138" s="191"/>
      <c r="BK138" s="191"/>
      <c r="BL138" s="273"/>
      <c r="BM138" s="180"/>
      <c r="BN138" s="191"/>
      <c r="BO138" s="191"/>
      <c r="BP138" s="191"/>
      <c r="BQ138" s="191"/>
    </row>
    <row r="139" spans="1:69" x14ac:dyDescent="0.25">
      <c r="A139" s="191"/>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88"/>
      <c r="BI139" s="191"/>
      <c r="BJ139" s="191"/>
      <c r="BK139" s="191"/>
      <c r="BL139" s="273"/>
      <c r="BM139" s="180"/>
      <c r="BN139" s="191"/>
      <c r="BO139" s="191"/>
      <c r="BP139" s="191"/>
      <c r="BQ139" s="191"/>
    </row>
    <row r="140" spans="1:69" x14ac:dyDescent="0.25">
      <c r="A140" s="191"/>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88"/>
      <c r="BI140" s="191"/>
      <c r="BJ140" s="191"/>
      <c r="BK140" s="191"/>
      <c r="BL140" s="273"/>
      <c r="BM140" s="180"/>
      <c r="BN140" s="191"/>
      <c r="BO140" s="191"/>
      <c r="BP140" s="191"/>
      <c r="BQ140" s="191"/>
    </row>
    <row r="141" spans="1:69" x14ac:dyDescent="0.25">
      <c r="A141" s="191"/>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88"/>
      <c r="BI141" s="191"/>
      <c r="BJ141" s="191"/>
      <c r="BK141" s="191"/>
      <c r="BL141" s="273"/>
      <c r="BM141" s="180"/>
      <c r="BN141" s="191"/>
      <c r="BO141" s="191"/>
      <c r="BP141" s="191"/>
      <c r="BQ141" s="191"/>
    </row>
    <row r="142" spans="1:69" x14ac:dyDescent="0.25">
      <c r="A142" s="191"/>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88"/>
      <c r="BI142" s="191"/>
      <c r="BJ142" s="191"/>
      <c r="BK142" s="191"/>
      <c r="BL142" s="273"/>
      <c r="BM142" s="180"/>
      <c r="BN142" s="191"/>
      <c r="BO142" s="191"/>
      <c r="BP142" s="191"/>
      <c r="BQ142" s="191"/>
    </row>
    <row r="143" spans="1:69" x14ac:dyDescent="0.25">
      <c r="A143" s="191"/>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1"/>
      <c r="AZ143" s="191"/>
      <c r="BA143" s="191"/>
      <c r="BB143" s="191"/>
      <c r="BC143" s="191"/>
      <c r="BD143" s="191"/>
      <c r="BE143" s="191"/>
      <c r="BF143" s="191"/>
      <c r="BG143" s="191"/>
      <c r="BH143" s="188"/>
      <c r="BI143" s="191"/>
      <c r="BJ143" s="191"/>
      <c r="BK143" s="191"/>
      <c r="BL143" s="273"/>
      <c r="BM143" s="180"/>
      <c r="BN143" s="191"/>
      <c r="BO143" s="191"/>
      <c r="BP143" s="191"/>
      <c r="BQ143" s="191"/>
    </row>
    <row r="144" spans="1:69" x14ac:dyDescent="0.25">
      <c r="A144" s="191"/>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88"/>
      <c r="BI144" s="191"/>
      <c r="BJ144" s="191"/>
      <c r="BK144" s="191"/>
      <c r="BL144" s="273"/>
      <c r="BM144" s="180"/>
      <c r="BN144" s="191"/>
      <c r="BO144" s="191"/>
      <c r="BP144" s="191"/>
      <c r="BQ144" s="191"/>
    </row>
    <row r="145" spans="1:69" x14ac:dyDescent="0.25">
      <c r="A145" s="191"/>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88"/>
      <c r="BI145" s="191"/>
      <c r="BJ145" s="191"/>
      <c r="BK145" s="191"/>
      <c r="BL145" s="273"/>
      <c r="BM145" s="180"/>
      <c r="BN145" s="191"/>
      <c r="BO145" s="191"/>
      <c r="BP145" s="191"/>
      <c r="BQ145" s="191"/>
    </row>
    <row r="146" spans="1:69" x14ac:dyDescent="0.25">
      <c r="A146" s="191"/>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88"/>
      <c r="BI146" s="191"/>
      <c r="BJ146" s="191"/>
      <c r="BK146" s="191"/>
      <c r="BL146" s="273"/>
      <c r="BM146" s="180"/>
      <c r="BN146" s="191"/>
      <c r="BO146" s="191"/>
      <c r="BP146" s="191"/>
      <c r="BQ146" s="191"/>
    </row>
    <row r="147" spans="1:69" x14ac:dyDescent="0.25">
      <c r="A147" s="191"/>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88"/>
      <c r="BI147" s="191"/>
      <c r="BJ147" s="191"/>
      <c r="BK147" s="191"/>
      <c r="BL147" s="273"/>
      <c r="BM147" s="180"/>
      <c r="BN147" s="191"/>
      <c r="BO147" s="191"/>
      <c r="BP147" s="191"/>
      <c r="BQ147" s="191"/>
    </row>
    <row r="148" spans="1:69" x14ac:dyDescent="0.25">
      <c r="A148" s="191"/>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88"/>
      <c r="BI148" s="191"/>
      <c r="BJ148" s="191"/>
      <c r="BK148" s="191"/>
      <c r="BL148" s="273"/>
      <c r="BM148" s="180"/>
      <c r="BN148" s="191"/>
      <c r="BO148" s="191"/>
      <c r="BP148" s="191"/>
      <c r="BQ148" s="191"/>
    </row>
    <row r="149" spans="1:69" x14ac:dyDescent="0.25">
      <c r="A149" s="191"/>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1"/>
      <c r="BF149" s="191"/>
      <c r="BG149" s="191"/>
      <c r="BH149" s="188"/>
      <c r="BI149" s="191"/>
      <c r="BJ149" s="191"/>
      <c r="BK149" s="191"/>
      <c r="BL149" s="273"/>
      <c r="BM149" s="180"/>
      <c r="BN149" s="191"/>
      <c r="BO149" s="191"/>
      <c r="BP149" s="191"/>
      <c r="BQ149" s="191"/>
    </row>
    <row r="150" spans="1:69" x14ac:dyDescent="0.25">
      <c r="A150" s="191"/>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88"/>
      <c r="BI150" s="191"/>
      <c r="BJ150" s="191"/>
      <c r="BK150" s="191"/>
      <c r="BL150" s="273"/>
      <c r="BM150" s="180"/>
      <c r="BN150" s="191"/>
      <c r="BO150" s="191"/>
      <c r="BP150" s="191"/>
      <c r="BQ150" s="191"/>
    </row>
    <row r="151" spans="1:69" x14ac:dyDescent="0.25">
      <c r="A151" s="191"/>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88"/>
      <c r="BI151" s="191"/>
      <c r="BJ151" s="191"/>
      <c r="BK151" s="191"/>
      <c r="BL151" s="273"/>
      <c r="BM151" s="180"/>
      <c r="BN151" s="191"/>
      <c r="BO151" s="191"/>
      <c r="BP151" s="191"/>
      <c r="BQ151" s="191"/>
    </row>
    <row r="152" spans="1:69" x14ac:dyDescent="0.25">
      <c r="A152" s="191"/>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c r="AZ152" s="191"/>
      <c r="BA152" s="191"/>
      <c r="BB152" s="191"/>
      <c r="BC152" s="191"/>
      <c r="BD152" s="191"/>
      <c r="BE152" s="191"/>
      <c r="BF152" s="191"/>
      <c r="BG152" s="191"/>
      <c r="BH152" s="188"/>
      <c r="BI152" s="191"/>
      <c r="BJ152" s="191"/>
      <c r="BK152" s="191"/>
      <c r="BL152" s="273"/>
      <c r="BM152" s="180"/>
      <c r="BN152" s="191"/>
      <c r="BO152" s="191"/>
      <c r="BP152" s="191"/>
      <c r="BQ152" s="191"/>
    </row>
    <row r="153" spans="1:69" x14ac:dyDescent="0.25">
      <c r="A153" s="191"/>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91"/>
      <c r="AV153" s="191"/>
      <c r="AW153" s="191"/>
      <c r="AX153" s="191"/>
      <c r="AY153" s="191"/>
      <c r="AZ153" s="191"/>
      <c r="BA153" s="191"/>
      <c r="BB153" s="191"/>
      <c r="BC153" s="191"/>
      <c r="BD153" s="191"/>
      <c r="BE153" s="191"/>
      <c r="BF153" s="191"/>
      <c r="BG153" s="191"/>
      <c r="BH153" s="188"/>
      <c r="BI153" s="191"/>
      <c r="BJ153" s="191"/>
      <c r="BK153" s="191"/>
      <c r="BL153" s="273"/>
      <c r="BM153" s="180"/>
      <c r="BN153" s="191"/>
      <c r="BO153" s="191"/>
      <c r="BP153" s="191"/>
      <c r="BQ153" s="191"/>
    </row>
    <row r="154" spans="1:69" x14ac:dyDescent="0.25">
      <c r="A154" s="191"/>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91"/>
      <c r="AU154" s="191"/>
      <c r="AV154" s="191"/>
      <c r="AW154" s="191"/>
      <c r="AX154" s="191"/>
      <c r="AY154" s="191"/>
      <c r="AZ154" s="191"/>
      <c r="BA154" s="191"/>
      <c r="BB154" s="191"/>
      <c r="BC154" s="191"/>
      <c r="BD154" s="191"/>
      <c r="BE154" s="191"/>
      <c r="BF154" s="191"/>
      <c r="BG154" s="191"/>
      <c r="BH154" s="188"/>
      <c r="BI154" s="191"/>
      <c r="BJ154" s="191"/>
      <c r="BK154" s="191"/>
      <c r="BL154" s="273"/>
      <c r="BM154" s="180"/>
      <c r="BN154" s="191"/>
      <c r="BO154" s="191"/>
      <c r="BP154" s="191"/>
      <c r="BQ154" s="191"/>
    </row>
    <row r="155" spans="1:69" x14ac:dyDescent="0.25">
      <c r="A155" s="191"/>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191"/>
      <c r="AY155" s="191"/>
      <c r="AZ155" s="191"/>
      <c r="BA155" s="191"/>
      <c r="BB155" s="191"/>
      <c r="BC155" s="191"/>
      <c r="BD155" s="191"/>
      <c r="BE155" s="191"/>
      <c r="BF155" s="191"/>
      <c r="BG155" s="191"/>
      <c r="BH155" s="188"/>
      <c r="BI155" s="191"/>
      <c r="BJ155" s="191"/>
      <c r="BK155" s="191"/>
      <c r="BL155" s="273"/>
      <c r="BM155" s="180"/>
      <c r="BN155" s="191"/>
      <c r="BO155" s="191"/>
      <c r="BP155" s="191"/>
      <c r="BQ155" s="191"/>
    </row>
    <row r="156" spans="1:69" x14ac:dyDescent="0.25">
      <c r="A156" s="191"/>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c r="BH156" s="188"/>
      <c r="BI156" s="191"/>
      <c r="BJ156" s="191"/>
      <c r="BK156" s="191"/>
      <c r="BL156" s="273"/>
      <c r="BM156" s="180"/>
      <c r="BN156" s="191"/>
      <c r="BO156" s="191"/>
      <c r="BP156" s="191"/>
      <c r="BQ156" s="191"/>
    </row>
    <row r="157" spans="1:69" x14ac:dyDescent="0.25">
      <c r="A157" s="191"/>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1"/>
      <c r="AY157" s="191"/>
      <c r="AZ157" s="191"/>
      <c r="BA157" s="191"/>
      <c r="BB157" s="191"/>
      <c r="BC157" s="191"/>
      <c r="BD157" s="191"/>
      <c r="BE157" s="191"/>
      <c r="BF157" s="191"/>
      <c r="BG157" s="191"/>
      <c r="BH157" s="188"/>
      <c r="BI157" s="191"/>
      <c r="BJ157" s="191"/>
      <c r="BK157" s="191"/>
      <c r="BL157" s="273"/>
      <c r="BM157" s="180"/>
      <c r="BN157" s="191"/>
      <c r="BO157" s="191"/>
      <c r="BP157" s="191"/>
      <c r="BQ157" s="191"/>
    </row>
    <row r="158" spans="1:69" x14ac:dyDescent="0.25">
      <c r="A158" s="191"/>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88"/>
      <c r="BI158" s="191"/>
      <c r="BJ158" s="191"/>
      <c r="BK158" s="191"/>
      <c r="BL158" s="273"/>
      <c r="BM158" s="180"/>
      <c r="BN158" s="191"/>
      <c r="BO158" s="191"/>
      <c r="BP158" s="191"/>
      <c r="BQ158" s="191"/>
    </row>
    <row r="159" spans="1:69" x14ac:dyDescent="0.25">
      <c r="A159" s="191"/>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191"/>
      <c r="AZ159" s="191"/>
      <c r="BA159" s="191"/>
      <c r="BB159" s="191"/>
      <c r="BC159" s="191"/>
      <c r="BD159" s="191"/>
      <c r="BE159" s="191"/>
      <c r="BF159" s="191"/>
      <c r="BG159" s="191"/>
      <c r="BH159" s="188"/>
      <c r="BI159" s="191"/>
      <c r="BJ159" s="191"/>
      <c r="BK159" s="191"/>
      <c r="BL159" s="273"/>
      <c r="BM159" s="180"/>
      <c r="BN159" s="191"/>
      <c r="BO159" s="191"/>
      <c r="BP159" s="191"/>
      <c r="BQ159" s="191"/>
    </row>
    <row r="160" spans="1:69" x14ac:dyDescent="0.25">
      <c r="A160" s="191"/>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c r="AZ160" s="191"/>
      <c r="BA160" s="191"/>
      <c r="BB160" s="191"/>
      <c r="BC160" s="191"/>
      <c r="BD160" s="191"/>
      <c r="BE160" s="191"/>
      <c r="BF160" s="191"/>
      <c r="BG160" s="191"/>
      <c r="BH160" s="188"/>
      <c r="BI160" s="191"/>
      <c r="BJ160" s="191"/>
      <c r="BK160" s="191"/>
      <c r="BL160" s="273"/>
      <c r="BM160" s="180"/>
      <c r="BN160" s="191"/>
      <c r="BO160" s="191"/>
      <c r="BP160" s="191"/>
      <c r="BQ160" s="191"/>
    </row>
    <row r="161" spans="1:69" x14ac:dyDescent="0.25">
      <c r="A161" s="191"/>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191"/>
      <c r="BH161" s="188"/>
      <c r="BI161" s="191"/>
      <c r="BJ161" s="191"/>
      <c r="BK161" s="191"/>
      <c r="BL161" s="273"/>
      <c r="BM161" s="180"/>
      <c r="BN161" s="191"/>
      <c r="BO161" s="191"/>
      <c r="BP161" s="191"/>
      <c r="BQ161" s="191"/>
    </row>
    <row r="162" spans="1:69" x14ac:dyDescent="0.25">
      <c r="A162" s="191"/>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c r="BD162" s="191"/>
      <c r="BE162" s="191"/>
      <c r="BF162" s="191"/>
      <c r="BG162" s="191"/>
      <c r="BH162" s="188"/>
      <c r="BI162" s="191"/>
      <c r="BJ162" s="191"/>
      <c r="BK162" s="191"/>
      <c r="BL162" s="273"/>
      <c r="BM162" s="180"/>
      <c r="BN162" s="191"/>
      <c r="BO162" s="191"/>
      <c r="BP162" s="191"/>
      <c r="BQ162" s="191"/>
    </row>
    <row r="163" spans="1:69" x14ac:dyDescent="0.25">
      <c r="A163" s="191"/>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91"/>
      <c r="AS163" s="191"/>
      <c r="AT163" s="191"/>
      <c r="AU163" s="191"/>
      <c r="AV163" s="191"/>
      <c r="AW163" s="191"/>
      <c r="AX163" s="191"/>
      <c r="AY163" s="191"/>
      <c r="AZ163" s="191"/>
      <c r="BA163" s="191"/>
      <c r="BB163" s="191"/>
      <c r="BC163" s="191"/>
      <c r="BD163" s="191"/>
      <c r="BE163" s="191"/>
      <c r="BF163" s="191"/>
      <c r="BG163" s="191"/>
      <c r="BH163" s="188"/>
      <c r="BI163" s="191"/>
      <c r="BJ163" s="191"/>
      <c r="BK163" s="191"/>
      <c r="BL163" s="273"/>
      <c r="BM163" s="180"/>
      <c r="BN163" s="191"/>
      <c r="BO163" s="191"/>
      <c r="BP163" s="191"/>
      <c r="BQ163" s="191"/>
    </row>
    <row r="164" spans="1:69" x14ac:dyDescent="0.25">
      <c r="A164" s="191"/>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1"/>
      <c r="AL164" s="191"/>
      <c r="AM164" s="191"/>
      <c r="AN164" s="191"/>
      <c r="AO164" s="191"/>
      <c r="AP164" s="191"/>
      <c r="AQ164" s="191"/>
      <c r="AR164" s="191"/>
      <c r="AS164" s="191"/>
      <c r="AT164" s="191"/>
      <c r="AU164" s="191"/>
      <c r="AV164" s="191"/>
      <c r="AW164" s="191"/>
      <c r="AX164" s="191"/>
      <c r="AY164" s="191"/>
      <c r="AZ164" s="191"/>
      <c r="BA164" s="191"/>
      <c r="BB164" s="191"/>
      <c r="BC164" s="191"/>
      <c r="BD164" s="191"/>
      <c r="BE164" s="191"/>
      <c r="BF164" s="191"/>
      <c r="BG164" s="191"/>
      <c r="BH164" s="188"/>
      <c r="BI164" s="191"/>
      <c r="BJ164" s="191"/>
      <c r="BK164" s="191"/>
      <c r="BL164" s="273"/>
      <c r="BM164" s="180"/>
      <c r="BN164" s="191"/>
      <c r="BO164" s="191"/>
      <c r="BP164" s="191"/>
      <c r="BQ164" s="191"/>
    </row>
    <row r="165" spans="1:69" x14ac:dyDescent="0.25">
      <c r="A165" s="191"/>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91"/>
      <c r="AU165" s="191"/>
      <c r="AV165" s="191"/>
      <c r="AW165" s="191"/>
      <c r="AX165" s="191"/>
      <c r="AY165" s="191"/>
      <c r="AZ165" s="191"/>
      <c r="BA165" s="191"/>
      <c r="BB165" s="191"/>
      <c r="BC165" s="191"/>
      <c r="BD165" s="191"/>
      <c r="BE165" s="191"/>
      <c r="BF165" s="191"/>
      <c r="BG165" s="191"/>
      <c r="BH165" s="188"/>
      <c r="BI165" s="191"/>
      <c r="BJ165" s="191"/>
      <c r="BK165" s="191"/>
      <c r="BL165" s="273"/>
      <c r="BM165" s="180"/>
      <c r="BN165" s="191"/>
      <c r="BO165" s="191"/>
      <c r="BP165" s="191"/>
      <c r="BQ165" s="191"/>
    </row>
    <row r="166" spans="1:69" x14ac:dyDescent="0.25">
      <c r="A166" s="191"/>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1"/>
      <c r="AL166" s="191"/>
      <c r="AM166" s="191"/>
      <c r="AN166" s="191"/>
      <c r="AO166" s="191"/>
      <c r="AP166" s="191"/>
      <c r="AQ166" s="191"/>
      <c r="AR166" s="191"/>
      <c r="AS166" s="191"/>
      <c r="AT166" s="191"/>
      <c r="AU166" s="191"/>
      <c r="AV166" s="191"/>
      <c r="AW166" s="191"/>
      <c r="AX166" s="191"/>
      <c r="AY166" s="191"/>
      <c r="AZ166" s="191"/>
      <c r="BA166" s="191"/>
      <c r="BB166" s="191"/>
      <c r="BC166" s="191"/>
      <c r="BD166" s="191"/>
      <c r="BE166" s="191"/>
      <c r="BF166" s="191"/>
      <c r="BG166" s="191"/>
      <c r="BH166" s="188"/>
      <c r="BI166" s="191"/>
      <c r="BJ166" s="191"/>
      <c r="BK166" s="191"/>
      <c r="BL166" s="273"/>
      <c r="BM166" s="180"/>
      <c r="BN166" s="191"/>
      <c r="BO166" s="191"/>
      <c r="BP166" s="191"/>
      <c r="BQ166" s="191"/>
    </row>
    <row r="167" spans="1:69" x14ac:dyDescent="0.25">
      <c r="A167" s="191"/>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I167" s="191"/>
      <c r="AJ167" s="191"/>
      <c r="AK167" s="191"/>
      <c r="AL167" s="191"/>
      <c r="AM167" s="191"/>
      <c r="AN167" s="191"/>
      <c r="AO167" s="191"/>
      <c r="AP167" s="191"/>
      <c r="AQ167" s="191"/>
      <c r="AR167" s="191"/>
      <c r="AS167" s="191"/>
      <c r="AT167" s="191"/>
      <c r="AU167" s="191"/>
      <c r="AV167" s="191"/>
      <c r="AW167" s="191"/>
      <c r="AX167" s="191"/>
      <c r="AY167" s="191"/>
      <c r="AZ167" s="191"/>
      <c r="BA167" s="191"/>
      <c r="BB167" s="191"/>
      <c r="BC167" s="191"/>
      <c r="BD167" s="191"/>
      <c r="BE167" s="191"/>
      <c r="BF167" s="191"/>
      <c r="BG167" s="191"/>
      <c r="BH167" s="188"/>
      <c r="BI167" s="191"/>
      <c r="BJ167" s="191"/>
      <c r="BK167" s="191"/>
      <c r="BL167" s="273"/>
      <c r="BM167" s="180"/>
      <c r="BN167" s="191"/>
      <c r="BO167" s="191"/>
      <c r="BP167" s="191"/>
      <c r="BQ167" s="191"/>
    </row>
    <row r="168" spans="1:69" x14ac:dyDescent="0.25">
      <c r="A168" s="191"/>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1"/>
      <c r="AY168" s="191"/>
      <c r="AZ168" s="191"/>
      <c r="BA168" s="191"/>
      <c r="BB168" s="191"/>
      <c r="BC168" s="191"/>
      <c r="BD168" s="191"/>
      <c r="BE168" s="191"/>
      <c r="BF168" s="191"/>
      <c r="BG168" s="191"/>
      <c r="BH168" s="188"/>
      <c r="BI168" s="191"/>
      <c r="BJ168" s="191"/>
      <c r="BK168" s="191"/>
      <c r="BL168" s="273"/>
      <c r="BM168" s="180"/>
      <c r="BN168" s="191"/>
      <c r="BO168" s="191"/>
      <c r="BP168" s="191"/>
      <c r="BQ168" s="191"/>
    </row>
    <row r="169" spans="1:69" x14ac:dyDescent="0.25">
      <c r="A169" s="191"/>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91"/>
      <c r="AS169" s="191"/>
      <c r="AT169" s="191"/>
      <c r="AU169" s="191"/>
      <c r="AV169" s="191"/>
      <c r="AW169" s="191"/>
      <c r="AX169" s="191"/>
      <c r="AY169" s="191"/>
      <c r="AZ169" s="191"/>
      <c r="BA169" s="191"/>
      <c r="BB169" s="191"/>
      <c r="BC169" s="191"/>
      <c r="BD169" s="191"/>
      <c r="BE169" s="191"/>
      <c r="BF169" s="191"/>
      <c r="BG169" s="191"/>
      <c r="BH169" s="188"/>
      <c r="BI169" s="191"/>
      <c r="BJ169" s="191"/>
      <c r="BK169" s="191"/>
      <c r="BL169" s="273"/>
      <c r="BM169" s="180"/>
      <c r="BN169" s="191"/>
      <c r="BO169" s="191"/>
      <c r="BP169" s="191"/>
      <c r="BQ169" s="191"/>
    </row>
    <row r="170" spans="1:69" x14ac:dyDescent="0.25">
      <c r="A170" s="191"/>
      <c r="B170" s="191"/>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I170" s="191"/>
      <c r="AJ170" s="191"/>
      <c r="AK170" s="191"/>
      <c r="AL170" s="191"/>
      <c r="AM170" s="191"/>
      <c r="AN170" s="191"/>
      <c r="AO170" s="191"/>
      <c r="AP170" s="191"/>
      <c r="AQ170" s="191"/>
      <c r="AR170" s="191"/>
      <c r="AS170" s="191"/>
      <c r="AT170" s="191"/>
      <c r="AU170" s="191"/>
      <c r="AV170" s="191"/>
      <c r="AW170" s="191"/>
      <c r="AX170" s="191"/>
      <c r="AY170" s="191"/>
      <c r="AZ170" s="191"/>
      <c r="BA170" s="191"/>
      <c r="BB170" s="191"/>
      <c r="BC170" s="191"/>
      <c r="BD170" s="191"/>
      <c r="BE170" s="191"/>
      <c r="BF170" s="191"/>
      <c r="BG170" s="191"/>
      <c r="BH170" s="188"/>
      <c r="BI170" s="191"/>
      <c r="BJ170" s="191"/>
      <c r="BK170" s="191"/>
      <c r="BL170" s="273"/>
      <c r="BM170" s="180"/>
      <c r="BN170" s="191"/>
      <c r="BO170" s="191"/>
      <c r="BP170" s="191"/>
      <c r="BQ170" s="191"/>
    </row>
    <row r="171" spans="1:69" x14ac:dyDescent="0.25">
      <c r="A171" s="191"/>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1"/>
      <c r="AY171" s="191"/>
      <c r="AZ171" s="191"/>
      <c r="BA171" s="191"/>
      <c r="BB171" s="191"/>
      <c r="BC171" s="191"/>
      <c r="BD171" s="191"/>
      <c r="BE171" s="191"/>
      <c r="BF171" s="191"/>
      <c r="BG171" s="191"/>
      <c r="BH171" s="188"/>
      <c r="BI171" s="191"/>
      <c r="BJ171" s="191"/>
      <c r="BK171" s="191"/>
      <c r="BL171" s="273"/>
      <c r="BM171" s="180"/>
      <c r="BN171" s="191"/>
      <c r="BO171" s="191"/>
      <c r="BP171" s="191"/>
      <c r="BQ171" s="191"/>
    </row>
    <row r="172" spans="1:69" x14ac:dyDescent="0.25">
      <c r="A172" s="191"/>
      <c r="B172" s="191"/>
      <c r="C172" s="191"/>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1"/>
      <c r="AY172" s="191"/>
      <c r="AZ172" s="191"/>
      <c r="BA172" s="191"/>
      <c r="BB172" s="191"/>
      <c r="BC172" s="191"/>
      <c r="BD172" s="191"/>
      <c r="BE172" s="191"/>
      <c r="BF172" s="191"/>
      <c r="BG172" s="191"/>
      <c r="BH172" s="188"/>
      <c r="BI172" s="191"/>
      <c r="BJ172" s="191"/>
      <c r="BK172" s="191"/>
      <c r="BL172" s="273"/>
      <c r="BM172" s="180"/>
      <c r="BN172" s="191"/>
      <c r="BO172" s="191"/>
      <c r="BP172" s="191"/>
      <c r="BQ172" s="191"/>
    </row>
    <row r="173" spans="1:69" x14ac:dyDescent="0.25">
      <c r="A173" s="191"/>
      <c r="B173" s="191"/>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91"/>
      <c r="AJ173" s="191"/>
      <c r="AK173" s="191"/>
      <c r="AL173" s="191"/>
      <c r="AM173" s="191"/>
      <c r="AN173" s="191"/>
      <c r="AO173" s="191"/>
      <c r="AP173" s="191"/>
      <c r="AQ173" s="191"/>
      <c r="AR173" s="191"/>
      <c r="AS173" s="191"/>
      <c r="AT173" s="191"/>
      <c r="AU173" s="191"/>
      <c r="AV173" s="191"/>
      <c r="AW173" s="191"/>
      <c r="AX173" s="191"/>
      <c r="AY173" s="191"/>
      <c r="AZ173" s="191"/>
      <c r="BA173" s="191"/>
      <c r="BB173" s="191"/>
      <c r="BC173" s="191"/>
      <c r="BD173" s="191"/>
      <c r="BE173" s="191"/>
      <c r="BF173" s="191"/>
      <c r="BG173" s="191"/>
      <c r="BH173" s="188"/>
      <c r="BI173" s="191"/>
      <c r="BJ173" s="191"/>
      <c r="BK173" s="191"/>
      <c r="BL173" s="273"/>
      <c r="BM173" s="180"/>
      <c r="BN173" s="191"/>
      <c r="BO173" s="191"/>
      <c r="BP173" s="191"/>
      <c r="BQ173" s="191"/>
    </row>
    <row r="174" spans="1:69" x14ac:dyDescent="0.25">
      <c r="A174" s="191"/>
      <c r="B174" s="191"/>
      <c r="C174" s="191"/>
      <c r="D174" s="191"/>
      <c r="E174" s="191"/>
      <c r="F174" s="191"/>
      <c r="G174" s="191"/>
      <c r="H174" s="191"/>
      <c r="I174" s="191"/>
      <c r="J174" s="191"/>
      <c r="K174" s="191"/>
      <c r="L174" s="191"/>
      <c r="M174" s="191"/>
      <c r="N174" s="191"/>
      <c r="O174" s="191"/>
      <c r="P174" s="191"/>
      <c r="Q174" s="191"/>
      <c r="R174" s="191"/>
      <c r="S174" s="191"/>
      <c r="T174" s="191"/>
      <c r="U174" s="191"/>
      <c r="V174" s="191"/>
      <c r="W174" s="191"/>
      <c r="X174" s="191"/>
      <c r="Y174" s="191"/>
      <c r="Z174" s="191"/>
      <c r="AA174" s="191"/>
      <c r="AB174" s="191"/>
      <c r="AC174" s="191"/>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88"/>
      <c r="BI174" s="191"/>
      <c r="BJ174" s="191"/>
      <c r="BK174" s="191"/>
      <c r="BL174" s="273"/>
      <c r="BM174" s="180"/>
      <c r="BN174" s="191"/>
      <c r="BO174" s="191"/>
      <c r="BP174" s="191"/>
      <c r="BQ174" s="191"/>
    </row>
    <row r="175" spans="1:69" x14ac:dyDescent="0.25">
      <c r="A175" s="191"/>
      <c r="B175" s="191"/>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1"/>
      <c r="AY175" s="191"/>
      <c r="AZ175" s="191"/>
      <c r="BA175" s="191"/>
      <c r="BB175" s="191"/>
      <c r="BC175" s="191"/>
      <c r="BD175" s="191"/>
      <c r="BE175" s="191"/>
      <c r="BF175" s="191"/>
      <c r="BG175" s="191"/>
      <c r="BH175" s="188"/>
      <c r="BI175" s="191"/>
      <c r="BJ175" s="191"/>
      <c r="BK175" s="191"/>
      <c r="BL175" s="273"/>
      <c r="BM175" s="180"/>
      <c r="BN175" s="191"/>
      <c r="BO175" s="191"/>
      <c r="BP175" s="191"/>
      <c r="BQ175" s="191"/>
    </row>
    <row r="176" spans="1:69" x14ac:dyDescent="0.25">
      <c r="A176" s="191"/>
      <c r="B176" s="191"/>
      <c r="C176" s="191"/>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191"/>
      <c r="AX176" s="191"/>
      <c r="AY176" s="191"/>
      <c r="AZ176" s="191"/>
      <c r="BA176" s="191"/>
      <c r="BB176" s="191"/>
      <c r="BC176" s="191"/>
      <c r="BD176" s="191"/>
      <c r="BE176" s="191"/>
      <c r="BF176" s="191"/>
      <c r="BG176" s="191"/>
      <c r="BH176" s="188"/>
      <c r="BI176" s="191"/>
      <c r="BJ176" s="191"/>
      <c r="BK176" s="191"/>
      <c r="BL176" s="273"/>
      <c r="BM176" s="180"/>
      <c r="BN176" s="191"/>
      <c r="BO176" s="191"/>
      <c r="BP176" s="191"/>
      <c r="BQ176" s="191"/>
    </row>
    <row r="177" spans="1:69" x14ac:dyDescent="0.25">
      <c r="A177" s="191"/>
      <c r="B177" s="191"/>
      <c r="C177" s="191"/>
      <c r="D177" s="191"/>
      <c r="E177" s="191"/>
      <c r="F177" s="191"/>
      <c r="G177" s="191"/>
      <c r="H177" s="191"/>
      <c r="I177" s="191"/>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1"/>
      <c r="AZ177" s="191"/>
      <c r="BA177" s="191"/>
      <c r="BB177" s="191"/>
      <c r="BC177" s="191"/>
      <c r="BD177" s="191"/>
      <c r="BE177" s="191"/>
      <c r="BF177" s="191"/>
      <c r="BG177" s="191"/>
      <c r="BH177" s="188"/>
      <c r="BI177" s="191"/>
      <c r="BJ177" s="191"/>
      <c r="BK177" s="191"/>
      <c r="BL177" s="273"/>
      <c r="BM177" s="180"/>
      <c r="BN177" s="191"/>
      <c r="BO177" s="191"/>
      <c r="BP177" s="191"/>
      <c r="BQ177" s="191"/>
    </row>
    <row r="178" spans="1:69" x14ac:dyDescent="0.25">
      <c r="A178" s="191"/>
      <c r="B178" s="191"/>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1"/>
      <c r="AY178" s="191"/>
      <c r="AZ178" s="191"/>
      <c r="BA178" s="191"/>
      <c r="BB178" s="191"/>
      <c r="BC178" s="191"/>
      <c r="BD178" s="191"/>
      <c r="BE178" s="191"/>
      <c r="BF178" s="191"/>
      <c r="BG178" s="191"/>
      <c r="BH178" s="188"/>
      <c r="BI178" s="191"/>
      <c r="BJ178" s="191"/>
      <c r="BK178" s="191"/>
      <c r="BL178" s="273"/>
      <c r="BM178" s="180"/>
      <c r="BN178" s="191"/>
      <c r="BO178" s="191"/>
      <c r="BP178" s="191"/>
      <c r="BQ178" s="191"/>
    </row>
    <row r="179" spans="1:69" x14ac:dyDescent="0.25">
      <c r="A179" s="191"/>
      <c r="B179" s="191"/>
      <c r="C179" s="191"/>
      <c r="D179" s="191"/>
      <c r="E179" s="191"/>
      <c r="F179" s="191"/>
      <c r="G179" s="191"/>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1"/>
      <c r="AY179" s="191"/>
      <c r="AZ179" s="191"/>
      <c r="BA179" s="191"/>
      <c r="BB179" s="191"/>
      <c r="BC179" s="191"/>
      <c r="BD179" s="191"/>
      <c r="BE179" s="191"/>
      <c r="BF179" s="191"/>
      <c r="BG179" s="191"/>
      <c r="BH179" s="188"/>
      <c r="BI179" s="191"/>
      <c r="BJ179" s="191"/>
      <c r="BK179" s="191"/>
      <c r="BL179" s="273"/>
      <c r="BM179" s="180"/>
      <c r="BN179" s="191"/>
      <c r="BO179" s="191"/>
      <c r="BP179" s="191"/>
      <c r="BQ179" s="191"/>
    </row>
    <row r="180" spans="1:69" x14ac:dyDescent="0.25">
      <c r="A180" s="191"/>
      <c r="B180" s="191"/>
      <c r="C180" s="191"/>
      <c r="D180" s="191"/>
      <c r="E180" s="191"/>
      <c r="F180" s="191"/>
      <c r="G180" s="191"/>
      <c r="H180" s="191"/>
      <c r="I180" s="191"/>
      <c r="J180" s="191"/>
      <c r="K180" s="191"/>
      <c r="L180" s="191"/>
      <c r="M180" s="191"/>
      <c r="N180" s="191"/>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191"/>
      <c r="AY180" s="191"/>
      <c r="AZ180" s="191"/>
      <c r="BA180" s="191"/>
      <c r="BB180" s="191"/>
      <c r="BC180" s="191"/>
      <c r="BD180" s="191"/>
      <c r="BE180" s="191"/>
      <c r="BF180" s="191"/>
      <c r="BG180" s="191"/>
      <c r="BH180" s="188"/>
      <c r="BI180" s="191"/>
      <c r="BJ180" s="191"/>
      <c r="BK180" s="191"/>
      <c r="BL180" s="273"/>
      <c r="BM180" s="180"/>
      <c r="BN180" s="191"/>
      <c r="BO180" s="191"/>
      <c r="BP180" s="191"/>
      <c r="BQ180" s="191"/>
    </row>
    <row r="181" spans="1:69" x14ac:dyDescent="0.25">
      <c r="A181" s="191"/>
      <c r="B181" s="191"/>
      <c r="C181" s="191"/>
      <c r="D181" s="191"/>
      <c r="E181" s="191"/>
      <c r="F181" s="191"/>
      <c r="G181" s="191"/>
      <c r="H181" s="191"/>
      <c r="I181" s="191"/>
      <c r="J181" s="191"/>
      <c r="K181" s="191"/>
      <c r="L181" s="191"/>
      <c r="M181" s="191"/>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88"/>
      <c r="BI181" s="191"/>
      <c r="BJ181" s="191"/>
      <c r="BK181" s="191"/>
      <c r="BL181" s="273"/>
      <c r="BM181" s="180"/>
      <c r="BN181" s="191"/>
      <c r="BO181" s="191"/>
      <c r="BP181" s="191"/>
      <c r="BQ181" s="191"/>
    </row>
    <row r="182" spans="1:69" x14ac:dyDescent="0.25">
      <c r="A182" s="191"/>
      <c r="B182" s="191"/>
      <c r="C182" s="191"/>
      <c r="D182" s="191"/>
      <c r="E182" s="191"/>
      <c r="F182" s="191"/>
      <c r="G182" s="191"/>
      <c r="H182" s="191"/>
      <c r="I182" s="191"/>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1"/>
      <c r="AN182" s="191"/>
      <c r="AO182" s="191"/>
      <c r="AP182" s="191"/>
      <c r="AQ182" s="191"/>
      <c r="AR182" s="191"/>
      <c r="AS182" s="191"/>
      <c r="AT182" s="191"/>
      <c r="AU182" s="191"/>
      <c r="AV182" s="191"/>
      <c r="AW182" s="191"/>
      <c r="AX182" s="191"/>
      <c r="AY182" s="191"/>
      <c r="AZ182" s="191"/>
      <c r="BA182" s="191"/>
      <c r="BB182" s="191"/>
      <c r="BC182" s="191"/>
      <c r="BD182" s="191"/>
      <c r="BE182" s="191"/>
      <c r="BF182" s="191"/>
      <c r="BG182" s="191"/>
      <c r="BH182" s="188"/>
      <c r="BI182" s="191"/>
      <c r="BJ182" s="191"/>
      <c r="BK182" s="191"/>
      <c r="BL182" s="273"/>
      <c r="BM182" s="180"/>
      <c r="BN182" s="191"/>
      <c r="BO182" s="191"/>
      <c r="BP182" s="191"/>
      <c r="BQ182" s="191"/>
    </row>
    <row r="183" spans="1:69" x14ac:dyDescent="0.25">
      <c r="A183" s="191"/>
      <c r="B183" s="191"/>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1"/>
      <c r="Z183" s="191"/>
      <c r="AA183" s="191"/>
      <c r="AB183" s="191"/>
      <c r="AC183" s="191"/>
      <c r="AD183" s="191"/>
      <c r="AE183" s="191"/>
      <c r="AF183" s="191"/>
      <c r="AG183" s="191"/>
      <c r="AH183" s="191"/>
      <c r="AI183" s="191"/>
      <c r="AJ183" s="191"/>
      <c r="AK183" s="191"/>
      <c r="AL183" s="191"/>
      <c r="AM183" s="191"/>
      <c r="AN183" s="191"/>
      <c r="AO183" s="191"/>
      <c r="AP183" s="191"/>
      <c r="AQ183" s="191"/>
      <c r="AR183" s="191"/>
      <c r="AS183" s="191"/>
      <c r="AT183" s="191"/>
      <c r="AU183" s="191"/>
      <c r="AV183" s="191"/>
      <c r="AW183" s="191"/>
      <c r="AX183" s="191"/>
      <c r="AY183" s="191"/>
      <c r="AZ183" s="191"/>
      <c r="BA183" s="191"/>
      <c r="BB183" s="191"/>
      <c r="BC183" s="191"/>
      <c r="BD183" s="191"/>
      <c r="BE183" s="191"/>
      <c r="BF183" s="191"/>
      <c r="BG183" s="191"/>
      <c r="BH183" s="188"/>
      <c r="BI183" s="191"/>
      <c r="BJ183" s="191"/>
      <c r="BK183" s="191"/>
      <c r="BL183" s="273"/>
      <c r="BM183" s="180"/>
      <c r="BN183" s="191"/>
      <c r="BO183" s="191"/>
      <c r="BP183" s="191"/>
      <c r="BQ183" s="191"/>
    </row>
    <row r="184" spans="1:69" x14ac:dyDescent="0.25">
      <c r="A184" s="191"/>
      <c r="B184" s="191"/>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1"/>
      <c r="AY184" s="191"/>
      <c r="AZ184" s="191"/>
      <c r="BA184" s="191"/>
      <c r="BB184" s="191"/>
      <c r="BC184" s="191"/>
      <c r="BD184" s="191"/>
      <c r="BE184" s="191"/>
      <c r="BF184" s="191"/>
      <c r="BG184" s="191"/>
      <c r="BH184" s="188"/>
      <c r="BI184" s="191"/>
      <c r="BJ184" s="191"/>
      <c r="BK184" s="191"/>
      <c r="BL184" s="273"/>
      <c r="BM184" s="180"/>
      <c r="BN184" s="191"/>
      <c r="BO184" s="191"/>
      <c r="BP184" s="191"/>
      <c r="BQ184" s="191"/>
    </row>
    <row r="185" spans="1:69" x14ac:dyDescent="0.25">
      <c r="A185" s="191"/>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c r="Z185" s="191"/>
      <c r="AA185" s="191"/>
      <c r="AB185" s="191"/>
      <c r="AC185" s="191"/>
      <c r="AD185" s="191"/>
      <c r="AE185" s="191"/>
      <c r="AF185" s="191"/>
      <c r="AG185" s="191"/>
      <c r="AH185" s="191"/>
      <c r="AI185" s="191"/>
      <c r="AJ185" s="191"/>
      <c r="AK185" s="191"/>
      <c r="AL185" s="191"/>
      <c r="AM185" s="191"/>
      <c r="AN185" s="191"/>
      <c r="AO185" s="191"/>
      <c r="AP185" s="191"/>
      <c r="AQ185" s="191"/>
      <c r="AR185" s="191"/>
      <c r="AS185" s="191"/>
      <c r="AT185" s="191"/>
      <c r="AU185" s="191"/>
      <c r="AV185" s="191"/>
      <c r="AW185" s="191"/>
      <c r="AX185" s="191"/>
      <c r="AY185" s="191"/>
      <c r="AZ185" s="191"/>
      <c r="BA185" s="191"/>
      <c r="BB185" s="191"/>
      <c r="BC185" s="191"/>
      <c r="BD185" s="191"/>
      <c r="BE185" s="191"/>
      <c r="BF185" s="191"/>
      <c r="BG185" s="191"/>
      <c r="BH185" s="188"/>
      <c r="BI185" s="191"/>
      <c r="BJ185" s="191"/>
      <c r="BK185" s="191"/>
      <c r="BL185" s="273"/>
      <c r="BM185" s="180"/>
      <c r="BN185" s="191"/>
      <c r="BO185" s="191"/>
      <c r="BP185" s="191"/>
      <c r="BQ185" s="191"/>
    </row>
    <row r="186" spans="1:69" x14ac:dyDescent="0.25">
      <c r="A186" s="191"/>
      <c r="B186" s="191"/>
      <c r="C186" s="191"/>
      <c r="D186" s="191"/>
      <c r="E186" s="191"/>
      <c r="F186" s="191"/>
      <c r="G186" s="191"/>
      <c r="H186" s="191"/>
      <c r="I186" s="191"/>
      <c r="J186" s="191"/>
      <c r="K186" s="191"/>
      <c r="L186" s="191"/>
      <c r="M186" s="191"/>
      <c r="N186" s="191"/>
      <c r="O186" s="191"/>
      <c r="P186" s="191"/>
      <c r="Q186" s="191"/>
      <c r="R186" s="191"/>
      <c r="S186" s="191"/>
      <c r="T186" s="191"/>
      <c r="U186" s="191"/>
      <c r="V186" s="191"/>
      <c r="W186" s="191"/>
      <c r="X186" s="191"/>
      <c r="Y186" s="191"/>
      <c r="Z186" s="191"/>
      <c r="AA186" s="191"/>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88"/>
      <c r="BI186" s="191"/>
      <c r="BJ186" s="191"/>
      <c r="BK186" s="191"/>
      <c r="BL186" s="273"/>
      <c r="BM186" s="180"/>
      <c r="BN186" s="191"/>
      <c r="BO186" s="191"/>
      <c r="BP186" s="191"/>
      <c r="BQ186" s="191"/>
    </row>
    <row r="187" spans="1:69" x14ac:dyDescent="0.25">
      <c r="A187" s="191"/>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88"/>
      <c r="BI187" s="191"/>
      <c r="BJ187" s="191"/>
      <c r="BK187" s="191"/>
      <c r="BL187" s="273"/>
      <c r="BM187" s="180"/>
      <c r="BN187" s="191"/>
      <c r="BO187" s="191"/>
      <c r="BP187" s="191"/>
      <c r="BQ187" s="191"/>
    </row>
    <row r="188" spans="1:69" x14ac:dyDescent="0.25">
      <c r="A188" s="191"/>
      <c r="B188" s="191"/>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c r="AZ188" s="191"/>
      <c r="BA188" s="191"/>
      <c r="BB188" s="191"/>
      <c r="BC188" s="191"/>
      <c r="BD188" s="191"/>
      <c r="BE188" s="191"/>
      <c r="BF188" s="191"/>
      <c r="BG188" s="191"/>
      <c r="BH188" s="188"/>
      <c r="BI188" s="191"/>
      <c r="BJ188" s="191"/>
      <c r="BK188" s="191"/>
      <c r="BL188" s="273"/>
      <c r="BM188" s="180"/>
      <c r="BN188" s="191"/>
      <c r="BO188" s="191"/>
      <c r="BP188" s="191"/>
      <c r="BQ188" s="191"/>
    </row>
    <row r="189" spans="1:69" x14ac:dyDescent="0.25">
      <c r="A189" s="191"/>
      <c r="B189" s="191"/>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1"/>
      <c r="Y189" s="191"/>
      <c r="Z189" s="191"/>
      <c r="AA189" s="191"/>
      <c r="AB189" s="191"/>
      <c r="AC189" s="191"/>
      <c r="AD189" s="191"/>
      <c r="AE189" s="191"/>
      <c r="AF189" s="191"/>
      <c r="AG189" s="191"/>
      <c r="AH189" s="191"/>
      <c r="AI189" s="191"/>
      <c r="AJ189" s="191"/>
      <c r="AK189" s="191"/>
      <c r="AL189" s="191"/>
      <c r="AM189" s="191"/>
      <c r="AN189" s="191"/>
      <c r="AO189" s="191"/>
      <c r="AP189" s="191"/>
      <c r="AQ189" s="191"/>
      <c r="AR189" s="191"/>
      <c r="AS189" s="191"/>
      <c r="AT189" s="191"/>
      <c r="AU189" s="191"/>
      <c r="AV189" s="191"/>
      <c r="AW189" s="191"/>
      <c r="AX189" s="191"/>
      <c r="AY189" s="191"/>
      <c r="AZ189" s="191"/>
      <c r="BA189" s="191"/>
      <c r="BB189" s="191"/>
      <c r="BC189" s="191"/>
      <c r="BD189" s="191"/>
      <c r="BE189" s="191"/>
      <c r="BF189" s="191"/>
      <c r="BG189" s="191"/>
      <c r="BH189" s="188"/>
      <c r="BI189" s="191"/>
      <c r="BJ189" s="191"/>
      <c r="BK189" s="191"/>
      <c r="BL189" s="273"/>
      <c r="BM189" s="180"/>
      <c r="BN189" s="191"/>
      <c r="BO189" s="191"/>
      <c r="BP189" s="191"/>
      <c r="BQ189" s="191"/>
    </row>
    <row r="190" spans="1:69" x14ac:dyDescent="0.25">
      <c r="A190" s="191"/>
      <c r="B190" s="191"/>
      <c r="C190" s="191"/>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1"/>
      <c r="AY190" s="191"/>
      <c r="AZ190" s="191"/>
      <c r="BA190" s="191"/>
      <c r="BB190" s="191"/>
      <c r="BC190" s="191"/>
      <c r="BD190" s="191"/>
      <c r="BE190" s="191"/>
      <c r="BF190" s="191"/>
      <c r="BG190" s="191"/>
      <c r="BH190" s="188"/>
      <c r="BI190" s="191"/>
      <c r="BJ190" s="191"/>
      <c r="BK190" s="191"/>
      <c r="BL190" s="273"/>
      <c r="BM190" s="180"/>
      <c r="BN190" s="191"/>
      <c r="BO190" s="191"/>
      <c r="BP190" s="191"/>
      <c r="BQ190" s="191"/>
    </row>
    <row r="191" spans="1:69" x14ac:dyDescent="0.25">
      <c r="A191" s="191"/>
      <c r="B191" s="191"/>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1"/>
      <c r="AY191" s="191"/>
      <c r="AZ191" s="191"/>
      <c r="BA191" s="191"/>
      <c r="BB191" s="191"/>
      <c r="BC191" s="191"/>
      <c r="BD191" s="191"/>
      <c r="BE191" s="191"/>
      <c r="BF191" s="191"/>
      <c r="BG191" s="191"/>
      <c r="BH191" s="188"/>
      <c r="BI191" s="191"/>
      <c r="BJ191" s="191"/>
      <c r="BK191" s="191"/>
      <c r="BL191" s="273"/>
      <c r="BM191" s="180"/>
      <c r="BN191" s="191"/>
      <c r="BO191" s="191"/>
      <c r="BP191" s="191"/>
      <c r="BQ191" s="191"/>
    </row>
    <row r="192" spans="1:69" x14ac:dyDescent="0.25">
      <c r="A192" s="191"/>
      <c r="B192" s="191"/>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1"/>
      <c r="AA192" s="191"/>
      <c r="AB192" s="191"/>
      <c r="AC192" s="191"/>
      <c r="AD192" s="191"/>
      <c r="AE192" s="191"/>
      <c r="AF192" s="191"/>
      <c r="AG192" s="191"/>
      <c r="AH192" s="191"/>
      <c r="AI192" s="191"/>
      <c r="AJ192" s="191"/>
      <c r="AK192" s="191"/>
      <c r="AL192" s="191"/>
      <c r="AM192" s="191"/>
      <c r="AN192" s="191"/>
      <c r="AO192" s="191"/>
      <c r="AP192" s="191"/>
      <c r="AQ192" s="191"/>
      <c r="AR192" s="191"/>
      <c r="AS192" s="191"/>
      <c r="AT192" s="191"/>
      <c r="AU192" s="191"/>
      <c r="AV192" s="191"/>
      <c r="AW192" s="191"/>
      <c r="AX192" s="191"/>
      <c r="AY192" s="191"/>
      <c r="AZ192" s="191"/>
      <c r="BA192" s="191"/>
      <c r="BB192" s="191"/>
      <c r="BC192" s="191"/>
      <c r="BD192" s="191"/>
      <c r="BE192" s="191"/>
      <c r="BF192" s="191"/>
      <c r="BG192" s="191"/>
      <c r="BH192" s="188"/>
      <c r="BI192" s="191"/>
      <c r="BJ192" s="191"/>
      <c r="BK192" s="191"/>
      <c r="BL192" s="273"/>
      <c r="BM192" s="180"/>
      <c r="BN192" s="191"/>
      <c r="BO192" s="191"/>
      <c r="BP192" s="191"/>
      <c r="BQ192" s="191"/>
    </row>
    <row r="193" spans="1:69" x14ac:dyDescent="0.25">
      <c r="A193" s="191"/>
      <c r="B193" s="191"/>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c r="AW193" s="191"/>
      <c r="AX193" s="191"/>
      <c r="AY193" s="191"/>
      <c r="AZ193" s="191"/>
      <c r="BA193" s="191"/>
      <c r="BB193" s="191"/>
      <c r="BC193" s="191"/>
      <c r="BD193" s="191"/>
      <c r="BE193" s="191"/>
      <c r="BF193" s="191"/>
      <c r="BG193" s="191"/>
      <c r="BH193" s="188"/>
      <c r="BI193" s="191"/>
      <c r="BJ193" s="191"/>
      <c r="BK193" s="191"/>
      <c r="BL193" s="273"/>
      <c r="BM193" s="180"/>
      <c r="BN193" s="191"/>
      <c r="BO193" s="191"/>
      <c r="BP193" s="191"/>
      <c r="BQ193" s="191"/>
    </row>
    <row r="194" spans="1:69" x14ac:dyDescent="0.25">
      <c r="A194" s="191"/>
      <c r="B194" s="191"/>
      <c r="C194" s="191"/>
      <c r="D194" s="191"/>
      <c r="E194" s="191"/>
      <c r="F194" s="191"/>
      <c r="G194" s="191"/>
      <c r="H194" s="191"/>
      <c r="I194" s="191"/>
      <c r="J194" s="191"/>
      <c r="K194" s="191"/>
      <c r="L194" s="191"/>
      <c r="M194" s="191"/>
      <c r="N194" s="191"/>
      <c r="O194" s="191"/>
      <c r="P194" s="191"/>
      <c r="Q194" s="191"/>
      <c r="R194" s="191"/>
      <c r="S194" s="191"/>
      <c r="T194" s="191"/>
      <c r="U194" s="191"/>
      <c r="V194" s="191"/>
      <c r="W194" s="191"/>
      <c r="X194" s="191"/>
      <c r="Y194" s="191"/>
      <c r="Z194" s="191"/>
      <c r="AA194" s="191"/>
      <c r="AB194" s="191"/>
      <c r="AC194" s="191"/>
      <c r="AD194" s="191"/>
      <c r="AE194" s="191"/>
      <c r="AF194" s="191"/>
      <c r="AG194" s="191"/>
      <c r="AH194" s="191"/>
      <c r="AI194" s="191"/>
      <c r="AJ194" s="191"/>
      <c r="AK194" s="191"/>
      <c r="AL194" s="191"/>
      <c r="AM194" s="191"/>
      <c r="AN194" s="191"/>
      <c r="AO194" s="191"/>
      <c r="AP194" s="191"/>
      <c r="AQ194" s="191"/>
      <c r="AR194" s="191"/>
      <c r="AS194" s="191"/>
      <c r="AT194" s="191"/>
      <c r="AU194" s="191"/>
      <c r="AV194" s="191"/>
      <c r="AW194" s="191"/>
      <c r="AX194" s="191"/>
      <c r="AY194" s="191"/>
      <c r="AZ194" s="191"/>
      <c r="BA194" s="191"/>
      <c r="BB194" s="191"/>
      <c r="BC194" s="191"/>
      <c r="BD194" s="191"/>
      <c r="BE194" s="191"/>
      <c r="BF194" s="191"/>
      <c r="BG194" s="191"/>
      <c r="BH194" s="188"/>
      <c r="BI194" s="191"/>
      <c r="BJ194" s="191"/>
      <c r="BK194" s="191"/>
      <c r="BL194" s="273"/>
      <c r="BM194" s="180"/>
      <c r="BN194" s="191"/>
      <c r="BO194" s="191"/>
      <c r="BP194" s="191"/>
      <c r="BQ194" s="191"/>
    </row>
    <row r="195" spans="1:69" x14ac:dyDescent="0.25">
      <c r="A195" s="191"/>
      <c r="B195" s="191"/>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1"/>
      <c r="AA195" s="191"/>
      <c r="AB195" s="191"/>
      <c r="AC195" s="191"/>
      <c r="AD195" s="191"/>
      <c r="AE195" s="191"/>
      <c r="AF195" s="191"/>
      <c r="AG195" s="191"/>
      <c r="AH195" s="191"/>
      <c r="AI195" s="191"/>
      <c r="AJ195" s="191"/>
      <c r="AK195" s="191"/>
      <c r="AL195" s="191"/>
      <c r="AM195" s="191"/>
      <c r="AN195" s="191"/>
      <c r="AO195" s="191"/>
      <c r="AP195" s="191"/>
      <c r="AQ195" s="191"/>
      <c r="AR195" s="191"/>
      <c r="AS195" s="191"/>
      <c r="AT195" s="191"/>
      <c r="AU195" s="191"/>
      <c r="AV195" s="191"/>
      <c r="AW195" s="191"/>
      <c r="AX195" s="191"/>
      <c r="AY195" s="191"/>
      <c r="AZ195" s="191"/>
      <c r="BA195" s="191"/>
      <c r="BB195" s="191"/>
      <c r="BC195" s="191"/>
      <c r="BD195" s="191"/>
      <c r="BE195" s="191"/>
      <c r="BF195" s="191"/>
      <c r="BG195" s="191"/>
      <c r="BH195" s="188"/>
      <c r="BI195" s="191"/>
      <c r="BJ195" s="191"/>
      <c r="BK195" s="191"/>
      <c r="BL195" s="273"/>
      <c r="BM195" s="180"/>
      <c r="BN195" s="191"/>
      <c r="BO195" s="191"/>
      <c r="BP195" s="191"/>
      <c r="BQ195" s="191"/>
    </row>
    <row r="196" spans="1:69" x14ac:dyDescent="0.25">
      <c r="A196" s="191"/>
      <c r="B196" s="191"/>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1"/>
      <c r="BE196" s="191"/>
      <c r="BF196" s="191"/>
      <c r="BG196" s="191"/>
      <c r="BH196" s="188"/>
      <c r="BI196" s="191"/>
      <c r="BJ196" s="191"/>
      <c r="BK196" s="191"/>
      <c r="BL196" s="273"/>
      <c r="BM196" s="180"/>
      <c r="BN196" s="191"/>
      <c r="BO196" s="191"/>
      <c r="BP196" s="191"/>
      <c r="BQ196" s="191"/>
    </row>
    <row r="197" spans="1:69" x14ac:dyDescent="0.25">
      <c r="A197" s="191"/>
      <c r="B197" s="191"/>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191"/>
      <c r="AA197" s="191"/>
      <c r="AB197" s="191"/>
      <c r="AC197" s="191"/>
      <c r="AD197" s="191"/>
      <c r="AE197" s="191"/>
      <c r="AF197" s="191"/>
      <c r="AG197" s="191"/>
      <c r="AH197" s="191"/>
      <c r="AI197" s="191"/>
      <c r="AJ197" s="191"/>
      <c r="AK197" s="191"/>
      <c r="AL197" s="191"/>
      <c r="AM197" s="191"/>
      <c r="AN197" s="191"/>
      <c r="AO197" s="191"/>
      <c r="AP197" s="191"/>
      <c r="AQ197" s="191"/>
      <c r="AR197" s="191"/>
      <c r="AS197" s="191"/>
      <c r="AT197" s="191"/>
      <c r="AU197" s="191"/>
      <c r="AV197" s="191"/>
      <c r="AW197" s="191"/>
      <c r="AX197" s="191"/>
      <c r="AY197" s="191"/>
      <c r="AZ197" s="191"/>
      <c r="BA197" s="191"/>
      <c r="BB197" s="191"/>
      <c r="BC197" s="191"/>
      <c r="BD197" s="191"/>
      <c r="BE197" s="191"/>
      <c r="BF197" s="191"/>
      <c r="BG197" s="191"/>
      <c r="BH197" s="188"/>
      <c r="BI197" s="191"/>
      <c r="BJ197" s="191"/>
      <c r="BK197" s="191"/>
      <c r="BL197" s="273"/>
      <c r="BM197" s="180"/>
      <c r="BN197" s="191"/>
      <c r="BO197" s="191"/>
      <c r="BP197" s="191"/>
      <c r="BQ197" s="191"/>
    </row>
    <row r="198" spans="1:69" x14ac:dyDescent="0.25">
      <c r="A198" s="191"/>
      <c r="B198" s="191"/>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88"/>
      <c r="BI198" s="191"/>
      <c r="BJ198" s="191"/>
      <c r="BK198" s="191"/>
      <c r="BL198" s="273"/>
      <c r="BM198" s="180"/>
      <c r="BN198" s="191"/>
      <c r="BO198" s="191"/>
      <c r="BP198" s="191"/>
      <c r="BQ198" s="191"/>
    </row>
    <row r="199" spans="1:69" x14ac:dyDescent="0.25">
      <c r="A199" s="191"/>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M199" s="191"/>
      <c r="AN199" s="191"/>
      <c r="AO199" s="191"/>
      <c r="AP199" s="191"/>
      <c r="AQ199" s="191"/>
      <c r="AR199" s="191"/>
      <c r="AS199" s="191"/>
      <c r="AT199" s="191"/>
      <c r="AU199" s="191"/>
      <c r="AV199" s="191"/>
      <c r="AW199" s="191"/>
      <c r="AX199" s="191"/>
      <c r="AY199" s="191"/>
      <c r="AZ199" s="191"/>
      <c r="BA199" s="191"/>
      <c r="BB199" s="191"/>
      <c r="BC199" s="191"/>
      <c r="BD199" s="191"/>
      <c r="BE199" s="191"/>
      <c r="BF199" s="191"/>
      <c r="BG199" s="191"/>
      <c r="BH199" s="188"/>
      <c r="BI199" s="191"/>
      <c r="BJ199" s="191"/>
      <c r="BK199" s="191"/>
      <c r="BL199" s="273"/>
      <c r="BM199" s="180"/>
      <c r="BN199" s="191"/>
      <c r="BO199" s="191"/>
      <c r="BP199" s="191"/>
      <c r="BQ199" s="191"/>
    </row>
    <row r="200" spans="1:69" x14ac:dyDescent="0.25">
      <c r="A200" s="191"/>
      <c r="B200" s="191"/>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c r="AB200" s="191"/>
      <c r="AC200" s="191"/>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1"/>
      <c r="AY200" s="191"/>
      <c r="AZ200" s="191"/>
      <c r="BA200" s="191"/>
      <c r="BB200" s="191"/>
      <c r="BC200" s="191"/>
      <c r="BD200" s="191"/>
      <c r="BE200" s="191"/>
      <c r="BF200" s="191"/>
      <c r="BG200" s="191"/>
      <c r="BH200" s="188"/>
      <c r="BI200" s="191"/>
      <c r="BJ200" s="191"/>
      <c r="BK200" s="191"/>
      <c r="BL200" s="273"/>
      <c r="BM200" s="180"/>
      <c r="BN200" s="191"/>
      <c r="BO200" s="191"/>
      <c r="BP200" s="191"/>
      <c r="BQ200" s="191"/>
    </row>
    <row r="201" spans="1:69" x14ac:dyDescent="0.25">
      <c r="A201" s="191"/>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91"/>
      <c r="AG201" s="191"/>
      <c r="AH201" s="191"/>
      <c r="AI201" s="191"/>
      <c r="AJ201" s="191"/>
      <c r="AK201" s="191"/>
      <c r="AL201" s="191"/>
      <c r="AM201" s="191"/>
      <c r="AN201" s="191"/>
      <c r="AO201" s="191"/>
      <c r="AP201" s="191"/>
      <c r="AQ201" s="191"/>
      <c r="AR201" s="191"/>
      <c r="AS201" s="191"/>
      <c r="AT201" s="191"/>
      <c r="AU201" s="191"/>
      <c r="AV201" s="191"/>
      <c r="AW201" s="191"/>
      <c r="AX201" s="191"/>
      <c r="AY201" s="191"/>
      <c r="AZ201" s="191"/>
      <c r="BA201" s="191"/>
      <c r="BB201" s="191"/>
      <c r="BC201" s="191"/>
      <c r="BD201" s="191"/>
      <c r="BE201" s="191"/>
      <c r="BF201" s="191"/>
      <c r="BG201" s="191"/>
      <c r="BH201" s="188"/>
      <c r="BI201" s="191"/>
      <c r="BJ201" s="191"/>
      <c r="BK201" s="191"/>
      <c r="BL201" s="273"/>
      <c r="BM201" s="180"/>
      <c r="BN201" s="191"/>
      <c r="BO201" s="191"/>
      <c r="BP201" s="191"/>
      <c r="BQ201" s="191"/>
    </row>
    <row r="202" spans="1:69" x14ac:dyDescent="0.25">
      <c r="A202" s="191"/>
      <c r="B202" s="191"/>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88"/>
      <c r="BI202" s="191"/>
      <c r="BJ202" s="191"/>
      <c r="BK202" s="191"/>
      <c r="BL202" s="273"/>
      <c r="BM202" s="180"/>
      <c r="BN202" s="191"/>
      <c r="BO202" s="191"/>
      <c r="BP202" s="191"/>
      <c r="BQ202" s="191"/>
    </row>
    <row r="203" spans="1:69" x14ac:dyDescent="0.25">
      <c r="A203" s="191"/>
      <c r="B203" s="191"/>
      <c r="C203" s="191"/>
      <c r="D203" s="191"/>
      <c r="E203" s="191"/>
      <c r="F203" s="191"/>
      <c r="G203" s="191"/>
      <c r="H203" s="191"/>
      <c r="I203" s="191"/>
      <c r="J203" s="191"/>
      <c r="K203" s="191"/>
      <c r="L203" s="191"/>
      <c r="M203" s="191"/>
      <c r="N203" s="191"/>
      <c r="O203" s="191"/>
      <c r="P203" s="191"/>
      <c r="Q203" s="191"/>
      <c r="R203" s="191"/>
      <c r="S203" s="191"/>
      <c r="T203" s="191"/>
      <c r="U203" s="191"/>
      <c r="V203" s="191"/>
      <c r="W203" s="191"/>
      <c r="X203" s="191"/>
      <c r="Y203" s="191"/>
      <c r="Z203" s="191"/>
      <c r="AA203" s="191"/>
      <c r="AB203" s="191"/>
      <c r="AC203" s="191"/>
      <c r="AD203" s="191"/>
      <c r="AE203" s="191"/>
      <c r="AF203" s="191"/>
      <c r="AG203" s="191"/>
      <c r="AH203" s="191"/>
      <c r="AI203" s="191"/>
      <c r="AJ203" s="191"/>
      <c r="AK203" s="191"/>
      <c r="AL203" s="191"/>
      <c r="AM203" s="191"/>
      <c r="AN203" s="191"/>
      <c r="AO203" s="191"/>
      <c r="AP203" s="191"/>
      <c r="AQ203" s="191"/>
      <c r="AR203" s="191"/>
      <c r="AS203" s="191"/>
      <c r="AT203" s="191"/>
      <c r="AU203" s="191"/>
      <c r="AV203" s="191"/>
      <c r="AW203" s="191"/>
      <c r="AX203" s="191"/>
      <c r="AY203" s="191"/>
      <c r="AZ203" s="191"/>
      <c r="BA203" s="191"/>
      <c r="BB203" s="191"/>
      <c r="BC203" s="191"/>
      <c r="BD203" s="191"/>
      <c r="BE203" s="191"/>
      <c r="BF203" s="191"/>
      <c r="BG203" s="191"/>
      <c r="BH203" s="188"/>
      <c r="BI203" s="191"/>
      <c r="BJ203" s="191"/>
      <c r="BK203" s="191"/>
      <c r="BL203" s="273"/>
      <c r="BM203" s="180"/>
      <c r="BN203" s="191"/>
      <c r="BO203" s="191"/>
      <c r="BP203" s="191"/>
      <c r="BQ203" s="191"/>
    </row>
    <row r="204" spans="1:69" x14ac:dyDescent="0.25">
      <c r="A204" s="191"/>
      <c r="B204" s="191"/>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c r="AB204" s="191"/>
      <c r="AC204" s="191"/>
      <c r="AD204" s="191"/>
      <c r="AE204" s="191"/>
      <c r="AF204" s="191"/>
      <c r="AG204" s="191"/>
      <c r="AH204" s="191"/>
      <c r="AI204" s="191"/>
      <c r="AJ204" s="191"/>
      <c r="AK204" s="191"/>
      <c r="AL204" s="191"/>
      <c r="AM204" s="191"/>
      <c r="AN204" s="191"/>
      <c r="AO204" s="191"/>
      <c r="AP204" s="191"/>
      <c r="AQ204" s="191"/>
      <c r="AR204" s="191"/>
      <c r="AS204" s="191"/>
      <c r="AT204" s="191"/>
      <c r="AU204" s="191"/>
      <c r="AV204" s="191"/>
      <c r="AW204" s="191"/>
      <c r="AX204" s="191"/>
      <c r="AY204" s="191"/>
      <c r="AZ204" s="191"/>
      <c r="BA204" s="191"/>
      <c r="BB204" s="191"/>
      <c r="BC204" s="191"/>
      <c r="BD204" s="191"/>
      <c r="BE204" s="191"/>
      <c r="BF204" s="191"/>
      <c r="BG204" s="191"/>
      <c r="BH204" s="188"/>
      <c r="BI204" s="191"/>
      <c r="BJ204" s="191"/>
      <c r="BK204" s="191"/>
      <c r="BL204" s="273"/>
      <c r="BM204" s="180"/>
      <c r="BN204" s="191"/>
      <c r="BO204" s="191"/>
      <c r="BP204" s="191"/>
      <c r="BQ204" s="191"/>
    </row>
    <row r="205" spans="1:69" x14ac:dyDescent="0.25">
      <c r="A205" s="191"/>
      <c r="B205" s="191"/>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c r="Z205" s="191"/>
      <c r="AA205" s="191"/>
      <c r="AB205" s="191"/>
      <c r="AC205" s="191"/>
      <c r="AD205" s="191"/>
      <c r="AE205" s="191"/>
      <c r="AF205" s="191"/>
      <c r="AG205" s="191"/>
      <c r="AH205" s="191"/>
      <c r="AI205" s="191"/>
      <c r="AJ205" s="191"/>
      <c r="AK205" s="191"/>
      <c r="AL205" s="191"/>
      <c r="AM205" s="191"/>
      <c r="AN205" s="191"/>
      <c r="AO205" s="191"/>
      <c r="AP205" s="191"/>
      <c r="AQ205" s="191"/>
      <c r="AR205" s="191"/>
      <c r="AS205" s="191"/>
      <c r="AT205" s="191"/>
      <c r="AU205" s="191"/>
      <c r="AV205" s="191"/>
      <c r="AW205" s="191"/>
      <c r="AX205" s="191"/>
      <c r="AY205" s="191"/>
      <c r="AZ205" s="191"/>
      <c r="BA205" s="191"/>
      <c r="BB205" s="191"/>
      <c r="BC205" s="191"/>
      <c r="BD205" s="191"/>
      <c r="BE205" s="191"/>
      <c r="BF205" s="191"/>
      <c r="BG205" s="191"/>
      <c r="BH205" s="188"/>
      <c r="BI205" s="191"/>
      <c r="BJ205" s="191"/>
      <c r="BK205" s="191"/>
      <c r="BL205" s="273"/>
      <c r="BM205" s="180"/>
      <c r="BN205" s="191"/>
      <c r="BO205" s="191"/>
      <c r="BP205" s="191"/>
      <c r="BQ205" s="191"/>
    </row>
    <row r="206" spans="1:69" x14ac:dyDescent="0.25">
      <c r="A206" s="191"/>
      <c r="B206" s="191"/>
      <c r="C206" s="191"/>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1"/>
      <c r="AJ206" s="191"/>
      <c r="AK206" s="191"/>
      <c r="AL206" s="191"/>
      <c r="AM206" s="191"/>
      <c r="AN206" s="191"/>
      <c r="AO206" s="191"/>
      <c r="AP206" s="191"/>
      <c r="AQ206" s="191"/>
      <c r="AR206" s="191"/>
      <c r="AS206" s="191"/>
      <c r="AT206" s="191"/>
      <c r="AU206" s="191"/>
      <c r="AV206" s="191"/>
      <c r="AW206" s="191"/>
      <c r="AX206" s="191"/>
      <c r="AY206" s="191"/>
      <c r="AZ206" s="191"/>
      <c r="BA206" s="191"/>
      <c r="BB206" s="191"/>
      <c r="BC206" s="191"/>
      <c r="BD206" s="191"/>
      <c r="BE206" s="191"/>
      <c r="BF206" s="191"/>
      <c r="BG206" s="191"/>
      <c r="BH206" s="188"/>
      <c r="BI206" s="191"/>
      <c r="BJ206" s="191"/>
      <c r="BK206" s="191"/>
      <c r="BL206" s="273"/>
      <c r="BM206" s="180"/>
      <c r="BN206" s="191"/>
      <c r="BO206" s="191"/>
      <c r="BP206" s="191"/>
      <c r="BQ206" s="191"/>
    </row>
    <row r="207" spans="1:69" x14ac:dyDescent="0.25">
      <c r="A207" s="191"/>
      <c r="B207" s="191"/>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c r="AB207" s="191"/>
      <c r="AC207" s="191"/>
      <c r="AD207" s="191"/>
      <c r="AE207" s="191"/>
      <c r="AF207" s="191"/>
      <c r="AG207" s="191"/>
      <c r="AH207" s="191"/>
      <c r="AI207" s="191"/>
      <c r="AJ207" s="191"/>
      <c r="AK207" s="191"/>
      <c r="AL207" s="191"/>
      <c r="AM207" s="191"/>
      <c r="AN207" s="191"/>
      <c r="AO207" s="191"/>
      <c r="AP207" s="191"/>
      <c r="AQ207" s="191"/>
      <c r="AR207" s="191"/>
      <c r="AS207" s="191"/>
      <c r="AT207" s="191"/>
      <c r="AU207" s="191"/>
      <c r="AV207" s="191"/>
      <c r="AW207" s="191"/>
      <c r="AX207" s="191"/>
      <c r="AY207" s="191"/>
      <c r="AZ207" s="191"/>
      <c r="BA207" s="191"/>
      <c r="BB207" s="191"/>
      <c r="BC207" s="191"/>
      <c r="BD207" s="191"/>
      <c r="BE207" s="191"/>
      <c r="BF207" s="191"/>
      <c r="BG207" s="191"/>
      <c r="BH207" s="188"/>
      <c r="BI207" s="191"/>
      <c r="BJ207" s="191"/>
      <c r="BK207" s="191"/>
      <c r="BL207" s="273"/>
      <c r="BM207" s="180"/>
      <c r="BN207" s="191"/>
      <c r="BO207" s="191"/>
      <c r="BP207" s="191"/>
      <c r="BQ207" s="191"/>
    </row>
    <row r="208" spans="1:69" x14ac:dyDescent="0.25">
      <c r="A208" s="191"/>
      <c r="B208" s="191"/>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c r="Z208" s="191"/>
      <c r="AA208" s="191"/>
      <c r="AB208" s="191"/>
      <c r="AC208" s="191"/>
      <c r="AD208" s="191"/>
      <c r="AE208" s="191"/>
      <c r="AF208" s="191"/>
      <c r="AG208" s="191"/>
      <c r="AH208" s="191"/>
      <c r="AI208" s="191"/>
      <c r="AJ208" s="191"/>
      <c r="AK208" s="191"/>
      <c r="AL208" s="191"/>
      <c r="AM208" s="191"/>
      <c r="AN208" s="191"/>
      <c r="AO208" s="191"/>
      <c r="AP208" s="191"/>
      <c r="AQ208" s="191"/>
      <c r="AR208" s="191"/>
      <c r="AS208" s="191"/>
      <c r="AT208" s="191"/>
      <c r="AU208" s="191"/>
      <c r="AV208" s="191"/>
      <c r="AW208" s="191"/>
      <c r="AX208" s="191"/>
      <c r="AY208" s="191"/>
      <c r="AZ208" s="191"/>
      <c r="BA208" s="191"/>
      <c r="BB208" s="191"/>
      <c r="BC208" s="191"/>
      <c r="BD208" s="191"/>
      <c r="BE208" s="191"/>
      <c r="BF208" s="191"/>
      <c r="BG208" s="191"/>
      <c r="BH208" s="188"/>
      <c r="BI208" s="191"/>
      <c r="BJ208" s="191"/>
      <c r="BK208" s="191"/>
      <c r="BL208" s="273"/>
      <c r="BM208" s="180"/>
      <c r="BN208" s="191"/>
      <c r="BO208" s="191"/>
      <c r="BP208" s="191"/>
      <c r="BQ208" s="191"/>
    </row>
    <row r="209" spans="1:69" x14ac:dyDescent="0.25">
      <c r="A209" s="191"/>
      <c r="B209" s="191"/>
      <c r="C209" s="191"/>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c r="Z209" s="191"/>
      <c r="AA209" s="191"/>
      <c r="AB209" s="191"/>
      <c r="AC209" s="191"/>
      <c r="AD209" s="191"/>
      <c r="AE209" s="191"/>
      <c r="AF209" s="191"/>
      <c r="AG209" s="191"/>
      <c r="AH209" s="191"/>
      <c r="AI209" s="191"/>
      <c r="AJ209" s="191"/>
      <c r="AK209" s="191"/>
      <c r="AL209" s="191"/>
      <c r="AM209" s="191"/>
      <c r="AN209" s="191"/>
      <c r="AO209" s="191"/>
      <c r="AP209" s="191"/>
      <c r="AQ209" s="191"/>
      <c r="AR209" s="191"/>
      <c r="AS209" s="191"/>
      <c r="AT209" s="191"/>
      <c r="AU209" s="191"/>
      <c r="AV209" s="191"/>
      <c r="AW209" s="191"/>
      <c r="AX209" s="191"/>
      <c r="AY209" s="191"/>
      <c r="AZ209" s="191"/>
      <c r="BA209" s="191"/>
      <c r="BB209" s="191"/>
      <c r="BC209" s="191"/>
      <c r="BD209" s="191"/>
      <c r="BE209" s="191"/>
      <c r="BF209" s="191"/>
      <c r="BG209" s="191"/>
      <c r="BH209" s="188"/>
      <c r="BI209" s="191"/>
      <c r="BJ209" s="191"/>
      <c r="BK209" s="191"/>
      <c r="BL209" s="273"/>
      <c r="BM209" s="180"/>
      <c r="BN209" s="191"/>
      <c r="BO209" s="191"/>
      <c r="BP209" s="191"/>
      <c r="BQ209" s="191"/>
    </row>
    <row r="210" spans="1:69" x14ac:dyDescent="0.25">
      <c r="A210" s="191"/>
      <c r="B210" s="191"/>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c r="AA210" s="191"/>
      <c r="AB210" s="191"/>
      <c r="AC210" s="191"/>
      <c r="AD210" s="191"/>
      <c r="AE210" s="191"/>
      <c r="AF210" s="191"/>
      <c r="AG210" s="191"/>
      <c r="AH210" s="191"/>
      <c r="AI210" s="191"/>
      <c r="AJ210" s="191"/>
      <c r="AK210" s="191"/>
      <c r="AL210" s="191"/>
      <c r="AM210" s="191"/>
      <c r="AN210" s="191"/>
      <c r="AO210" s="191"/>
      <c r="AP210" s="191"/>
      <c r="AQ210" s="191"/>
      <c r="AR210" s="191"/>
      <c r="AS210" s="191"/>
      <c r="AT210" s="191"/>
      <c r="AU210" s="191"/>
      <c r="AV210" s="191"/>
      <c r="AW210" s="191"/>
      <c r="AX210" s="191"/>
      <c r="AY210" s="191"/>
      <c r="AZ210" s="191"/>
      <c r="BA210" s="191"/>
      <c r="BB210" s="191"/>
      <c r="BC210" s="191"/>
      <c r="BD210" s="191"/>
      <c r="BE210" s="191"/>
      <c r="BF210" s="191"/>
      <c r="BG210" s="191"/>
      <c r="BH210" s="188"/>
      <c r="BI210" s="191"/>
      <c r="BJ210" s="191"/>
      <c r="BK210" s="191"/>
      <c r="BL210" s="273"/>
      <c r="BM210" s="180"/>
      <c r="BN210" s="191"/>
      <c r="BO210" s="191"/>
      <c r="BP210" s="191"/>
      <c r="BQ210" s="191"/>
    </row>
    <row r="211" spans="1:69" x14ac:dyDescent="0.25">
      <c r="A211" s="191"/>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191"/>
      <c r="AE211" s="191"/>
      <c r="AF211" s="191"/>
      <c r="AG211" s="191"/>
      <c r="AH211" s="191"/>
      <c r="AI211" s="191"/>
      <c r="AJ211" s="191"/>
      <c r="AK211" s="191"/>
      <c r="AL211" s="191"/>
      <c r="AM211" s="191"/>
      <c r="AN211" s="191"/>
      <c r="AO211" s="191"/>
      <c r="AP211" s="191"/>
      <c r="AQ211" s="191"/>
      <c r="AR211" s="191"/>
      <c r="AS211" s="191"/>
      <c r="AT211" s="191"/>
      <c r="AU211" s="191"/>
      <c r="AV211" s="191"/>
      <c r="AW211" s="191"/>
      <c r="AX211" s="191"/>
      <c r="AY211" s="191"/>
      <c r="AZ211" s="191"/>
      <c r="BA211" s="191"/>
      <c r="BB211" s="191"/>
      <c r="BC211" s="191"/>
      <c r="BD211" s="191"/>
      <c r="BE211" s="191"/>
      <c r="BF211" s="191"/>
      <c r="BG211" s="191"/>
      <c r="BH211" s="188"/>
      <c r="BI211" s="191"/>
      <c r="BJ211" s="191"/>
      <c r="BK211" s="191"/>
      <c r="BL211" s="273"/>
      <c r="BM211" s="180"/>
      <c r="BN211" s="191"/>
      <c r="BO211" s="191"/>
      <c r="BP211" s="191"/>
      <c r="BQ211" s="191"/>
    </row>
    <row r="212" spans="1:69" x14ac:dyDescent="0.25">
      <c r="A212" s="191"/>
      <c r="B212" s="191"/>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c r="AB212" s="191"/>
      <c r="AC212" s="191"/>
      <c r="AD212" s="191"/>
      <c r="AE212" s="191"/>
      <c r="AF212" s="191"/>
      <c r="AG212" s="191"/>
      <c r="AH212" s="191"/>
      <c r="AI212" s="191"/>
      <c r="AJ212" s="191"/>
      <c r="AK212" s="191"/>
      <c r="AL212" s="191"/>
      <c r="AM212" s="191"/>
      <c r="AN212" s="191"/>
      <c r="AO212" s="191"/>
      <c r="AP212" s="191"/>
      <c r="AQ212" s="191"/>
      <c r="AR212" s="191"/>
      <c r="AS212" s="191"/>
      <c r="AT212" s="191"/>
      <c r="AU212" s="191"/>
      <c r="AV212" s="191"/>
      <c r="AW212" s="191"/>
      <c r="AX212" s="191"/>
      <c r="AY212" s="191"/>
      <c r="AZ212" s="191"/>
      <c r="BA212" s="191"/>
      <c r="BB212" s="191"/>
      <c r="BC212" s="191"/>
      <c r="BD212" s="191"/>
      <c r="BE212" s="191"/>
      <c r="BF212" s="191"/>
      <c r="BG212" s="191"/>
      <c r="BH212" s="188"/>
      <c r="BI212" s="191"/>
      <c r="BJ212" s="191"/>
      <c r="BK212" s="191"/>
      <c r="BL212" s="273"/>
      <c r="BM212" s="180"/>
      <c r="BN212" s="191"/>
      <c r="BO212" s="191"/>
      <c r="BP212" s="191"/>
      <c r="BQ212" s="191"/>
    </row>
    <row r="213" spans="1:69" x14ac:dyDescent="0.25">
      <c r="A213" s="191"/>
      <c r="B213" s="191"/>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1"/>
      <c r="AA213" s="191"/>
      <c r="AB213" s="191"/>
      <c r="AC213" s="191"/>
      <c r="AD213" s="191"/>
      <c r="AE213" s="191"/>
      <c r="AF213" s="191"/>
      <c r="AG213" s="191"/>
      <c r="AH213" s="191"/>
      <c r="AI213" s="191"/>
      <c r="AJ213" s="191"/>
      <c r="AK213" s="191"/>
      <c r="AL213" s="191"/>
      <c r="AM213" s="191"/>
      <c r="AN213" s="191"/>
      <c r="AO213" s="191"/>
      <c r="AP213" s="191"/>
      <c r="AQ213" s="191"/>
      <c r="AR213" s="191"/>
      <c r="AS213" s="191"/>
      <c r="AT213" s="191"/>
      <c r="AU213" s="191"/>
      <c r="AV213" s="191"/>
      <c r="AW213" s="191"/>
      <c r="AX213" s="191"/>
      <c r="AY213" s="191"/>
      <c r="AZ213" s="191"/>
      <c r="BA213" s="191"/>
      <c r="BB213" s="191"/>
      <c r="BC213" s="191"/>
      <c r="BD213" s="191"/>
      <c r="BE213" s="191"/>
      <c r="BF213" s="191"/>
      <c r="BG213" s="191"/>
      <c r="BH213" s="188"/>
      <c r="BI213" s="191"/>
      <c r="BJ213" s="191"/>
      <c r="BK213" s="191"/>
      <c r="BL213" s="273"/>
      <c r="BM213" s="180"/>
      <c r="BN213" s="191"/>
      <c r="BO213" s="191"/>
      <c r="BP213" s="191"/>
      <c r="BQ213" s="191"/>
    </row>
    <row r="214" spans="1:69" x14ac:dyDescent="0.25">
      <c r="A214" s="191"/>
      <c r="B214" s="191"/>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c r="AA214" s="191"/>
      <c r="AB214" s="191"/>
      <c r="AC214" s="191"/>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1"/>
      <c r="AY214" s="191"/>
      <c r="AZ214" s="191"/>
      <c r="BA214" s="191"/>
      <c r="BB214" s="191"/>
      <c r="BC214" s="191"/>
      <c r="BD214" s="191"/>
      <c r="BE214" s="191"/>
      <c r="BF214" s="191"/>
      <c r="BG214" s="191"/>
      <c r="BH214" s="188"/>
      <c r="BI214" s="191"/>
      <c r="BJ214" s="191"/>
      <c r="BK214" s="191"/>
      <c r="BL214" s="273"/>
      <c r="BM214" s="180"/>
      <c r="BN214" s="191"/>
      <c r="BO214" s="191"/>
      <c r="BP214" s="191"/>
      <c r="BQ214" s="191"/>
    </row>
    <row r="215" spans="1:69" x14ac:dyDescent="0.25">
      <c r="A215" s="191"/>
      <c r="B215" s="191"/>
      <c r="C215" s="191"/>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c r="Z215" s="191"/>
      <c r="AA215" s="191"/>
      <c r="AB215" s="191"/>
      <c r="AC215" s="191"/>
      <c r="AD215" s="191"/>
      <c r="AE215" s="191"/>
      <c r="AF215" s="191"/>
      <c r="AG215" s="191"/>
      <c r="AH215" s="191"/>
      <c r="AI215" s="191"/>
      <c r="AJ215" s="191"/>
      <c r="AK215" s="191"/>
      <c r="AL215" s="191"/>
      <c r="AM215" s="191"/>
      <c r="AN215" s="191"/>
      <c r="AO215" s="191"/>
      <c r="AP215" s="191"/>
      <c r="AQ215" s="191"/>
      <c r="AR215" s="191"/>
      <c r="AS215" s="191"/>
      <c r="AT215" s="191"/>
      <c r="AU215" s="191"/>
      <c r="AV215" s="191"/>
      <c r="AW215" s="191"/>
      <c r="AX215" s="191"/>
      <c r="AY215" s="191"/>
      <c r="AZ215" s="191"/>
      <c r="BA215" s="191"/>
      <c r="BB215" s="191"/>
      <c r="BC215" s="191"/>
      <c r="BD215" s="191"/>
      <c r="BE215" s="191"/>
      <c r="BF215" s="191"/>
      <c r="BG215" s="191"/>
      <c r="BH215" s="188"/>
      <c r="BI215" s="191"/>
      <c r="BJ215" s="191"/>
      <c r="BK215" s="191"/>
      <c r="BL215" s="273"/>
      <c r="BM215" s="180"/>
      <c r="BN215" s="191"/>
      <c r="BO215" s="191"/>
      <c r="BP215" s="191"/>
      <c r="BQ215" s="191"/>
    </row>
    <row r="216" spans="1:69" x14ac:dyDescent="0.25">
      <c r="A216" s="191"/>
      <c r="B216" s="191"/>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c r="AB216" s="191"/>
      <c r="AC216" s="191"/>
      <c r="AD216" s="191"/>
      <c r="AE216" s="191"/>
      <c r="AF216" s="191"/>
      <c r="AG216" s="191"/>
      <c r="AH216" s="191"/>
      <c r="AI216" s="191"/>
      <c r="AJ216" s="191"/>
      <c r="AK216" s="191"/>
      <c r="AL216" s="191"/>
      <c r="AM216" s="191"/>
      <c r="AN216" s="191"/>
      <c r="AO216" s="191"/>
      <c r="AP216" s="191"/>
      <c r="AQ216" s="191"/>
      <c r="AR216" s="191"/>
      <c r="AS216" s="191"/>
      <c r="AT216" s="191"/>
      <c r="AU216" s="191"/>
      <c r="AV216" s="191"/>
      <c r="AW216" s="191"/>
      <c r="AX216" s="191"/>
      <c r="AY216" s="191"/>
      <c r="AZ216" s="191"/>
      <c r="BA216" s="191"/>
      <c r="BB216" s="191"/>
      <c r="BC216" s="191"/>
      <c r="BD216" s="191"/>
      <c r="BE216" s="191"/>
      <c r="BF216" s="191"/>
      <c r="BG216" s="191"/>
      <c r="BH216" s="188"/>
      <c r="BI216" s="191"/>
      <c r="BJ216" s="191"/>
      <c r="BK216" s="191"/>
      <c r="BL216" s="273"/>
      <c r="BM216" s="180"/>
      <c r="BN216" s="191"/>
      <c r="BO216" s="191"/>
      <c r="BP216" s="191"/>
      <c r="BQ216" s="191"/>
    </row>
    <row r="217" spans="1:69" x14ac:dyDescent="0.25">
      <c r="A217" s="191"/>
      <c r="B217" s="191"/>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c r="AC217" s="191"/>
      <c r="AD217" s="191"/>
      <c r="AE217" s="191"/>
      <c r="AF217" s="191"/>
      <c r="AG217" s="191"/>
      <c r="AH217" s="191"/>
      <c r="AI217" s="191"/>
      <c r="AJ217" s="191"/>
      <c r="AK217" s="191"/>
      <c r="AL217" s="191"/>
      <c r="AM217" s="191"/>
      <c r="AN217" s="191"/>
      <c r="AO217" s="191"/>
      <c r="AP217" s="191"/>
      <c r="AQ217" s="191"/>
      <c r="AR217" s="191"/>
      <c r="AS217" s="191"/>
      <c r="AT217" s="191"/>
      <c r="AU217" s="191"/>
      <c r="AV217" s="191"/>
      <c r="AW217" s="191"/>
      <c r="AX217" s="191"/>
      <c r="AY217" s="191"/>
      <c r="AZ217" s="191"/>
      <c r="BA217" s="191"/>
      <c r="BB217" s="191"/>
      <c r="BC217" s="191"/>
      <c r="BD217" s="191"/>
      <c r="BE217" s="191"/>
      <c r="BF217" s="191"/>
      <c r="BG217" s="191"/>
      <c r="BH217" s="188"/>
      <c r="BI217" s="191"/>
      <c r="BJ217" s="191"/>
      <c r="BK217" s="191"/>
      <c r="BL217" s="273"/>
      <c r="BM217" s="180"/>
      <c r="BN217" s="191"/>
      <c r="BO217" s="191"/>
      <c r="BP217" s="191"/>
      <c r="BQ217" s="191"/>
    </row>
    <row r="218" spans="1:69" x14ac:dyDescent="0.25">
      <c r="A218" s="191"/>
      <c r="B218" s="191"/>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c r="AA218" s="191"/>
      <c r="AB218" s="191"/>
      <c r="AC218" s="191"/>
      <c r="AD218" s="191"/>
      <c r="AE218" s="191"/>
      <c r="AF218" s="191"/>
      <c r="AG218" s="191"/>
      <c r="AH218" s="191"/>
      <c r="AI218" s="191"/>
      <c r="AJ218" s="191"/>
      <c r="AK218" s="191"/>
      <c r="AL218" s="191"/>
      <c r="AM218" s="191"/>
      <c r="AN218" s="191"/>
      <c r="AO218" s="191"/>
      <c r="AP218" s="191"/>
      <c r="AQ218" s="191"/>
      <c r="AR218" s="191"/>
      <c r="AS218" s="191"/>
      <c r="AT218" s="191"/>
      <c r="AU218" s="191"/>
      <c r="AV218" s="191"/>
      <c r="AW218" s="191"/>
      <c r="AX218" s="191"/>
      <c r="AY218" s="191"/>
      <c r="AZ218" s="191"/>
      <c r="BA218" s="191"/>
      <c r="BB218" s="191"/>
      <c r="BC218" s="191"/>
      <c r="BD218" s="191"/>
      <c r="BE218" s="191"/>
      <c r="BF218" s="191"/>
      <c r="BG218" s="191"/>
      <c r="BH218" s="188"/>
      <c r="BI218" s="191"/>
      <c r="BJ218" s="191"/>
      <c r="BK218" s="191"/>
      <c r="BL218" s="273"/>
      <c r="BM218" s="180"/>
      <c r="BN218" s="191"/>
      <c r="BO218" s="191"/>
      <c r="BP218" s="191"/>
      <c r="BQ218" s="191"/>
    </row>
    <row r="219" spans="1:69" x14ac:dyDescent="0.25">
      <c r="A219" s="191"/>
      <c r="B219" s="191"/>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c r="AA219" s="191"/>
      <c r="AB219" s="191"/>
      <c r="AC219" s="191"/>
      <c r="AD219" s="191"/>
      <c r="AE219" s="191"/>
      <c r="AF219" s="191"/>
      <c r="AG219" s="191"/>
      <c r="AH219" s="191"/>
      <c r="AI219" s="191"/>
      <c r="AJ219" s="191"/>
      <c r="AK219" s="191"/>
      <c r="AL219" s="191"/>
      <c r="AM219" s="191"/>
      <c r="AN219" s="191"/>
      <c r="AO219" s="191"/>
      <c r="AP219" s="191"/>
      <c r="AQ219" s="191"/>
      <c r="AR219" s="191"/>
      <c r="AS219" s="191"/>
      <c r="AT219" s="191"/>
      <c r="AU219" s="191"/>
      <c r="AV219" s="191"/>
      <c r="AW219" s="191"/>
      <c r="AX219" s="191"/>
      <c r="AY219" s="191"/>
      <c r="AZ219" s="191"/>
      <c r="BA219" s="191"/>
      <c r="BB219" s="191"/>
      <c r="BC219" s="191"/>
      <c r="BD219" s="191"/>
      <c r="BE219" s="191"/>
      <c r="BF219" s="191"/>
      <c r="BG219" s="191"/>
      <c r="BH219" s="188"/>
      <c r="BI219" s="191"/>
      <c r="BJ219" s="191"/>
      <c r="BK219" s="191"/>
      <c r="BL219" s="273"/>
      <c r="BM219" s="180"/>
      <c r="BN219" s="191"/>
      <c r="BO219" s="191"/>
      <c r="BP219" s="191"/>
      <c r="BQ219" s="191"/>
    </row>
    <row r="220" spans="1:69" x14ac:dyDescent="0.25">
      <c r="A220" s="191"/>
      <c r="B220" s="191"/>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c r="AA220" s="191"/>
      <c r="AB220" s="191"/>
      <c r="AC220" s="191"/>
      <c r="AD220" s="191"/>
      <c r="AE220" s="191"/>
      <c r="AF220" s="191"/>
      <c r="AG220" s="191"/>
      <c r="AH220" s="191"/>
      <c r="AI220" s="191"/>
      <c r="AJ220" s="191"/>
      <c r="AK220" s="191"/>
      <c r="AL220" s="191"/>
      <c r="AM220" s="191"/>
      <c r="AN220" s="191"/>
      <c r="AO220" s="191"/>
      <c r="AP220" s="191"/>
      <c r="AQ220" s="191"/>
      <c r="AR220" s="191"/>
      <c r="AS220" s="191"/>
      <c r="AT220" s="191"/>
      <c r="AU220" s="191"/>
      <c r="AV220" s="191"/>
      <c r="AW220" s="191"/>
      <c r="AX220" s="191"/>
      <c r="AY220" s="191"/>
      <c r="AZ220" s="191"/>
      <c r="BA220" s="191"/>
      <c r="BB220" s="191"/>
      <c r="BC220" s="191"/>
      <c r="BD220" s="191"/>
      <c r="BE220" s="191"/>
      <c r="BF220" s="191"/>
      <c r="BG220" s="191"/>
      <c r="BH220" s="188"/>
      <c r="BI220" s="191"/>
      <c r="BJ220" s="191"/>
      <c r="BK220" s="191"/>
      <c r="BL220" s="273"/>
      <c r="BM220" s="180"/>
      <c r="BN220" s="191"/>
      <c r="BO220" s="191"/>
      <c r="BP220" s="191"/>
      <c r="BQ220" s="191"/>
    </row>
    <row r="221" spans="1:69" x14ac:dyDescent="0.25">
      <c r="A221" s="191"/>
      <c r="B221" s="191"/>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B221" s="191"/>
      <c r="AC221" s="191"/>
      <c r="AD221" s="191"/>
      <c r="AE221" s="191"/>
      <c r="AF221" s="191"/>
      <c r="AG221" s="191"/>
      <c r="AH221" s="191"/>
      <c r="AI221" s="191"/>
      <c r="AJ221" s="191"/>
      <c r="AK221" s="191"/>
      <c r="AL221" s="191"/>
      <c r="AM221" s="191"/>
      <c r="AN221" s="191"/>
      <c r="AO221" s="191"/>
      <c r="AP221" s="191"/>
      <c r="AQ221" s="191"/>
      <c r="AR221" s="191"/>
      <c r="AS221" s="191"/>
      <c r="AT221" s="191"/>
      <c r="AU221" s="191"/>
      <c r="AV221" s="191"/>
      <c r="AW221" s="191"/>
      <c r="AX221" s="191"/>
      <c r="AY221" s="191"/>
      <c r="AZ221" s="191"/>
      <c r="BA221" s="191"/>
      <c r="BB221" s="191"/>
      <c r="BC221" s="191"/>
      <c r="BD221" s="191"/>
      <c r="BE221" s="191"/>
      <c r="BF221" s="191"/>
      <c r="BG221" s="191"/>
      <c r="BH221" s="188"/>
      <c r="BI221" s="191"/>
      <c r="BJ221" s="191"/>
      <c r="BK221" s="191"/>
      <c r="BL221" s="273"/>
      <c r="BM221" s="180"/>
      <c r="BN221" s="191"/>
      <c r="BO221" s="191"/>
      <c r="BP221" s="191"/>
      <c r="BQ221" s="191"/>
    </row>
    <row r="222" spans="1:69" x14ac:dyDescent="0.25">
      <c r="A222" s="191"/>
      <c r="B222" s="191"/>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c r="AB222" s="191"/>
      <c r="AC222" s="191"/>
      <c r="AD222" s="191"/>
      <c r="AE222" s="191"/>
      <c r="AF222" s="191"/>
      <c r="AG222" s="191"/>
      <c r="AH222" s="191"/>
      <c r="AI222" s="191"/>
      <c r="AJ222" s="191"/>
      <c r="AK222" s="191"/>
      <c r="AL222" s="191"/>
      <c r="AM222" s="191"/>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88"/>
      <c r="BI222" s="191"/>
      <c r="BJ222" s="191"/>
      <c r="BK222" s="191"/>
      <c r="BL222" s="273"/>
      <c r="BM222" s="180"/>
      <c r="BN222" s="191"/>
      <c r="BO222" s="191"/>
      <c r="BP222" s="191"/>
      <c r="BQ222" s="191"/>
    </row>
    <row r="223" spans="1:69" x14ac:dyDescent="0.25">
      <c r="A223" s="191"/>
      <c r="B223" s="191"/>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c r="AA223" s="191"/>
      <c r="AB223" s="191"/>
      <c r="AC223" s="191"/>
      <c r="AD223" s="191"/>
      <c r="AE223" s="191"/>
      <c r="AF223" s="191"/>
      <c r="AG223" s="191"/>
      <c r="AH223" s="191"/>
      <c r="AI223" s="191"/>
      <c r="AJ223" s="191"/>
      <c r="AK223" s="191"/>
      <c r="AL223" s="191"/>
      <c r="AM223" s="191"/>
      <c r="AN223" s="191"/>
      <c r="AO223" s="191"/>
      <c r="AP223" s="191"/>
      <c r="AQ223" s="191"/>
      <c r="AR223" s="191"/>
      <c r="AS223" s="191"/>
      <c r="AT223" s="191"/>
      <c r="AU223" s="191"/>
      <c r="AV223" s="191"/>
      <c r="AW223" s="191"/>
      <c r="AX223" s="191"/>
      <c r="AY223" s="191"/>
      <c r="AZ223" s="191"/>
      <c r="BA223" s="191"/>
      <c r="BB223" s="191"/>
      <c r="BC223" s="191"/>
      <c r="BD223" s="191"/>
      <c r="BE223" s="191"/>
      <c r="BF223" s="191"/>
      <c r="BG223" s="191"/>
      <c r="BH223" s="188"/>
      <c r="BI223" s="191"/>
      <c r="BJ223" s="191"/>
      <c r="BK223" s="191"/>
      <c r="BL223" s="273"/>
      <c r="BM223" s="180"/>
      <c r="BN223" s="191"/>
      <c r="BO223" s="191"/>
      <c r="BP223" s="191"/>
      <c r="BQ223" s="191"/>
    </row>
    <row r="224" spans="1:69" x14ac:dyDescent="0.25">
      <c r="A224" s="191"/>
      <c r="B224" s="191"/>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c r="AB224" s="191"/>
      <c r="AC224" s="191"/>
      <c r="AD224" s="191"/>
      <c r="AE224" s="191"/>
      <c r="AF224" s="191"/>
      <c r="AG224" s="191"/>
      <c r="AH224" s="191"/>
      <c r="AI224" s="191"/>
      <c r="AJ224" s="191"/>
      <c r="AK224" s="191"/>
      <c r="AL224" s="191"/>
      <c r="AM224" s="191"/>
      <c r="AN224" s="191"/>
      <c r="AO224" s="191"/>
      <c r="AP224" s="191"/>
      <c r="AQ224" s="191"/>
      <c r="AR224" s="191"/>
      <c r="AS224" s="191"/>
      <c r="AT224" s="191"/>
      <c r="AU224" s="191"/>
      <c r="AV224" s="191"/>
      <c r="AW224" s="191"/>
      <c r="AX224" s="191"/>
      <c r="AY224" s="191"/>
      <c r="AZ224" s="191"/>
      <c r="BA224" s="191"/>
      <c r="BB224" s="191"/>
      <c r="BC224" s="191"/>
      <c r="BD224" s="191"/>
      <c r="BE224" s="191"/>
      <c r="BF224" s="191"/>
      <c r="BG224" s="191"/>
      <c r="BH224" s="188"/>
      <c r="BI224" s="191"/>
      <c r="BJ224" s="191"/>
      <c r="BK224" s="191"/>
      <c r="BL224" s="273"/>
      <c r="BM224" s="180"/>
      <c r="BN224" s="191"/>
      <c r="BO224" s="191"/>
      <c r="BP224" s="191"/>
      <c r="BQ224" s="191"/>
    </row>
    <row r="225" spans="1:69" x14ac:dyDescent="0.25">
      <c r="A225" s="191"/>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88"/>
      <c r="BI225" s="191"/>
      <c r="BJ225" s="191"/>
      <c r="BK225" s="191"/>
      <c r="BL225" s="273"/>
      <c r="BM225" s="180"/>
      <c r="BN225" s="191"/>
      <c r="BO225" s="191"/>
      <c r="BP225" s="191"/>
      <c r="BQ225" s="191"/>
    </row>
    <row r="226" spans="1:69" x14ac:dyDescent="0.25">
      <c r="A226" s="191"/>
      <c r="B226" s="191"/>
      <c r="C226" s="191"/>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c r="AA226" s="191"/>
      <c r="AB226" s="191"/>
      <c r="AC226" s="191"/>
      <c r="AD226" s="191"/>
      <c r="AE226" s="191"/>
      <c r="AF226" s="191"/>
      <c r="AG226" s="191"/>
      <c r="AH226" s="191"/>
      <c r="AI226" s="191"/>
      <c r="AJ226" s="191"/>
      <c r="AK226" s="191"/>
      <c r="AL226" s="191"/>
      <c r="AM226" s="191"/>
      <c r="AN226" s="191"/>
      <c r="AO226" s="191"/>
      <c r="AP226" s="191"/>
      <c r="AQ226" s="191"/>
      <c r="AR226" s="191"/>
      <c r="AS226" s="191"/>
      <c r="AT226" s="191"/>
      <c r="AU226" s="191"/>
      <c r="AV226" s="191"/>
      <c r="AW226" s="191"/>
      <c r="AX226" s="191"/>
      <c r="AY226" s="191"/>
      <c r="AZ226" s="191"/>
      <c r="BA226" s="191"/>
      <c r="BB226" s="191"/>
      <c r="BC226" s="191"/>
      <c r="BD226" s="191"/>
      <c r="BE226" s="191"/>
      <c r="BF226" s="191"/>
      <c r="BG226" s="191"/>
      <c r="BH226" s="188"/>
      <c r="BI226" s="191"/>
      <c r="BJ226" s="191"/>
      <c r="BK226" s="191"/>
      <c r="BL226" s="273"/>
      <c r="BM226" s="180"/>
      <c r="BN226" s="191"/>
      <c r="BO226" s="191"/>
      <c r="BP226" s="191"/>
      <c r="BQ226" s="191"/>
    </row>
    <row r="227" spans="1:69" x14ac:dyDescent="0.25">
      <c r="A227" s="191"/>
      <c r="B227" s="191"/>
      <c r="C227" s="191"/>
      <c r="D227" s="191"/>
      <c r="E227" s="191"/>
      <c r="F227" s="191"/>
      <c r="G227" s="191"/>
      <c r="H227" s="191"/>
      <c r="I227" s="191"/>
      <c r="J227" s="191"/>
      <c r="K227" s="191"/>
      <c r="L227" s="191"/>
      <c r="M227" s="191"/>
      <c r="N227" s="191"/>
      <c r="O227" s="191"/>
      <c r="P227" s="191"/>
      <c r="Q227" s="191"/>
      <c r="R227" s="191"/>
      <c r="S227" s="191"/>
      <c r="T227" s="191"/>
      <c r="U227" s="191"/>
      <c r="V227" s="191"/>
      <c r="W227" s="191"/>
      <c r="X227" s="191"/>
      <c r="Y227" s="191"/>
      <c r="Z227" s="191"/>
      <c r="AA227" s="191"/>
      <c r="AB227" s="191"/>
      <c r="AC227" s="191"/>
      <c r="AD227" s="191"/>
      <c r="AE227" s="191"/>
      <c r="AF227" s="191"/>
      <c r="AG227" s="191"/>
      <c r="AH227" s="191"/>
      <c r="AI227" s="191"/>
      <c r="AJ227" s="191"/>
      <c r="AK227" s="191"/>
      <c r="AL227" s="191"/>
      <c r="AM227" s="191"/>
      <c r="AN227" s="191"/>
      <c r="AO227" s="191"/>
      <c r="AP227" s="191"/>
      <c r="AQ227" s="191"/>
      <c r="AR227" s="191"/>
      <c r="AS227" s="191"/>
      <c r="AT227" s="191"/>
      <c r="AU227" s="191"/>
      <c r="AV227" s="191"/>
      <c r="AW227" s="191"/>
      <c r="AX227" s="191"/>
      <c r="AY227" s="191"/>
      <c r="AZ227" s="191"/>
      <c r="BA227" s="191"/>
      <c r="BB227" s="191"/>
      <c r="BC227" s="191"/>
      <c r="BD227" s="191"/>
      <c r="BE227" s="191"/>
      <c r="BF227" s="191"/>
      <c r="BG227" s="191"/>
      <c r="BH227" s="188"/>
      <c r="BI227" s="191"/>
      <c r="BJ227" s="191"/>
      <c r="BK227" s="191"/>
      <c r="BL227" s="273"/>
      <c r="BM227" s="180"/>
      <c r="BN227" s="191"/>
      <c r="BO227" s="191"/>
      <c r="BP227" s="191"/>
      <c r="BQ227" s="191"/>
    </row>
    <row r="228" spans="1:69" x14ac:dyDescent="0.25">
      <c r="A228" s="191"/>
      <c r="B228" s="191"/>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c r="AZ228" s="191"/>
      <c r="BA228" s="191"/>
      <c r="BB228" s="191"/>
      <c r="BC228" s="191"/>
      <c r="BD228" s="191"/>
      <c r="BE228" s="191"/>
      <c r="BF228" s="191"/>
      <c r="BG228" s="191"/>
      <c r="BH228" s="188"/>
      <c r="BI228" s="191"/>
      <c r="BJ228" s="191"/>
      <c r="BK228" s="191"/>
      <c r="BL228" s="273"/>
      <c r="BM228" s="180"/>
      <c r="BN228" s="191"/>
      <c r="BO228" s="191"/>
      <c r="BP228" s="191"/>
      <c r="BQ228" s="191"/>
    </row>
    <row r="229" spans="1:69" x14ac:dyDescent="0.25">
      <c r="A229" s="191"/>
      <c r="B229" s="191"/>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1"/>
      <c r="AD229" s="191"/>
      <c r="AE229" s="191"/>
      <c r="AF229" s="191"/>
      <c r="AG229" s="191"/>
      <c r="AH229" s="191"/>
      <c r="AI229" s="191"/>
      <c r="AJ229" s="191"/>
      <c r="AK229" s="191"/>
      <c r="AL229" s="191"/>
      <c r="AM229" s="191"/>
      <c r="AN229" s="191"/>
      <c r="AO229" s="191"/>
      <c r="AP229" s="191"/>
      <c r="AQ229" s="191"/>
      <c r="AR229" s="191"/>
      <c r="AS229" s="191"/>
      <c r="AT229" s="191"/>
      <c r="AU229" s="191"/>
      <c r="AV229" s="191"/>
      <c r="AW229" s="191"/>
      <c r="AX229" s="191"/>
      <c r="AY229" s="191"/>
      <c r="AZ229" s="191"/>
      <c r="BA229" s="191"/>
      <c r="BB229" s="191"/>
      <c r="BC229" s="191"/>
      <c r="BD229" s="191"/>
      <c r="BE229" s="191"/>
      <c r="BF229" s="191"/>
      <c r="BG229" s="191"/>
      <c r="BH229" s="188"/>
      <c r="BI229" s="191"/>
      <c r="BJ229" s="191"/>
      <c r="BK229" s="191"/>
      <c r="BL229" s="273"/>
      <c r="BM229" s="180"/>
      <c r="BN229" s="191"/>
      <c r="BO229" s="191"/>
      <c r="BP229" s="191"/>
      <c r="BQ229" s="191"/>
    </row>
    <row r="230" spans="1:69" x14ac:dyDescent="0.25">
      <c r="A230" s="191"/>
      <c r="B230" s="191"/>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c r="AZ230" s="191"/>
      <c r="BA230" s="191"/>
      <c r="BB230" s="191"/>
      <c r="BC230" s="191"/>
      <c r="BD230" s="191"/>
      <c r="BE230" s="191"/>
      <c r="BF230" s="191"/>
      <c r="BG230" s="191"/>
      <c r="BH230" s="188"/>
      <c r="BI230" s="191"/>
      <c r="BJ230" s="191"/>
      <c r="BK230" s="191"/>
      <c r="BL230" s="273"/>
      <c r="BM230" s="180"/>
      <c r="BN230" s="191"/>
      <c r="BO230" s="191"/>
      <c r="BP230" s="191"/>
      <c r="BQ230" s="191"/>
    </row>
    <row r="231" spans="1:69" x14ac:dyDescent="0.25">
      <c r="A231" s="191"/>
      <c r="B231" s="191"/>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88"/>
      <c r="BI231" s="191"/>
      <c r="BJ231" s="191"/>
      <c r="BK231" s="191"/>
      <c r="BL231" s="273"/>
      <c r="BM231" s="180"/>
      <c r="BN231" s="191"/>
      <c r="BO231" s="191"/>
      <c r="BP231" s="191"/>
      <c r="BQ231" s="191"/>
    </row>
    <row r="232" spans="1:69" x14ac:dyDescent="0.25">
      <c r="A232" s="191"/>
      <c r="B232" s="191"/>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1"/>
      <c r="AY232" s="191"/>
      <c r="AZ232" s="191"/>
      <c r="BA232" s="191"/>
      <c r="BB232" s="191"/>
      <c r="BC232" s="191"/>
      <c r="BD232" s="191"/>
      <c r="BE232" s="191"/>
      <c r="BF232" s="191"/>
      <c r="BG232" s="191"/>
      <c r="BH232" s="188"/>
      <c r="BI232" s="191"/>
      <c r="BJ232" s="191"/>
      <c r="BK232" s="191"/>
      <c r="BL232" s="273"/>
      <c r="BM232" s="180"/>
      <c r="BN232" s="191"/>
      <c r="BO232" s="191"/>
      <c r="BP232" s="191"/>
      <c r="BQ232" s="191"/>
    </row>
    <row r="233" spans="1:69" x14ac:dyDescent="0.25">
      <c r="A233" s="191"/>
      <c r="B233" s="191"/>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88"/>
      <c r="BI233" s="191"/>
      <c r="BJ233" s="191"/>
      <c r="BK233" s="191"/>
      <c r="BL233" s="273"/>
      <c r="BM233" s="180"/>
      <c r="BN233" s="191"/>
      <c r="BO233" s="191"/>
      <c r="BP233" s="191"/>
      <c r="BQ233" s="191"/>
    </row>
    <row r="234" spans="1:69" x14ac:dyDescent="0.25">
      <c r="A234" s="191"/>
      <c r="B234" s="191"/>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88"/>
      <c r="BI234" s="191"/>
      <c r="BJ234" s="191"/>
      <c r="BK234" s="191"/>
      <c r="BL234" s="273"/>
      <c r="BM234" s="180"/>
      <c r="BN234" s="191"/>
      <c r="BO234" s="191"/>
      <c r="BP234" s="191"/>
      <c r="BQ234" s="191"/>
    </row>
    <row r="235" spans="1:69" x14ac:dyDescent="0.25">
      <c r="A235" s="191"/>
      <c r="B235" s="191"/>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E235" s="191"/>
      <c r="AF235" s="191"/>
      <c r="AG235" s="191"/>
      <c r="AH235" s="191"/>
      <c r="AI235" s="191"/>
      <c r="AJ235" s="191"/>
      <c r="AK235" s="191"/>
      <c r="AL235" s="191"/>
      <c r="AM235" s="191"/>
      <c r="AN235" s="191"/>
      <c r="AO235" s="191"/>
      <c r="AP235" s="191"/>
      <c r="AQ235" s="191"/>
      <c r="AR235" s="191"/>
      <c r="AS235" s="191"/>
      <c r="AT235" s="191"/>
      <c r="AU235" s="191"/>
      <c r="AV235" s="191"/>
      <c r="AW235" s="191"/>
      <c r="AX235" s="191"/>
      <c r="AY235" s="191"/>
      <c r="AZ235" s="191"/>
      <c r="BA235" s="191"/>
      <c r="BB235" s="191"/>
      <c r="BC235" s="191"/>
      <c r="BD235" s="191"/>
      <c r="BE235" s="191"/>
      <c r="BF235" s="191"/>
      <c r="BG235" s="191"/>
      <c r="BH235" s="188"/>
      <c r="BI235" s="191"/>
      <c r="BJ235" s="191"/>
      <c r="BK235" s="191"/>
      <c r="BL235" s="273"/>
      <c r="BM235" s="180"/>
      <c r="BN235" s="191"/>
      <c r="BO235" s="191"/>
      <c r="BP235" s="191"/>
      <c r="BQ235" s="191"/>
    </row>
    <row r="236" spans="1:69" x14ac:dyDescent="0.25">
      <c r="A236" s="191"/>
      <c r="B236" s="191"/>
      <c r="C236" s="191"/>
      <c r="D236" s="191"/>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91"/>
      <c r="AA236" s="191"/>
      <c r="AB236" s="191"/>
      <c r="AC236" s="191"/>
      <c r="AD236" s="191"/>
      <c r="AE236" s="191"/>
      <c r="AF236" s="191"/>
      <c r="AG236" s="191"/>
      <c r="AH236" s="191"/>
      <c r="AI236" s="191"/>
      <c r="AJ236" s="191"/>
      <c r="AK236" s="191"/>
      <c r="AL236" s="191"/>
      <c r="AM236" s="191"/>
      <c r="AN236" s="191"/>
      <c r="AO236" s="191"/>
      <c r="AP236" s="191"/>
      <c r="AQ236" s="191"/>
      <c r="AR236" s="191"/>
      <c r="AS236" s="191"/>
      <c r="AT236" s="191"/>
      <c r="AU236" s="191"/>
      <c r="AV236" s="191"/>
      <c r="AW236" s="191"/>
      <c r="AX236" s="191"/>
      <c r="AY236" s="191"/>
      <c r="AZ236" s="191"/>
      <c r="BA236" s="191"/>
      <c r="BB236" s="191"/>
      <c r="BC236" s="191"/>
      <c r="BD236" s="191"/>
      <c r="BE236" s="191"/>
      <c r="BF236" s="191"/>
      <c r="BG236" s="191"/>
      <c r="BH236" s="188"/>
      <c r="BI236" s="191"/>
      <c r="BJ236" s="191"/>
      <c r="BK236" s="191"/>
      <c r="BL236" s="273"/>
      <c r="BM236" s="180"/>
      <c r="BN236" s="191"/>
      <c r="BO236" s="191"/>
      <c r="BP236" s="191"/>
      <c r="BQ236" s="191"/>
    </row>
    <row r="237" spans="1:69" x14ac:dyDescent="0.25">
      <c r="A237" s="191"/>
      <c r="B237" s="191"/>
      <c r="C237" s="191"/>
      <c r="D237" s="191"/>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1"/>
      <c r="AA237" s="191"/>
      <c r="AB237" s="191"/>
      <c r="AC237" s="191"/>
      <c r="AD237" s="191"/>
      <c r="AE237" s="191"/>
      <c r="AF237" s="191"/>
      <c r="AG237" s="191"/>
      <c r="AH237" s="191"/>
      <c r="AI237" s="191"/>
      <c r="AJ237" s="191"/>
      <c r="AK237" s="191"/>
      <c r="AL237" s="191"/>
      <c r="AM237" s="191"/>
      <c r="AN237" s="191"/>
      <c r="AO237" s="191"/>
      <c r="AP237" s="191"/>
      <c r="AQ237" s="191"/>
      <c r="AR237" s="191"/>
      <c r="AS237" s="191"/>
      <c r="AT237" s="191"/>
      <c r="AU237" s="191"/>
      <c r="AV237" s="191"/>
      <c r="AW237" s="191"/>
      <c r="AX237" s="191"/>
      <c r="AY237" s="191"/>
      <c r="AZ237" s="191"/>
      <c r="BA237" s="191"/>
      <c r="BB237" s="191"/>
      <c r="BC237" s="191"/>
      <c r="BD237" s="191"/>
      <c r="BE237" s="191"/>
      <c r="BF237" s="191"/>
      <c r="BG237" s="191"/>
      <c r="BH237" s="188"/>
      <c r="BI237" s="191"/>
      <c r="BJ237" s="191"/>
      <c r="BK237" s="191"/>
      <c r="BL237" s="273"/>
      <c r="BM237" s="180"/>
      <c r="BN237" s="191"/>
      <c r="BO237" s="191"/>
      <c r="BP237" s="191"/>
      <c r="BQ237" s="191"/>
    </row>
    <row r="238" spans="1:69" x14ac:dyDescent="0.25">
      <c r="A238" s="191"/>
      <c r="B238" s="191"/>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1"/>
      <c r="BE238" s="191"/>
      <c r="BF238" s="191"/>
      <c r="BG238" s="191"/>
      <c r="BH238" s="188"/>
      <c r="BI238" s="191"/>
      <c r="BJ238" s="191"/>
      <c r="BK238" s="191"/>
      <c r="BL238" s="273"/>
      <c r="BM238" s="180"/>
      <c r="BN238" s="191"/>
      <c r="BO238" s="191"/>
      <c r="BP238" s="191"/>
      <c r="BQ238" s="191"/>
    </row>
    <row r="239" spans="1:69" x14ac:dyDescent="0.25">
      <c r="A239" s="191"/>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c r="AH239" s="191"/>
      <c r="AI239" s="191"/>
      <c r="AJ239" s="191"/>
      <c r="AK239" s="191"/>
      <c r="AL239" s="191"/>
      <c r="AM239" s="191"/>
      <c r="AN239" s="191"/>
      <c r="AO239" s="191"/>
      <c r="AP239" s="191"/>
      <c r="AQ239" s="191"/>
      <c r="AR239" s="191"/>
      <c r="AS239" s="191"/>
      <c r="AT239" s="191"/>
      <c r="AU239" s="191"/>
      <c r="AV239" s="191"/>
      <c r="AW239" s="191"/>
      <c r="AX239" s="191"/>
      <c r="AY239" s="191"/>
      <c r="AZ239" s="191"/>
      <c r="BA239" s="191"/>
      <c r="BB239" s="191"/>
      <c r="BC239" s="191"/>
      <c r="BD239" s="191"/>
      <c r="BE239" s="191"/>
      <c r="BF239" s="191"/>
      <c r="BG239" s="191"/>
      <c r="BH239" s="188"/>
      <c r="BI239" s="191"/>
      <c r="BJ239" s="191"/>
      <c r="BK239" s="191"/>
      <c r="BL239" s="273"/>
      <c r="BM239" s="180"/>
      <c r="BN239" s="191"/>
      <c r="BO239" s="191"/>
      <c r="BP239" s="191"/>
      <c r="BQ239" s="191"/>
    </row>
    <row r="240" spans="1:69" x14ac:dyDescent="0.25">
      <c r="A240" s="191"/>
      <c r="B240" s="191"/>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1"/>
      <c r="AY240" s="191"/>
      <c r="AZ240" s="191"/>
      <c r="BA240" s="191"/>
      <c r="BB240" s="191"/>
      <c r="BC240" s="191"/>
      <c r="BD240" s="191"/>
      <c r="BE240" s="191"/>
      <c r="BF240" s="191"/>
      <c r="BG240" s="191"/>
      <c r="BH240" s="188"/>
      <c r="BI240" s="191"/>
      <c r="BJ240" s="191"/>
      <c r="BK240" s="191"/>
      <c r="BL240" s="273"/>
      <c r="BM240" s="180"/>
      <c r="BN240" s="191"/>
      <c r="BO240" s="191"/>
      <c r="BP240" s="191"/>
      <c r="BQ240" s="191"/>
    </row>
    <row r="241" spans="1:69" x14ac:dyDescent="0.25">
      <c r="A241" s="191"/>
      <c r="B241" s="191"/>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c r="AZ241" s="191"/>
      <c r="BA241" s="191"/>
      <c r="BB241" s="191"/>
      <c r="BC241" s="191"/>
      <c r="BD241" s="191"/>
      <c r="BE241" s="191"/>
      <c r="BF241" s="191"/>
      <c r="BG241" s="191"/>
      <c r="BH241" s="188"/>
      <c r="BI241" s="191"/>
      <c r="BJ241" s="191"/>
      <c r="BK241" s="191"/>
      <c r="BL241" s="273"/>
      <c r="BM241" s="180"/>
      <c r="BN241" s="191"/>
      <c r="BO241" s="191"/>
      <c r="BP241" s="191"/>
      <c r="BQ241" s="191"/>
    </row>
    <row r="242" spans="1:69" x14ac:dyDescent="0.25">
      <c r="A242" s="191"/>
      <c r="B242" s="191"/>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1"/>
      <c r="AX242" s="191"/>
      <c r="AY242" s="191"/>
      <c r="AZ242" s="191"/>
      <c r="BA242" s="191"/>
      <c r="BB242" s="191"/>
      <c r="BC242" s="191"/>
      <c r="BD242" s="191"/>
      <c r="BE242" s="191"/>
      <c r="BF242" s="191"/>
      <c r="BG242" s="191"/>
      <c r="BH242" s="188"/>
      <c r="BI242" s="191"/>
      <c r="BJ242" s="191"/>
      <c r="BK242" s="191"/>
      <c r="BL242" s="273"/>
      <c r="BM242" s="180"/>
      <c r="BN242" s="191"/>
      <c r="BO242" s="191"/>
      <c r="BP242" s="191"/>
      <c r="BQ242" s="191"/>
    </row>
    <row r="243" spans="1:69" x14ac:dyDescent="0.25">
      <c r="A243" s="191"/>
      <c r="B243" s="191"/>
      <c r="C243" s="191"/>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c r="AA243" s="191"/>
      <c r="AB243" s="191"/>
      <c r="AC243" s="191"/>
      <c r="AD243" s="191"/>
      <c r="AE243" s="191"/>
      <c r="AF243" s="191"/>
      <c r="AG243" s="191"/>
      <c r="AH243" s="191"/>
      <c r="AI243" s="191"/>
      <c r="AJ243" s="191"/>
      <c r="AK243" s="191"/>
      <c r="AL243" s="191"/>
      <c r="AM243" s="191"/>
      <c r="AN243" s="191"/>
      <c r="AO243" s="191"/>
      <c r="AP243" s="191"/>
      <c r="AQ243" s="191"/>
      <c r="AR243" s="191"/>
      <c r="AS243" s="191"/>
      <c r="AT243" s="191"/>
      <c r="AU243" s="191"/>
      <c r="AV243" s="191"/>
      <c r="AW243" s="191"/>
      <c r="AX243" s="191"/>
      <c r="AY243" s="191"/>
      <c r="AZ243" s="191"/>
      <c r="BA243" s="191"/>
      <c r="BB243" s="191"/>
      <c r="BC243" s="191"/>
      <c r="BD243" s="191"/>
      <c r="BE243" s="191"/>
      <c r="BF243" s="191"/>
      <c r="BG243" s="191"/>
      <c r="BH243" s="188"/>
      <c r="BI243" s="191"/>
      <c r="BJ243" s="191"/>
      <c r="BK243" s="191"/>
      <c r="BL243" s="273"/>
      <c r="BM243" s="180"/>
      <c r="BN243" s="191"/>
      <c r="BO243" s="191"/>
      <c r="BP243" s="191"/>
      <c r="BQ243" s="191"/>
    </row>
    <row r="244" spans="1:69" x14ac:dyDescent="0.25">
      <c r="A244" s="191"/>
      <c r="B244" s="191"/>
      <c r="C244" s="191"/>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c r="AA244" s="191"/>
      <c r="AB244" s="191"/>
      <c r="AC244" s="191"/>
      <c r="AD244" s="191"/>
      <c r="AE244" s="191"/>
      <c r="AF244" s="191"/>
      <c r="AG244" s="191"/>
      <c r="AH244" s="191"/>
      <c r="AI244" s="191"/>
      <c r="AJ244" s="191"/>
      <c r="AK244" s="191"/>
      <c r="AL244" s="191"/>
      <c r="AM244" s="191"/>
      <c r="AN244" s="191"/>
      <c r="AO244" s="191"/>
      <c r="AP244" s="191"/>
      <c r="AQ244" s="191"/>
      <c r="AR244" s="191"/>
      <c r="AS244" s="191"/>
      <c r="AT244" s="191"/>
      <c r="AU244" s="191"/>
      <c r="AV244" s="191"/>
      <c r="AW244" s="191"/>
      <c r="AX244" s="191"/>
      <c r="AY244" s="191"/>
      <c r="AZ244" s="191"/>
      <c r="BA244" s="191"/>
      <c r="BB244" s="191"/>
      <c r="BC244" s="191"/>
      <c r="BD244" s="191"/>
      <c r="BE244" s="191"/>
      <c r="BF244" s="191"/>
      <c r="BG244" s="191"/>
      <c r="BH244" s="188"/>
      <c r="BI244" s="191"/>
      <c r="BJ244" s="191"/>
      <c r="BK244" s="191"/>
      <c r="BL244" s="273"/>
      <c r="BM244" s="180"/>
      <c r="BN244" s="191"/>
      <c r="BO244" s="191"/>
      <c r="BP244" s="191"/>
      <c r="BQ244" s="191"/>
    </row>
    <row r="245" spans="1:69" x14ac:dyDescent="0.25">
      <c r="A245" s="191"/>
      <c r="B245" s="191"/>
      <c r="C245" s="191"/>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c r="AA245" s="191"/>
      <c r="AB245" s="191"/>
      <c r="AC245" s="191"/>
      <c r="AD245" s="191"/>
      <c r="AE245" s="191"/>
      <c r="AF245" s="191"/>
      <c r="AG245" s="191"/>
      <c r="AH245" s="191"/>
      <c r="AI245" s="191"/>
      <c r="AJ245" s="191"/>
      <c r="AK245" s="191"/>
      <c r="AL245" s="191"/>
      <c r="AM245" s="191"/>
      <c r="AN245" s="191"/>
      <c r="AO245" s="191"/>
      <c r="AP245" s="191"/>
      <c r="AQ245" s="191"/>
      <c r="AR245" s="191"/>
      <c r="AS245" s="191"/>
      <c r="AT245" s="191"/>
      <c r="AU245" s="191"/>
      <c r="AV245" s="191"/>
      <c r="AW245" s="191"/>
      <c r="AX245" s="191"/>
      <c r="AY245" s="191"/>
      <c r="AZ245" s="191"/>
      <c r="BA245" s="191"/>
      <c r="BB245" s="191"/>
      <c r="BC245" s="191"/>
      <c r="BD245" s="191"/>
      <c r="BE245" s="191"/>
      <c r="BF245" s="191"/>
      <c r="BG245" s="191"/>
      <c r="BH245" s="188"/>
      <c r="BI245" s="191"/>
      <c r="BJ245" s="191"/>
      <c r="BK245" s="191"/>
      <c r="BL245" s="273"/>
      <c r="BM245" s="180"/>
      <c r="BN245" s="191"/>
      <c r="BO245" s="191"/>
      <c r="BP245" s="191"/>
      <c r="BQ245" s="191"/>
    </row>
    <row r="246" spans="1:69" x14ac:dyDescent="0.25">
      <c r="A246" s="191"/>
      <c r="B246" s="191"/>
      <c r="C246" s="191"/>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c r="AA246" s="191"/>
      <c r="AB246" s="191"/>
      <c r="AC246" s="191"/>
      <c r="AD246" s="191"/>
      <c r="AE246" s="191"/>
      <c r="AF246" s="191"/>
      <c r="AG246" s="191"/>
      <c r="AH246" s="191"/>
      <c r="AI246" s="191"/>
      <c r="AJ246" s="191"/>
      <c r="AK246" s="191"/>
      <c r="AL246" s="191"/>
      <c r="AM246" s="191"/>
      <c r="AN246" s="191"/>
      <c r="AO246" s="191"/>
      <c r="AP246" s="191"/>
      <c r="AQ246" s="191"/>
      <c r="AR246" s="191"/>
      <c r="AS246" s="191"/>
      <c r="AT246" s="191"/>
      <c r="AU246" s="191"/>
      <c r="AV246" s="191"/>
      <c r="AW246" s="191"/>
      <c r="AX246" s="191"/>
      <c r="AY246" s="191"/>
      <c r="AZ246" s="191"/>
      <c r="BA246" s="191"/>
      <c r="BB246" s="191"/>
      <c r="BC246" s="191"/>
      <c r="BD246" s="191"/>
      <c r="BE246" s="191"/>
      <c r="BF246" s="191"/>
      <c r="BG246" s="191"/>
      <c r="BH246" s="188"/>
      <c r="BI246" s="191"/>
      <c r="BJ246" s="191"/>
      <c r="BK246" s="191"/>
      <c r="BL246" s="273"/>
      <c r="BM246" s="180"/>
      <c r="BN246" s="191"/>
      <c r="BO246" s="191"/>
      <c r="BP246" s="191"/>
      <c r="BQ246" s="191"/>
    </row>
    <row r="247" spans="1:69" x14ac:dyDescent="0.25">
      <c r="A247" s="191"/>
      <c r="B247" s="191"/>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1"/>
      <c r="AY247" s="191"/>
      <c r="AZ247" s="191"/>
      <c r="BA247" s="191"/>
      <c r="BB247" s="191"/>
      <c r="BC247" s="191"/>
      <c r="BD247" s="191"/>
      <c r="BE247" s="191"/>
      <c r="BF247" s="191"/>
      <c r="BG247" s="191"/>
      <c r="BH247" s="188"/>
      <c r="BI247" s="191"/>
      <c r="BJ247" s="191"/>
      <c r="BK247" s="191"/>
      <c r="BL247" s="273"/>
      <c r="BM247" s="180"/>
      <c r="BN247" s="191"/>
      <c r="BO247" s="191"/>
      <c r="BP247" s="191"/>
      <c r="BQ247" s="191"/>
    </row>
    <row r="248" spans="1:69" x14ac:dyDescent="0.25">
      <c r="A248" s="191"/>
      <c r="B248" s="191"/>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1"/>
      <c r="AY248" s="191"/>
      <c r="AZ248" s="191"/>
      <c r="BA248" s="191"/>
      <c r="BB248" s="191"/>
      <c r="BC248" s="191"/>
      <c r="BD248" s="191"/>
      <c r="BE248" s="191"/>
      <c r="BF248" s="191"/>
      <c r="BG248" s="191"/>
      <c r="BH248" s="188"/>
      <c r="BI248" s="191"/>
      <c r="BJ248" s="191"/>
      <c r="BK248" s="191"/>
      <c r="BL248" s="273"/>
      <c r="BM248" s="180"/>
      <c r="BN248" s="191"/>
      <c r="BO248" s="191"/>
      <c r="BP248" s="191"/>
      <c r="BQ248" s="191"/>
    </row>
    <row r="249" spans="1:69" x14ac:dyDescent="0.25">
      <c r="A249" s="191"/>
      <c r="B249" s="191"/>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c r="AB249" s="191"/>
      <c r="AC249" s="191"/>
      <c r="AD249" s="191"/>
      <c r="AE249" s="191"/>
      <c r="AF249" s="191"/>
      <c r="AG249" s="191"/>
      <c r="AH249" s="191"/>
      <c r="AI249" s="191"/>
      <c r="AJ249" s="191"/>
      <c r="AK249" s="191"/>
      <c r="AL249" s="191"/>
      <c r="AM249" s="191"/>
      <c r="AN249" s="191"/>
      <c r="AO249" s="191"/>
      <c r="AP249" s="191"/>
      <c r="AQ249" s="191"/>
      <c r="AR249" s="191"/>
      <c r="AS249" s="191"/>
      <c r="AT249" s="191"/>
      <c r="AU249" s="191"/>
      <c r="AV249" s="191"/>
      <c r="AW249" s="191"/>
      <c r="AX249" s="191"/>
      <c r="AY249" s="191"/>
      <c r="AZ249" s="191"/>
      <c r="BA249" s="191"/>
      <c r="BB249" s="191"/>
      <c r="BC249" s="191"/>
      <c r="BD249" s="191"/>
      <c r="BE249" s="191"/>
      <c r="BF249" s="191"/>
      <c r="BG249" s="191"/>
      <c r="BH249" s="188"/>
      <c r="BI249" s="191"/>
      <c r="BJ249" s="191"/>
      <c r="BK249" s="191"/>
      <c r="BL249" s="273"/>
      <c r="BM249" s="180"/>
      <c r="BN249" s="191"/>
      <c r="BO249" s="191"/>
      <c r="BP249" s="191"/>
      <c r="BQ249" s="191"/>
    </row>
    <row r="250" spans="1:69" x14ac:dyDescent="0.25">
      <c r="A250" s="191"/>
      <c r="B250" s="191"/>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1"/>
      <c r="AY250" s="191"/>
      <c r="AZ250" s="191"/>
      <c r="BA250" s="191"/>
      <c r="BB250" s="191"/>
      <c r="BC250" s="191"/>
      <c r="BD250" s="191"/>
      <c r="BE250" s="191"/>
      <c r="BF250" s="191"/>
      <c r="BG250" s="191"/>
      <c r="BH250" s="188"/>
      <c r="BI250" s="191"/>
      <c r="BJ250" s="191"/>
      <c r="BK250" s="191"/>
      <c r="BL250" s="273"/>
      <c r="BM250" s="180"/>
      <c r="BN250" s="191"/>
      <c r="BO250" s="191"/>
      <c r="BP250" s="191"/>
      <c r="BQ250" s="191"/>
    </row>
    <row r="251" spans="1:69" x14ac:dyDescent="0.25">
      <c r="A251" s="191"/>
      <c r="B251" s="191"/>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1"/>
      <c r="AY251" s="191"/>
      <c r="AZ251" s="191"/>
      <c r="BA251" s="191"/>
      <c r="BB251" s="191"/>
      <c r="BC251" s="191"/>
      <c r="BD251" s="191"/>
      <c r="BE251" s="191"/>
      <c r="BF251" s="191"/>
      <c r="BG251" s="191"/>
      <c r="BH251" s="188"/>
      <c r="BI251" s="191"/>
      <c r="BJ251" s="191"/>
      <c r="BK251" s="191"/>
      <c r="BL251" s="273"/>
      <c r="BM251" s="180"/>
      <c r="BN251" s="191"/>
      <c r="BO251" s="191"/>
      <c r="BP251" s="191"/>
      <c r="BQ251" s="191"/>
    </row>
    <row r="252" spans="1:69" x14ac:dyDescent="0.25">
      <c r="A252" s="191"/>
      <c r="B252" s="191"/>
      <c r="C252" s="191"/>
      <c r="D252" s="191"/>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1"/>
      <c r="AB252" s="191"/>
      <c r="AC252" s="191"/>
      <c r="AD252" s="191"/>
      <c r="AE252" s="191"/>
      <c r="AF252" s="191"/>
      <c r="AG252" s="191"/>
      <c r="AH252" s="191"/>
      <c r="AI252" s="191"/>
      <c r="AJ252" s="191"/>
      <c r="AK252" s="191"/>
      <c r="AL252" s="191"/>
      <c r="AM252" s="191"/>
      <c r="AN252" s="191"/>
      <c r="AO252" s="191"/>
      <c r="AP252" s="191"/>
      <c r="AQ252" s="191"/>
      <c r="AR252" s="191"/>
      <c r="AS252" s="191"/>
      <c r="AT252" s="191"/>
      <c r="AU252" s="191"/>
      <c r="AV252" s="191"/>
      <c r="AW252" s="191"/>
      <c r="AX252" s="191"/>
      <c r="AY252" s="191"/>
      <c r="AZ252" s="191"/>
      <c r="BA252" s="191"/>
      <c r="BB252" s="191"/>
      <c r="BC252" s="191"/>
      <c r="BD252" s="191"/>
      <c r="BE252" s="191"/>
      <c r="BF252" s="191"/>
      <c r="BG252" s="191"/>
      <c r="BH252" s="188"/>
      <c r="BI252" s="191"/>
      <c r="BJ252" s="191"/>
      <c r="BK252" s="191"/>
      <c r="BL252" s="273"/>
      <c r="BM252" s="180"/>
      <c r="BN252" s="191"/>
      <c r="BO252" s="191"/>
      <c r="BP252" s="191"/>
      <c r="BQ252" s="191"/>
    </row>
    <row r="253" spans="1:69" x14ac:dyDescent="0.25">
      <c r="A253" s="191"/>
      <c r="B253" s="191"/>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1"/>
      <c r="BE253" s="191"/>
      <c r="BF253" s="191"/>
      <c r="BG253" s="191"/>
      <c r="BH253" s="188"/>
      <c r="BI253" s="191"/>
      <c r="BJ253" s="191"/>
      <c r="BK253" s="191"/>
      <c r="BL253" s="273"/>
      <c r="BM253" s="180"/>
      <c r="BN253" s="191"/>
      <c r="BO253" s="191"/>
      <c r="BP253" s="191"/>
      <c r="BQ253" s="191"/>
    </row>
    <row r="254" spans="1:69" x14ac:dyDescent="0.25">
      <c r="A254" s="191"/>
      <c r="B254" s="191"/>
      <c r="C254" s="191"/>
      <c r="D254" s="191"/>
      <c r="E254" s="191"/>
      <c r="F254" s="191"/>
      <c r="G254" s="191"/>
      <c r="H254" s="191"/>
      <c r="I254" s="191"/>
      <c r="J254" s="191"/>
      <c r="K254" s="191"/>
      <c r="L254" s="191"/>
      <c r="M254" s="191"/>
      <c r="N254" s="191"/>
      <c r="O254" s="191"/>
      <c r="P254" s="191"/>
      <c r="Q254" s="191"/>
      <c r="R254" s="191"/>
      <c r="S254" s="191"/>
      <c r="T254" s="191"/>
      <c r="U254" s="191"/>
      <c r="V254" s="191"/>
      <c r="W254" s="191"/>
      <c r="X254" s="191"/>
      <c r="Y254" s="191"/>
      <c r="Z254" s="191"/>
      <c r="AA254" s="191"/>
      <c r="AB254" s="191"/>
      <c r="AC254" s="191"/>
      <c r="AD254" s="191"/>
      <c r="AE254" s="191"/>
      <c r="AF254" s="191"/>
      <c r="AG254" s="191"/>
      <c r="AH254" s="191"/>
      <c r="AI254" s="191"/>
      <c r="AJ254" s="191"/>
      <c r="AK254" s="191"/>
      <c r="AL254" s="191"/>
      <c r="AM254" s="191"/>
      <c r="AN254" s="191"/>
      <c r="AO254" s="191"/>
      <c r="AP254" s="191"/>
      <c r="AQ254" s="191"/>
      <c r="AR254" s="191"/>
      <c r="AS254" s="191"/>
      <c r="AT254" s="191"/>
      <c r="AU254" s="191"/>
      <c r="AV254" s="191"/>
      <c r="AW254" s="191"/>
      <c r="AX254" s="191"/>
      <c r="AY254" s="191"/>
      <c r="AZ254" s="191"/>
      <c r="BA254" s="191"/>
      <c r="BB254" s="191"/>
      <c r="BC254" s="191"/>
      <c r="BD254" s="191"/>
      <c r="BE254" s="191"/>
      <c r="BF254" s="191"/>
      <c r="BG254" s="191"/>
      <c r="BH254" s="188"/>
      <c r="BI254" s="191"/>
      <c r="BJ254" s="191"/>
      <c r="BK254" s="191"/>
      <c r="BL254" s="273"/>
      <c r="BM254" s="180"/>
      <c r="BN254" s="191"/>
      <c r="BO254" s="191"/>
      <c r="BP254" s="191"/>
      <c r="BQ254" s="191"/>
    </row>
    <row r="255" spans="1:69" x14ac:dyDescent="0.25">
      <c r="A255" s="191"/>
      <c r="B255" s="191"/>
      <c r="C255" s="191"/>
      <c r="D255" s="191"/>
      <c r="E255" s="191"/>
      <c r="F255" s="191"/>
      <c r="G255" s="191"/>
      <c r="H255" s="191"/>
      <c r="I255" s="191"/>
      <c r="J255" s="191"/>
      <c r="K255" s="191"/>
      <c r="L255" s="191"/>
      <c r="M255" s="191"/>
      <c r="N255" s="191"/>
      <c r="O255" s="191"/>
      <c r="P255" s="191"/>
      <c r="Q255" s="191"/>
      <c r="R255" s="191"/>
      <c r="S255" s="191"/>
      <c r="T255" s="191"/>
      <c r="U255" s="191"/>
      <c r="V255" s="191"/>
      <c r="W255" s="191"/>
      <c r="X255" s="191"/>
      <c r="Y255" s="191"/>
      <c r="Z255" s="191"/>
      <c r="AA255" s="191"/>
      <c r="AB255" s="191"/>
      <c r="AC255" s="191"/>
      <c r="AD255" s="191"/>
      <c r="AE255" s="191"/>
      <c r="AF255" s="191"/>
      <c r="AG255" s="191"/>
      <c r="AH255" s="191"/>
      <c r="AI255" s="191"/>
      <c r="AJ255" s="191"/>
      <c r="AK255" s="191"/>
      <c r="AL255" s="191"/>
      <c r="AM255" s="191"/>
      <c r="AN255" s="191"/>
      <c r="AO255" s="191"/>
      <c r="AP255" s="191"/>
      <c r="AQ255" s="191"/>
      <c r="AR255" s="191"/>
      <c r="AS255" s="191"/>
      <c r="AT255" s="191"/>
      <c r="AU255" s="191"/>
      <c r="AV255" s="191"/>
      <c r="AW255" s="191"/>
      <c r="AX255" s="191"/>
      <c r="AY255" s="191"/>
      <c r="AZ255" s="191"/>
      <c r="BA255" s="191"/>
      <c r="BB255" s="191"/>
      <c r="BC255" s="191"/>
      <c r="BD255" s="191"/>
      <c r="BE255" s="191"/>
      <c r="BF255" s="191"/>
      <c r="BG255" s="191"/>
      <c r="BH255" s="188"/>
      <c r="BI255" s="191"/>
      <c r="BJ255" s="191"/>
      <c r="BK255" s="191"/>
      <c r="BL255" s="273"/>
      <c r="BM255" s="180"/>
      <c r="BN255" s="191"/>
      <c r="BO255" s="191"/>
      <c r="BP255" s="191"/>
      <c r="BQ255" s="191"/>
    </row>
    <row r="256" spans="1:69" x14ac:dyDescent="0.25">
      <c r="A256" s="191"/>
      <c r="B256" s="191"/>
      <c r="C256" s="191"/>
      <c r="D256" s="191"/>
      <c r="E256" s="191"/>
      <c r="F256" s="191"/>
      <c r="G256" s="191"/>
      <c r="H256" s="191"/>
      <c r="I256" s="191"/>
      <c r="J256" s="191"/>
      <c r="K256" s="191"/>
      <c r="L256" s="191"/>
      <c r="M256" s="191"/>
      <c r="N256" s="191"/>
      <c r="O256" s="191"/>
      <c r="P256" s="191"/>
      <c r="Q256" s="191"/>
      <c r="R256" s="191"/>
      <c r="S256" s="191"/>
      <c r="T256" s="191"/>
      <c r="U256" s="191"/>
      <c r="V256" s="191"/>
      <c r="W256" s="191"/>
      <c r="X256" s="191"/>
      <c r="Y256" s="191"/>
      <c r="Z256" s="191"/>
      <c r="AA256" s="191"/>
      <c r="AB256" s="191"/>
      <c r="AC256" s="191"/>
      <c r="AD256" s="191"/>
      <c r="AE256" s="191"/>
      <c r="AF256" s="191"/>
      <c r="AG256" s="191"/>
      <c r="AH256" s="191"/>
      <c r="AI256" s="191"/>
      <c r="AJ256" s="191"/>
      <c r="AK256" s="191"/>
      <c r="AL256" s="191"/>
      <c r="AM256" s="191"/>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88"/>
      <c r="BI256" s="191"/>
      <c r="BJ256" s="191"/>
      <c r="BK256" s="191"/>
      <c r="BL256" s="273"/>
      <c r="BM256" s="180"/>
      <c r="BN256" s="191"/>
      <c r="BO256" s="191"/>
      <c r="BP256" s="191"/>
      <c r="BQ256" s="191"/>
    </row>
    <row r="257" spans="1:69" x14ac:dyDescent="0.25">
      <c r="A257" s="191"/>
      <c r="B257" s="191"/>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c r="AG257" s="191"/>
      <c r="AH257" s="191"/>
      <c r="AI257" s="191"/>
      <c r="AJ257" s="191"/>
      <c r="AK257" s="191"/>
      <c r="AL257" s="191"/>
      <c r="AM257" s="191"/>
      <c r="AN257" s="191"/>
      <c r="AO257" s="191"/>
      <c r="AP257" s="191"/>
      <c r="AQ257" s="191"/>
      <c r="AR257" s="191"/>
      <c r="AS257" s="191"/>
      <c r="AT257" s="191"/>
      <c r="AU257" s="191"/>
      <c r="AV257" s="191"/>
      <c r="AW257" s="191"/>
      <c r="AX257" s="191"/>
      <c r="AY257" s="191"/>
      <c r="AZ257" s="191"/>
      <c r="BA257" s="191"/>
      <c r="BB257" s="191"/>
      <c r="BC257" s="191"/>
      <c r="BD257" s="191"/>
      <c r="BE257" s="191"/>
      <c r="BF257" s="191"/>
      <c r="BG257" s="191"/>
      <c r="BH257" s="188"/>
      <c r="BI257" s="191"/>
      <c r="BJ257" s="191"/>
      <c r="BK257" s="191"/>
      <c r="BL257" s="273"/>
      <c r="BM257" s="180"/>
      <c r="BN257" s="191"/>
      <c r="BO257" s="191"/>
      <c r="BP257" s="191"/>
      <c r="BQ257" s="191"/>
    </row>
    <row r="258" spans="1:69" x14ac:dyDescent="0.25">
      <c r="A258" s="191"/>
      <c r="B258" s="191"/>
      <c r="C258" s="191"/>
      <c r="D258" s="191"/>
      <c r="E258" s="191"/>
      <c r="F258" s="191"/>
      <c r="G258" s="191"/>
      <c r="H258" s="191"/>
      <c r="I258" s="191"/>
      <c r="J258" s="191"/>
      <c r="K258" s="191"/>
      <c r="L258" s="191"/>
      <c r="M258" s="191"/>
      <c r="N258" s="191"/>
      <c r="O258" s="191"/>
      <c r="P258" s="191"/>
      <c r="Q258" s="191"/>
      <c r="R258" s="191"/>
      <c r="S258" s="191"/>
      <c r="T258" s="191"/>
      <c r="U258" s="191"/>
      <c r="V258" s="191"/>
      <c r="W258" s="191"/>
      <c r="X258" s="191"/>
      <c r="Y258" s="191"/>
      <c r="Z258" s="191"/>
      <c r="AA258" s="191"/>
      <c r="AB258" s="191"/>
      <c r="AC258" s="191"/>
      <c r="AD258" s="191"/>
      <c r="AE258" s="191"/>
      <c r="AF258" s="191"/>
      <c r="AG258" s="191"/>
      <c r="AH258" s="191"/>
      <c r="AI258" s="191"/>
      <c r="AJ258" s="191"/>
      <c r="AK258" s="191"/>
      <c r="AL258" s="191"/>
      <c r="AM258" s="191"/>
      <c r="AN258" s="191"/>
      <c r="AO258" s="191"/>
      <c r="AP258" s="191"/>
      <c r="AQ258" s="191"/>
      <c r="AR258" s="191"/>
      <c r="AS258" s="191"/>
      <c r="AT258" s="191"/>
      <c r="AU258" s="191"/>
      <c r="AV258" s="191"/>
      <c r="AW258" s="191"/>
      <c r="AX258" s="191"/>
      <c r="AY258" s="191"/>
      <c r="AZ258" s="191"/>
      <c r="BA258" s="191"/>
      <c r="BB258" s="191"/>
      <c r="BC258" s="191"/>
      <c r="BD258" s="191"/>
      <c r="BE258" s="191"/>
      <c r="BF258" s="191"/>
      <c r="BG258" s="191"/>
      <c r="BH258" s="188"/>
      <c r="BI258" s="191"/>
      <c r="BJ258" s="191"/>
      <c r="BK258" s="191"/>
      <c r="BL258" s="273"/>
      <c r="BM258" s="180"/>
      <c r="BN258" s="191"/>
      <c r="BO258" s="191"/>
      <c r="BP258" s="191"/>
      <c r="BQ258" s="191"/>
    </row>
    <row r="259" spans="1:69" x14ac:dyDescent="0.25">
      <c r="A259" s="191"/>
      <c r="B259" s="191"/>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191"/>
      <c r="AW259" s="191"/>
      <c r="AX259" s="191"/>
      <c r="AY259" s="191"/>
      <c r="AZ259" s="191"/>
      <c r="BA259" s="191"/>
      <c r="BB259" s="191"/>
      <c r="BC259" s="191"/>
      <c r="BD259" s="191"/>
      <c r="BE259" s="191"/>
      <c r="BF259" s="191"/>
      <c r="BG259" s="191"/>
      <c r="BH259" s="188"/>
      <c r="BI259" s="191"/>
      <c r="BJ259" s="191"/>
      <c r="BK259" s="191"/>
      <c r="BL259" s="273"/>
      <c r="BM259" s="180"/>
      <c r="BN259" s="191"/>
      <c r="BO259" s="191"/>
      <c r="BP259" s="191"/>
      <c r="BQ259" s="191"/>
    </row>
    <row r="260" spans="1:69" x14ac:dyDescent="0.25">
      <c r="A260" s="191"/>
      <c r="B260" s="191"/>
      <c r="C260" s="191"/>
      <c r="D260" s="191"/>
      <c r="E260" s="191"/>
      <c r="F260" s="191"/>
      <c r="G260" s="191"/>
      <c r="H260" s="191"/>
      <c r="I260" s="191"/>
      <c r="J260" s="191"/>
      <c r="K260" s="191"/>
      <c r="L260" s="191"/>
      <c r="M260" s="191"/>
      <c r="N260" s="191"/>
      <c r="O260" s="191"/>
      <c r="P260" s="191"/>
      <c r="Q260" s="191"/>
      <c r="R260" s="191"/>
      <c r="S260" s="191"/>
      <c r="T260" s="191"/>
      <c r="U260" s="191"/>
      <c r="V260" s="191"/>
      <c r="W260" s="191"/>
      <c r="X260" s="191"/>
      <c r="Y260" s="191"/>
      <c r="Z260" s="191"/>
      <c r="AA260" s="191"/>
      <c r="AB260" s="191"/>
      <c r="AC260" s="191"/>
      <c r="AD260" s="191"/>
      <c r="AE260" s="191"/>
      <c r="AF260" s="191"/>
      <c r="AG260" s="191"/>
      <c r="AH260" s="191"/>
      <c r="AI260" s="191"/>
      <c r="AJ260" s="191"/>
      <c r="AK260" s="191"/>
      <c r="AL260" s="191"/>
      <c r="AM260" s="191"/>
      <c r="AN260" s="191"/>
      <c r="AO260" s="191"/>
      <c r="AP260" s="191"/>
      <c r="AQ260" s="191"/>
      <c r="AR260" s="191"/>
      <c r="AS260" s="191"/>
      <c r="AT260" s="191"/>
      <c r="AU260" s="191"/>
      <c r="AV260" s="191"/>
      <c r="AW260" s="191"/>
      <c r="AX260" s="191"/>
      <c r="AY260" s="191"/>
      <c r="AZ260" s="191"/>
      <c r="BA260" s="191"/>
      <c r="BB260" s="191"/>
      <c r="BC260" s="191"/>
      <c r="BD260" s="191"/>
      <c r="BE260" s="191"/>
      <c r="BF260" s="191"/>
      <c r="BG260" s="191"/>
      <c r="BH260" s="188"/>
      <c r="BI260" s="191"/>
      <c r="BJ260" s="191"/>
      <c r="BK260" s="191"/>
      <c r="BL260" s="273"/>
      <c r="BM260" s="180"/>
      <c r="BN260" s="191"/>
      <c r="BO260" s="191"/>
      <c r="BP260" s="191"/>
      <c r="BQ260" s="191"/>
    </row>
    <row r="261" spans="1:69" x14ac:dyDescent="0.25">
      <c r="A261" s="191"/>
      <c r="B261" s="191"/>
      <c r="C261" s="191"/>
      <c r="D261" s="191"/>
      <c r="E261" s="191"/>
      <c r="F261" s="191"/>
      <c r="G261" s="191"/>
      <c r="H261" s="191"/>
      <c r="I261" s="191"/>
      <c r="J261" s="191"/>
      <c r="K261" s="191"/>
      <c r="L261" s="191"/>
      <c r="M261" s="191"/>
      <c r="N261" s="191"/>
      <c r="O261" s="191"/>
      <c r="P261" s="191"/>
      <c r="Q261" s="191"/>
      <c r="R261" s="191"/>
      <c r="S261" s="191"/>
      <c r="T261" s="191"/>
      <c r="U261" s="191"/>
      <c r="V261" s="191"/>
      <c r="W261" s="191"/>
      <c r="X261" s="191"/>
      <c r="Y261" s="191"/>
      <c r="Z261" s="191"/>
      <c r="AA261" s="191"/>
      <c r="AB261" s="191"/>
      <c r="AC261" s="191"/>
      <c r="AD261" s="191"/>
      <c r="AE261" s="191"/>
      <c r="AF261" s="191"/>
      <c r="AG261" s="191"/>
      <c r="AH261" s="191"/>
      <c r="AI261" s="191"/>
      <c r="AJ261" s="191"/>
      <c r="AK261" s="191"/>
      <c r="AL261" s="191"/>
      <c r="AM261" s="191"/>
      <c r="AN261" s="191"/>
      <c r="AO261" s="191"/>
      <c r="AP261" s="191"/>
      <c r="AQ261" s="191"/>
      <c r="AR261" s="191"/>
      <c r="AS261" s="191"/>
      <c r="AT261" s="191"/>
      <c r="AU261" s="191"/>
      <c r="AV261" s="191"/>
      <c r="AW261" s="191"/>
      <c r="AX261" s="191"/>
      <c r="AY261" s="191"/>
      <c r="AZ261" s="191"/>
      <c r="BA261" s="191"/>
      <c r="BB261" s="191"/>
      <c r="BC261" s="191"/>
      <c r="BD261" s="191"/>
      <c r="BE261" s="191"/>
      <c r="BF261" s="191"/>
      <c r="BG261" s="191"/>
      <c r="BH261" s="188"/>
      <c r="BI261" s="191"/>
      <c r="BJ261" s="191"/>
      <c r="BK261" s="191"/>
      <c r="BL261" s="273"/>
      <c r="BM261" s="180"/>
      <c r="BN261" s="191"/>
      <c r="BO261" s="191"/>
      <c r="BP261" s="191"/>
      <c r="BQ261" s="191"/>
    </row>
    <row r="262" spans="1:69" x14ac:dyDescent="0.25">
      <c r="A262" s="191"/>
      <c r="B262" s="191"/>
      <c r="C262" s="191"/>
      <c r="D262" s="191"/>
      <c r="E262" s="191"/>
      <c r="F262" s="191"/>
      <c r="G262" s="191"/>
      <c r="H262" s="191"/>
      <c r="I262" s="191"/>
      <c r="J262" s="191"/>
      <c r="K262" s="191"/>
      <c r="L262" s="191"/>
      <c r="M262" s="191"/>
      <c r="N262" s="191"/>
      <c r="O262" s="191"/>
      <c r="P262" s="191"/>
      <c r="Q262" s="191"/>
      <c r="R262" s="191"/>
      <c r="S262" s="191"/>
      <c r="T262" s="191"/>
      <c r="U262" s="191"/>
      <c r="V262" s="191"/>
      <c r="W262" s="191"/>
      <c r="X262" s="191"/>
      <c r="Y262" s="191"/>
      <c r="Z262" s="191"/>
      <c r="AA262" s="191"/>
      <c r="AB262" s="191"/>
      <c r="AC262" s="191"/>
      <c r="AD262" s="191"/>
      <c r="AE262" s="191"/>
      <c r="AF262" s="191"/>
      <c r="AG262" s="191"/>
      <c r="AH262" s="191"/>
      <c r="AI262" s="191"/>
      <c r="AJ262" s="191"/>
      <c r="AK262" s="191"/>
      <c r="AL262" s="191"/>
      <c r="AM262" s="191"/>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88"/>
      <c r="BI262" s="191"/>
      <c r="BJ262" s="191"/>
      <c r="BK262" s="191"/>
      <c r="BL262" s="273"/>
      <c r="BM262" s="180"/>
      <c r="BN262" s="191"/>
      <c r="BO262" s="191"/>
      <c r="BP262" s="191"/>
      <c r="BQ262" s="191"/>
    </row>
    <row r="263" spans="1:69" x14ac:dyDescent="0.25">
      <c r="A263" s="191"/>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1"/>
      <c r="AA263" s="191"/>
      <c r="AB263" s="191"/>
      <c r="AC263" s="191"/>
      <c r="AD263" s="191"/>
      <c r="AE263" s="191"/>
      <c r="AF263" s="191"/>
      <c r="AG263" s="191"/>
      <c r="AH263" s="191"/>
      <c r="AI263" s="191"/>
      <c r="AJ263" s="191"/>
      <c r="AK263" s="191"/>
      <c r="AL263" s="191"/>
      <c r="AM263" s="191"/>
      <c r="AN263" s="191"/>
      <c r="AO263" s="191"/>
      <c r="AP263" s="191"/>
      <c r="AQ263" s="191"/>
      <c r="AR263" s="191"/>
      <c r="AS263" s="191"/>
      <c r="AT263" s="191"/>
      <c r="AU263" s="191"/>
      <c r="AV263" s="191"/>
      <c r="AW263" s="191"/>
      <c r="AX263" s="191"/>
      <c r="AY263" s="191"/>
      <c r="AZ263" s="191"/>
      <c r="BA263" s="191"/>
      <c r="BB263" s="191"/>
      <c r="BC263" s="191"/>
      <c r="BD263" s="191"/>
      <c r="BE263" s="191"/>
      <c r="BF263" s="191"/>
      <c r="BG263" s="191"/>
      <c r="BH263" s="188"/>
      <c r="BI263" s="191"/>
      <c r="BJ263" s="191"/>
      <c r="BK263" s="191"/>
      <c r="BL263" s="273"/>
      <c r="BM263" s="180"/>
      <c r="BN263" s="191"/>
      <c r="BO263" s="191"/>
      <c r="BP263" s="191"/>
      <c r="BQ263" s="191"/>
    </row>
    <row r="264" spans="1:69" x14ac:dyDescent="0.25">
      <c r="A264" s="191"/>
      <c r="B264" s="191"/>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88"/>
      <c r="BI264" s="191"/>
      <c r="BJ264" s="191"/>
      <c r="BK264" s="191"/>
      <c r="BL264" s="273"/>
      <c r="BM264" s="180"/>
      <c r="BN264" s="191"/>
      <c r="BO264" s="191"/>
      <c r="BP264" s="191"/>
      <c r="BQ264" s="191"/>
    </row>
    <row r="265" spans="1:69" x14ac:dyDescent="0.25">
      <c r="A265" s="191"/>
      <c r="B265" s="191"/>
      <c r="C265" s="191"/>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c r="AB265" s="191"/>
      <c r="AC265" s="191"/>
      <c r="AD265" s="191"/>
      <c r="AE265" s="191"/>
      <c r="AF265" s="191"/>
      <c r="AG265" s="191"/>
      <c r="AH265" s="191"/>
      <c r="AI265" s="191"/>
      <c r="AJ265" s="191"/>
      <c r="AK265" s="191"/>
      <c r="AL265" s="191"/>
      <c r="AM265" s="191"/>
      <c r="AN265" s="191"/>
      <c r="AO265" s="191"/>
      <c r="AP265" s="191"/>
      <c r="AQ265" s="191"/>
      <c r="AR265" s="191"/>
      <c r="AS265" s="191"/>
      <c r="AT265" s="191"/>
      <c r="AU265" s="191"/>
      <c r="AV265" s="191"/>
      <c r="AW265" s="191"/>
      <c r="AX265" s="191"/>
      <c r="AY265" s="191"/>
      <c r="AZ265" s="191"/>
      <c r="BA265" s="191"/>
      <c r="BB265" s="191"/>
      <c r="BC265" s="191"/>
      <c r="BD265" s="191"/>
      <c r="BE265" s="191"/>
      <c r="BF265" s="191"/>
      <c r="BG265" s="191"/>
      <c r="BH265" s="188"/>
      <c r="BI265" s="191"/>
      <c r="BJ265" s="191"/>
      <c r="BK265" s="191"/>
      <c r="BL265" s="273"/>
      <c r="BM265" s="180"/>
      <c r="BN265" s="191"/>
      <c r="BO265" s="191"/>
      <c r="BP265" s="191"/>
      <c r="BQ265" s="191"/>
    </row>
    <row r="266" spans="1:69" x14ac:dyDescent="0.25">
      <c r="A266" s="191"/>
      <c r="B266" s="191"/>
      <c r="C266" s="191"/>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c r="AB266" s="191"/>
      <c r="AC266" s="191"/>
      <c r="AD266" s="191"/>
      <c r="AE266" s="191"/>
      <c r="AF266" s="191"/>
      <c r="AG266" s="191"/>
      <c r="AH266" s="191"/>
      <c r="AI266" s="191"/>
      <c r="AJ266" s="191"/>
      <c r="AK266" s="191"/>
      <c r="AL266" s="191"/>
      <c r="AM266" s="191"/>
      <c r="AN266" s="191"/>
      <c r="AO266" s="191"/>
      <c r="AP266" s="191"/>
      <c r="AQ266" s="191"/>
      <c r="AR266" s="191"/>
      <c r="AS266" s="191"/>
      <c r="AT266" s="191"/>
      <c r="AU266" s="191"/>
      <c r="AV266" s="191"/>
      <c r="AW266" s="191"/>
      <c r="AX266" s="191"/>
      <c r="AY266" s="191"/>
      <c r="AZ266" s="191"/>
      <c r="BA266" s="191"/>
      <c r="BB266" s="191"/>
      <c r="BC266" s="191"/>
      <c r="BD266" s="191"/>
      <c r="BE266" s="191"/>
      <c r="BF266" s="191"/>
      <c r="BG266" s="191"/>
      <c r="BH266" s="188"/>
      <c r="BI266" s="191"/>
      <c r="BJ266" s="191"/>
      <c r="BK266" s="191"/>
      <c r="BL266" s="273"/>
      <c r="BM266" s="180"/>
      <c r="BN266" s="191"/>
      <c r="BO266" s="191"/>
      <c r="BP266" s="191"/>
      <c r="BQ266" s="191"/>
    </row>
    <row r="267" spans="1:69" x14ac:dyDescent="0.25">
      <c r="A267" s="191"/>
      <c r="B267" s="191"/>
      <c r="C267" s="191"/>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c r="AG267" s="191"/>
      <c r="AH267" s="191"/>
      <c r="AI267" s="191"/>
      <c r="AJ267" s="191"/>
      <c r="AK267" s="191"/>
      <c r="AL267" s="191"/>
      <c r="AM267" s="191"/>
      <c r="AN267" s="191"/>
      <c r="AO267" s="191"/>
      <c r="AP267" s="191"/>
      <c r="AQ267" s="191"/>
      <c r="AR267" s="191"/>
      <c r="AS267" s="191"/>
      <c r="AT267" s="191"/>
      <c r="AU267" s="191"/>
      <c r="AV267" s="191"/>
      <c r="AW267" s="191"/>
      <c r="AX267" s="191"/>
      <c r="AY267" s="191"/>
      <c r="AZ267" s="191"/>
      <c r="BA267" s="191"/>
      <c r="BB267" s="191"/>
      <c r="BC267" s="191"/>
      <c r="BD267" s="191"/>
      <c r="BE267" s="191"/>
      <c r="BF267" s="191"/>
      <c r="BG267" s="191"/>
      <c r="BH267" s="188"/>
      <c r="BI267" s="191"/>
      <c r="BJ267" s="191"/>
      <c r="BK267" s="191"/>
      <c r="BL267" s="273"/>
      <c r="BM267" s="180"/>
      <c r="BN267" s="191"/>
      <c r="BO267" s="191"/>
      <c r="BP267" s="191"/>
      <c r="BQ267" s="191"/>
    </row>
    <row r="268" spans="1:69" x14ac:dyDescent="0.25">
      <c r="A268" s="191"/>
      <c r="B268" s="191"/>
      <c r="C268" s="191"/>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1"/>
      <c r="AB268" s="191"/>
      <c r="AC268" s="191"/>
      <c r="AD268" s="191"/>
      <c r="AE268" s="191"/>
      <c r="AF268" s="191"/>
      <c r="AG268" s="191"/>
      <c r="AH268" s="191"/>
      <c r="AI268" s="191"/>
      <c r="AJ268" s="191"/>
      <c r="AK268" s="191"/>
      <c r="AL268" s="191"/>
      <c r="AM268" s="191"/>
      <c r="AN268" s="191"/>
      <c r="AO268" s="191"/>
      <c r="AP268" s="191"/>
      <c r="AQ268" s="191"/>
      <c r="AR268" s="191"/>
      <c r="AS268" s="191"/>
      <c r="AT268" s="191"/>
      <c r="AU268" s="191"/>
      <c r="AV268" s="191"/>
      <c r="AW268" s="191"/>
      <c r="AX268" s="191"/>
      <c r="AY268" s="191"/>
      <c r="AZ268" s="191"/>
      <c r="BA268" s="191"/>
      <c r="BB268" s="191"/>
      <c r="BC268" s="191"/>
      <c r="BD268" s="191"/>
      <c r="BE268" s="191"/>
      <c r="BF268" s="191"/>
      <c r="BG268" s="191"/>
      <c r="BH268" s="188"/>
      <c r="BI268" s="191"/>
      <c r="BJ268" s="191"/>
      <c r="BK268" s="191"/>
      <c r="BL268" s="273"/>
      <c r="BM268" s="180"/>
      <c r="BN268" s="191"/>
      <c r="BO268" s="191"/>
      <c r="BP268" s="191"/>
      <c r="BQ268" s="191"/>
    </row>
    <row r="269" spans="1:69" x14ac:dyDescent="0.25">
      <c r="A269" s="191"/>
      <c r="B269" s="191"/>
      <c r="C269" s="191"/>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c r="AA269" s="191"/>
      <c r="AB269" s="191"/>
      <c r="AC269" s="191"/>
      <c r="AD269" s="191"/>
      <c r="AE269" s="191"/>
      <c r="AF269" s="191"/>
      <c r="AG269" s="191"/>
      <c r="AH269" s="191"/>
      <c r="AI269" s="191"/>
      <c r="AJ269" s="191"/>
      <c r="AK269" s="191"/>
      <c r="AL269" s="191"/>
      <c r="AM269" s="191"/>
      <c r="AN269" s="191"/>
      <c r="AO269" s="191"/>
      <c r="AP269" s="191"/>
      <c r="AQ269" s="191"/>
      <c r="AR269" s="191"/>
      <c r="AS269" s="191"/>
      <c r="AT269" s="191"/>
      <c r="AU269" s="191"/>
      <c r="AV269" s="191"/>
      <c r="AW269" s="191"/>
      <c r="AX269" s="191"/>
      <c r="AY269" s="191"/>
      <c r="AZ269" s="191"/>
      <c r="BA269" s="191"/>
      <c r="BB269" s="191"/>
      <c r="BC269" s="191"/>
      <c r="BD269" s="191"/>
      <c r="BE269" s="191"/>
      <c r="BF269" s="191"/>
      <c r="BG269" s="191"/>
      <c r="BH269" s="188"/>
      <c r="BI269" s="191"/>
      <c r="BJ269" s="191"/>
      <c r="BK269" s="191"/>
      <c r="BL269" s="273"/>
      <c r="BM269" s="180"/>
      <c r="BN269" s="191"/>
      <c r="BO269" s="191"/>
      <c r="BP269" s="191"/>
      <c r="BQ269" s="191"/>
    </row>
    <row r="270" spans="1:69" x14ac:dyDescent="0.25">
      <c r="A270" s="191"/>
      <c r="B270" s="191"/>
      <c r="C270" s="191"/>
      <c r="D270" s="191"/>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1"/>
      <c r="AA270" s="191"/>
      <c r="AB270" s="191"/>
      <c r="AC270" s="191"/>
      <c r="AD270" s="191"/>
      <c r="AE270" s="191"/>
      <c r="AF270" s="191"/>
      <c r="AG270" s="191"/>
      <c r="AH270" s="191"/>
      <c r="AI270" s="191"/>
      <c r="AJ270" s="191"/>
      <c r="AK270" s="191"/>
      <c r="AL270" s="191"/>
      <c r="AM270" s="191"/>
      <c r="AN270" s="191"/>
      <c r="AO270" s="191"/>
      <c r="AP270" s="191"/>
      <c r="AQ270" s="191"/>
      <c r="AR270" s="191"/>
      <c r="AS270" s="191"/>
      <c r="AT270" s="191"/>
      <c r="AU270" s="191"/>
      <c r="AV270" s="191"/>
      <c r="AW270" s="191"/>
      <c r="AX270" s="191"/>
      <c r="AY270" s="191"/>
      <c r="AZ270" s="191"/>
      <c r="BA270" s="191"/>
      <c r="BB270" s="191"/>
      <c r="BC270" s="191"/>
      <c r="BD270" s="191"/>
      <c r="BE270" s="191"/>
      <c r="BF270" s="191"/>
      <c r="BG270" s="191"/>
      <c r="BH270" s="188"/>
      <c r="BI270" s="191"/>
      <c r="BJ270" s="191"/>
      <c r="BK270" s="191"/>
      <c r="BL270" s="273"/>
      <c r="BM270" s="180"/>
      <c r="BN270" s="191"/>
      <c r="BO270" s="191"/>
      <c r="BP270" s="191"/>
      <c r="BQ270" s="191"/>
    </row>
    <row r="271" spans="1:69" x14ac:dyDescent="0.25">
      <c r="A271" s="191"/>
      <c r="B271" s="191"/>
      <c r="C271" s="191"/>
      <c r="D271" s="191"/>
      <c r="E271" s="191"/>
      <c r="F271" s="191"/>
      <c r="G271" s="191"/>
      <c r="H271" s="191"/>
      <c r="I271" s="191"/>
      <c r="J271" s="191"/>
      <c r="K271" s="191"/>
      <c r="L271" s="191"/>
      <c r="M271" s="191"/>
      <c r="N271" s="191"/>
      <c r="O271" s="191"/>
      <c r="P271" s="191"/>
      <c r="Q271" s="191"/>
      <c r="R271" s="191"/>
      <c r="S271" s="191"/>
      <c r="T271" s="191"/>
      <c r="U271" s="191"/>
      <c r="V271" s="191"/>
      <c r="W271" s="191"/>
      <c r="X271" s="191"/>
      <c r="Y271" s="191"/>
      <c r="Z271" s="191"/>
      <c r="AA271" s="191"/>
      <c r="AB271" s="191"/>
      <c r="AC271" s="191"/>
      <c r="AD271" s="191"/>
      <c r="AE271" s="191"/>
      <c r="AF271" s="191"/>
      <c r="AG271" s="191"/>
      <c r="AH271" s="191"/>
      <c r="AI271" s="191"/>
      <c r="AJ271" s="191"/>
      <c r="AK271" s="191"/>
      <c r="AL271" s="191"/>
      <c r="AM271" s="191"/>
      <c r="AN271" s="191"/>
      <c r="AO271" s="191"/>
      <c r="AP271" s="191"/>
      <c r="AQ271" s="191"/>
      <c r="AR271" s="191"/>
      <c r="AS271" s="191"/>
      <c r="AT271" s="191"/>
      <c r="AU271" s="191"/>
      <c r="AV271" s="191"/>
      <c r="AW271" s="191"/>
      <c r="AX271" s="191"/>
      <c r="AY271" s="191"/>
      <c r="AZ271" s="191"/>
      <c r="BA271" s="191"/>
      <c r="BB271" s="191"/>
      <c r="BC271" s="191"/>
      <c r="BD271" s="191"/>
      <c r="BE271" s="191"/>
      <c r="BF271" s="191"/>
      <c r="BG271" s="191"/>
      <c r="BH271" s="188"/>
      <c r="BI271" s="191"/>
      <c r="BJ271" s="191"/>
      <c r="BK271" s="191"/>
      <c r="BL271" s="273"/>
      <c r="BM271" s="180"/>
      <c r="BN271" s="191"/>
      <c r="BO271" s="191"/>
      <c r="BP271" s="191"/>
      <c r="BQ271" s="191"/>
    </row>
    <row r="272" spans="1:69" x14ac:dyDescent="0.25">
      <c r="A272" s="191"/>
      <c r="B272" s="191"/>
      <c r="C272" s="191"/>
      <c r="D272" s="191"/>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1"/>
      <c r="AA272" s="191"/>
      <c r="AB272" s="191"/>
      <c r="AC272" s="191"/>
      <c r="AD272" s="191"/>
      <c r="AE272" s="191"/>
      <c r="AF272" s="191"/>
      <c r="AG272" s="191"/>
      <c r="AH272" s="191"/>
      <c r="AI272" s="191"/>
      <c r="AJ272" s="191"/>
      <c r="AK272" s="191"/>
      <c r="AL272" s="191"/>
      <c r="AM272" s="191"/>
      <c r="AN272" s="191"/>
      <c r="AO272" s="191"/>
      <c r="AP272" s="191"/>
      <c r="AQ272" s="191"/>
      <c r="AR272" s="191"/>
      <c r="AS272" s="191"/>
      <c r="AT272" s="191"/>
      <c r="AU272" s="191"/>
      <c r="AV272" s="191"/>
      <c r="AW272" s="191"/>
      <c r="AX272" s="191"/>
      <c r="AY272" s="191"/>
      <c r="AZ272" s="191"/>
      <c r="BA272" s="191"/>
      <c r="BB272" s="191"/>
      <c r="BC272" s="191"/>
      <c r="BD272" s="191"/>
      <c r="BE272" s="191"/>
      <c r="BF272" s="191"/>
      <c r="BG272" s="191"/>
      <c r="BH272" s="188"/>
      <c r="BI272" s="191"/>
      <c r="BJ272" s="191"/>
      <c r="BK272" s="191"/>
      <c r="BL272" s="273"/>
      <c r="BM272" s="180"/>
      <c r="BN272" s="191"/>
      <c r="BO272" s="191"/>
      <c r="BP272" s="191"/>
      <c r="BQ272" s="191"/>
    </row>
    <row r="273" spans="1:69" x14ac:dyDescent="0.25">
      <c r="A273" s="191"/>
      <c r="B273" s="191"/>
      <c r="C273" s="191"/>
      <c r="D273" s="191"/>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c r="AA273" s="191"/>
      <c r="AB273" s="191"/>
      <c r="AC273" s="191"/>
      <c r="AD273" s="191"/>
      <c r="AE273" s="191"/>
      <c r="AF273" s="191"/>
      <c r="AG273" s="191"/>
      <c r="AH273" s="191"/>
      <c r="AI273" s="191"/>
      <c r="AJ273" s="191"/>
      <c r="AK273" s="191"/>
      <c r="AL273" s="191"/>
      <c r="AM273" s="191"/>
      <c r="AN273" s="191"/>
      <c r="AO273" s="191"/>
      <c r="AP273" s="191"/>
      <c r="AQ273" s="191"/>
      <c r="AR273" s="191"/>
      <c r="AS273" s="191"/>
      <c r="AT273" s="191"/>
      <c r="AU273" s="191"/>
      <c r="AV273" s="191"/>
      <c r="AW273" s="191"/>
      <c r="AX273" s="191"/>
      <c r="AY273" s="191"/>
      <c r="AZ273" s="191"/>
      <c r="BA273" s="191"/>
      <c r="BB273" s="191"/>
      <c r="BC273" s="191"/>
      <c r="BD273" s="191"/>
      <c r="BE273" s="191"/>
      <c r="BF273" s="191"/>
      <c r="BG273" s="191"/>
      <c r="BH273" s="188"/>
      <c r="BI273" s="191"/>
      <c r="BJ273" s="191"/>
      <c r="BK273" s="191"/>
      <c r="BL273" s="273"/>
      <c r="BM273" s="180"/>
      <c r="BN273" s="191"/>
      <c r="BO273" s="191"/>
      <c r="BP273" s="191"/>
      <c r="BQ273" s="191"/>
    </row>
    <row r="274" spans="1:69" x14ac:dyDescent="0.25">
      <c r="A274" s="191"/>
      <c r="B274" s="191"/>
      <c r="C274" s="191"/>
      <c r="D274" s="191"/>
      <c r="E274" s="191"/>
      <c r="F274" s="191"/>
      <c r="G274" s="191"/>
      <c r="H274" s="191"/>
      <c r="I274" s="191"/>
      <c r="J274" s="191"/>
      <c r="K274" s="191"/>
      <c r="L274" s="191"/>
      <c r="M274" s="191"/>
      <c r="N274" s="191"/>
      <c r="O274" s="191"/>
      <c r="P274" s="191"/>
      <c r="Q274" s="191"/>
      <c r="R274" s="191"/>
      <c r="S274" s="191"/>
      <c r="T274" s="191"/>
      <c r="U274" s="191"/>
      <c r="V274" s="191"/>
      <c r="W274" s="191"/>
      <c r="X274" s="191"/>
      <c r="Y274" s="191"/>
      <c r="Z274" s="191"/>
      <c r="AA274" s="191"/>
      <c r="AB274" s="191"/>
      <c r="AC274" s="191"/>
      <c r="AD274" s="191"/>
      <c r="AE274" s="191"/>
      <c r="AF274" s="191"/>
      <c r="AG274" s="191"/>
      <c r="AH274" s="191"/>
      <c r="AI274" s="191"/>
      <c r="AJ274" s="191"/>
      <c r="AK274" s="191"/>
      <c r="AL274" s="191"/>
      <c r="AM274" s="191"/>
      <c r="AN274" s="191"/>
      <c r="AO274" s="191"/>
      <c r="AP274" s="191"/>
      <c r="AQ274" s="191"/>
      <c r="AR274" s="191"/>
      <c r="AS274" s="191"/>
      <c r="AT274" s="191"/>
      <c r="AU274" s="191"/>
      <c r="AV274" s="191"/>
      <c r="AW274" s="191"/>
      <c r="AX274" s="191"/>
      <c r="AY274" s="191"/>
      <c r="AZ274" s="191"/>
      <c r="BA274" s="191"/>
      <c r="BB274" s="191"/>
      <c r="BC274" s="191"/>
      <c r="BD274" s="191"/>
      <c r="BE274" s="191"/>
      <c r="BF274" s="191"/>
      <c r="BG274" s="191"/>
      <c r="BH274" s="188"/>
      <c r="BI274" s="191"/>
      <c r="BJ274" s="191"/>
      <c r="BK274" s="191"/>
      <c r="BL274" s="273"/>
      <c r="BM274" s="180"/>
      <c r="BN274" s="191"/>
      <c r="BO274" s="191"/>
      <c r="BP274" s="191"/>
      <c r="BQ274" s="191"/>
    </row>
    <row r="275" spans="1:69" x14ac:dyDescent="0.25">
      <c r="A275" s="191"/>
      <c r="B275" s="191"/>
      <c r="C275" s="191"/>
      <c r="D275" s="191"/>
      <c r="E275" s="191"/>
      <c r="F275" s="191"/>
      <c r="G275" s="191"/>
      <c r="H275" s="191"/>
      <c r="I275" s="191"/>
      <c r="J275" s="191"/>
      <c r="K275" s="191"/>
      <c r="L275" s="191"/>
      <c r="M275" s="191"/>
      <c r="N275" s="191"/>
      <c r="O275" s="191"/>
      <c r="P275" s="191"/>
      <c r="Q275" s="191"/>
      <c r="R275" s="191"/>
      <c r="S275" s="191"/>
      <c r="T275" s="191"/>
      <c r="U275" s="191"/>
      <c r="V275" s="191"/>
      <c r="W275" s="191"/>
      <c r="X275" s="191"/>
      <c r="Y275" s="191"/>
      <c r="Z275" s="191"/>
      <c r="AA275" s="191"/>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88"/>
      <c r="BI275" s="191"/>
      <c r="BJ275" s="191"/>
      <c r="BK275" s="191"/>
      <c r="BL275" s="273"/>
      <c r="BM275" s="180"/>
      <c r="BN275" s="191"/>
      <c r="BO275" s="191"/>
      <c r="BP275" s="191"/>
      <c r="BQ275" s="191"/>
    </row>
    <row r="276" spans="1:69" x14ac:dyDescent="0.25">
      <c r="A276" s="191"/>
      <c r="B276" s="191"/>
      <c r="C276" s="191"/>
      <c r="D276" s="191"/>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1"/>
      <c r="AG276" s="191"/>
      <c r="AH276" s="191"/>
      <c r="AI276" s="191"/>
      <c r="AJ276" s="191"/>
      <c r="AK276" s="191"/>
      <c r="AL276" s="191"/>
      <c r="AM276" s="191"/>
      <c r="AN276" s="191"/>
      <c r="AO276" s="191"/>
      <c r="AP276" s="191"/>
      <c r="AQ276" s="191"/>
      <c r="AR276" s="191"/>
      <c r="AS276" s="191"/>
      <c r="AT276" s="191"/>
      <c r="AU276" s="191"/>
      <c r="AV276" s="191"/>
      <c r="AW276" s="191"/>
      <c r="AX276" s="191"/>
      <c r="AY276" s="191"/>
      <c r="AZ276" s="191"/>
      <c r="BA276" s="191"/>
      <c r="BB276" s="191"/>
      <c r="BC276" s="191"/>
      <c r="BD276" s="191"/>
      <c r="BE276" s="191"/>
      <c r="BF276" s="191"/>
      <c r="BG276" s="191"/>
      <c r="BH276" s="188"/>
      <c r="BI276" s="191"/>
      <c r="BJ276" s="191"/>
      <c r="BK276" s="191"/>
      <c r="BL276" s="273"/>
      <c r="BM276" s="180"/>
      <c r="BN276" s="191"/>
      <c r="BO276" s="191"/>
      <c r="BP276" s="191"/>
      <c r="BQ276" s="191"/>
    </row>
    <row r="277" spans="1:69" x14ac:dyDescent="0.25">
      <c r="A277" s="191"/>
      <c r="B277" s="191"/>
      <c r="C277" s="191"/>
      <c r="D277" s="191"/>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1"/>
      <c r="AA277" s="191"/>
      <c r="AB277" s="191"/>
      <c r="AC277" s="191"/>
      <c r="AD277" s="191"/>
      <c r="AE277" s="191"/>
      <c r="AF277" s="191"/>
      <c r="AG277" s="191"/>
      <c r="AH277" s="191"/>
      <c r="AI277" s="191"/>
      <c r="AJ277" s="191"/>
      <c r="AK277" s="191"/>
      <c r="AL277" s="191"/>
      <c r="AM277" s="191"/>
      <c r="AN277" s="191"/>
      <c r="AO277" s="191"/>
      <c r="AP277" s="191"/>
      <c r="AQ277" s="191"/>
      <c r="AR277" s="191"/>
      <c r="AS277" s="191"/>
      <c r="AT277" s="191"/>
      <c r="AU277" s="191"/>
      <c r="AV277" s="191"/>
      <c r="AW277" s="191"/>
      <c r="AX277" s="191"/>
      <c r="AY277" s="191"/>
      <c r="AZ277" s="191"/>
      <c r="BA277" s="191"/>
      <c r="BB277" s="191"/>
      <c r="BC277" s="191"/>
      <c r="BD277" s="191"/>
      <c r="BE277" s="191"/>
      <c r="BF277" s="191"/>
      <c r="BG277" s="191"/>
      <c r="BH277" s="188"/>
      <c r="BI277" s="191"/>
      <c r="BJ277" s="191"/>
      <c r="BK277" s="191"/>
      <c r="BL277" s="273"/>
      <c r="BM277" s="180"/>
      <c r="BN277" s="191"/>
      <c r="BO277" s="191"/>
      <c r="BP277" s="191"/>
      <c r="BQ277" s="191"/>
    </row>
    <row r="278" spans="1:69" x14ac:dyDescent="0.25">
      <c r="A278" s="191"/>
      <c r="B278" s="191"/>
      <c r="C278" s="191"/>
      <c r="D278" s="191"/>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1"/>
      <c r="AA278" s="191"/>
      <c r="AB278" s="191"/>
      <c r="AC278" s="191"/>
      <c r="AD278" s="191"/>
      <c r="AE278" s="191"/>
      <c r="AF278" s="191"/>
      <c r="AG278" s="191"/>
      <c r="AH278" s="191"/>
      <c r="AI278" s="191"/>
      <c r="AJ278" s="191"/>
      <c r="AK278" s="191"/>
      <c r="AL278" s="191"/>
      <c r="AM278" s="191"/>
      <c r="AN278" s="191"/>
      <c r="AO278" s="191"/>
      <c r="AP278" s="191"/>
      <c r="AQ278" s="191"/>
      <c r="AR278" s="191"/>
      <c r="AS278" s="191"/>
      <c r="AT278" s="191"/>
      <c r="AU278" s="191"/>
      <c r="AV278" s="191"/>
      <c r="AW278" s="191"/>
      <c r="AX278" s="191"/>
      <c r="AY278" s="191"/>
      <c r="AZ278" s="191"/>
      <c r="BA278" s="191"/>
      <c r="BB278" s="191"/>
      <c r="BC278" s="191"/>
      <c r="BD278" s="191"/>
      <c r="BE278" s="191"/>
      <c r="BF278" s="191"/>
      <c r="BG278" s="191"/>
      <c r="BH278" s="188"/>
      <c r="BI278" s="191"/>
      <c r="BJ278" s="191"/>
      <c r="BK278" s="191"/>
      <c r="BL278" s="273"/>
      <c r="BM278" s="180"/>
      <c r="BN278" s="191"/>
      <c r="BO278" s="191"/>
      <c r="BP278" s="191"/>
      <c r="BQ278" s="191"/>
    </row>
    <row r="279" spans="1:69" x14ac:dyDescent="0.25">
      <c r="A279" s="191"/>
      <c r="B279" s="191"/>
      <c r="C279" s="191"/>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c r="AG279" s="191"/>
      <c r="AH279" s="191"/>
      <c r="AI279" s="191"/>
      <c r="AJ279" s="191"/>
      <c r="AK279" s="191"/>
      <c r="AL279" s="191"/>
      <c r="AM279" s="191"/>
      <c r="AN279" s="191"/>
      <c r="AO279" s="191"/>
      <c r="AP279" s="191"/>
      <c r="AQ279" s="191"/>
      <c r="AR279" s="191"/>
      <c r="AS279" s="191"/>
      <c r="AT279" s="191"/>
      <c r="AU279" s="191"/>
      <c r="AV279" s="191"/>
      <c r="AW279" s="191"/>
      <c r="AX279" s="191"/>
      <c r="AY279" s="191"/>
      <c r="AZ279" s="191"/>
      <c r="BA279" s="191"/>
      <c r="BB279" s="191"/>
      <c r="BC279" s="191"/>
      <c r="BD279" s="191"/>
      <c r="BE279" s="191"/>
      <c r="BF279" s="191"/>
      <c r="BG279" s="191"/>
      <c r="BH279" s="188"/>
      <c r="BI279" s="191"/>
      <c r="BJ279" s="191"/>
      <c r="BK279" s="191"/>
      <c r="BL279" s="273"/>
      <c r="BM279" s="180"/>
      <c r="BN279" s="191"/>
      <c r="BO279" s="191"/>
      <c r="BP279" s="191"/>
      <c r="BQ279" s="191"/>
    </row>
    <row r="280" spans="1:69" x14ac:dyDescent="0.25">
      <c r="A280" s="191"/>
      <c r="B280" s="191"/>
      <c r="C280" s="191"/>
      <c r="D280" s="191"/>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191"/>
      <c r="AH280" s="191"/>
      <c r="AI280" s="191"/>
      <c r="AJ280" s="191"/>
      <c r="AK280" s="191"/>
      <c r="AL280" s="191"/>
      <c r="AM280" s="191"/>
      <c r="AN280" s="191"/>
      <c r="AO280" s="191"/>
      <c r="AP280" s="191"/>
      <c r="AQ280" s="191"/>
      <c r="AR280" s="191"/>
      <c r="AS280" s="191"/>
      <c r="AT280" s="191"/>
      <c r="AU280" s="191"/>
      <c r="AV280" s="191"/>
      <c r="AW280" s="191"/>
      <c r="AX280" s="191"/>
      <c r="AY280" s="191"/>
      <c r="AZ280" s="191"/>
      <c r="BA280" s="191"/>
      <c r="BB280" s="191"/>
      <c r="BC280" s="191"/>
      <c r="BD280" s="191"/>
      <c r="BE280" s="191"/>
      <c r="BF280" s="191"/>
      <c r="BG280" s="191"/>
      <c r="BH280" s="188"/>
      <c r="BI280" s="191"/>
      <c r="BJ280" s="191"/>
      <c r="BK280" s="191"/>
      <c r="BL280" s="273"/>
      <c r="BM280" s="180"/>
      <c r="BN280" s="191"/>
      <c r="BO280" s="191"/>
      <c r="BP280" s="191"/>
      <c r="BQ280" s="191"/>
    </row>
    <row r="281" spans="1:69" x14ac:dyDescent="0.25">
      <c r="A281" s="191"/>
      <c r="B281" s="191"/>
      <c r="C281" s="191"/>
      <c r="D281" s="191"/>
      <c r="E281" s="191"/>
      <c r="F281" s="191"/>
      <c r="G281" s="191"/>
      <c r="H281" s="191"/>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191"/>
      <c r="AH281" s="191"/>
      <c r="AI281" s="191"/>
      <c r="AJ281" s="191"/>
      <c r="AK281" s="191"/>
      <c r="AL281" s="191"/>
      <c r="AM281" s="191"/>
      <c r="AN281" s="191"/>
      <c r="AO281" s="191"/>
      <c r="AP281" s="191"/>
      <c r="AQ281" s="191"/>
      <c r="AR281" s="191"/>
      <c r="AS281" s="191"/>
      <c r="AT281" s="191"/>
      <c r="AU281" s="191"/>
      <c r="AV281" s="191"/>
      <c r="AW281" s="191"/>
      <c r="AX281" s="191"/>
      <c r="AY281" s="191"/>
      <c r="AZ281" s="191"/>
      <c r="BA281" s="191"/>
      <c r="BB281" s="191"/>
      <c r="BC281" s="191"/>
      <c r="BD281" s="191"/>
      <c r="BE281" s="191"/>
      <c r="BF281" s="191"/>
      <c r="BG281" s="191"/>
      <c r="BH281" s="188"/>
      <c r="BI281" s="191"/>
      <c r="BJ281" s="191"/>
      <c r="BK281" s="191"/>
      <c r="BL281" s="273"/>
      <c r="BM281" s="180"/>
      <c r="BN281" s="191"/>
      <c r="BO281" s="191"/>
      <c r="BP281" s="191"/>
      <c r="BQ281" s="191"/>
    </row>
    <row r="282" spans="1:69" x14ac:dyDescent="0.25">
      <c r="A282" s="191"/>
      <c r="B282" s="191"/>
      <c r="C282" s="191"/>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c r="AG282" s="191"/>
      <c r="AH282" s="191"/>
      <c r="AI282" s="191"/>
      <c r="AJ282" s="191"/>
      <c r="AK282" s="191"/>
      <c r="AL282" s="191"/>
      <c r="AM282" s="191"/>
      <c r="AN282" s="191"/>
      <c r="AO282" s="191"/>
      <c r="AP282" s="191"/>
      <c r="AQ282" s="191"/>
      <c r="AR282" s="191"/>
      <c r="AS282" s="191"/>
      <c r="AT282" s="191"/>
      <c r="AU282" s="191"/>
      <c r="AV282" s="191"/>
      <c r="AW282" s="191"/>
      <c r="AX282" s="191"/>
      <c r="AY282" s="191"/>
      <c r="AZ282" s="191"/>
      <c r="BA282" s="191"/>
      <c r="BB282" s="191"/>
      <c r="BC282" s="191"/>
      <c r="BD282" s="191"/>
      <c r="BE282" s="191"/>
      <c r="BF282" s="191"/>
      <c r="BG282" s="191"/>
      <c r="BH282" s="188"/>
      <c r="BI282" s="191"/>
      <c r="BJ282" s="191"/>
      <c r="BK282" s="191"/>
      <c r="BL282" s="273"/>
      <c r="BM282" s="180"/>
      <c r="BN282" s="191"/>
      <c r="BO282" s="191"/>
      <c r="BP282" s="191"/>
      <c r="BQ282" s="191"/>
    </row>
    <row r="283" spans="1:69" x14ac:dyDescent="0.25">
      <c r="A283" s="191"/>
      <c r="B283" s="191"/>
      <c r="C283" s="191"/>
      <c r="D283" s="191"/>
      <c r="E283" s="191"/>
      <c r="F283" s="191"/>
      <c r="G283" s="191"/>
      <c r="H283" s="191"/>
      <c r="I283" s="191"/>
      <c r="J283" s="191"/>
      <c r="K283" s="191"/>
      <c r="L283" s="191"/>
      <c r="M283" s="191"/>
      <c r="N283" s="191"/>
      <c r="O283" s="191"/>
      <c r="P283" s="191"/>
      <c r="Q283" s="191"/>
      <c r="R283" s="191"/>
      <c r="S283" s="191"/>
      <c r="T283" s="191"/>
      <c r="U283" s="191"/>
      <c r="V283" s="191"/>
      <c r="W283" s="191"/>
      <c r="X283" s="191"/>
      <c r="Y283" s="191"/>
      <c r="Z283" s="191"/>
      <c r="AA283" s="191"/>
      <c r="AB283" s="191"/>
      <c r="AC283" s="191"/>
      <c r="AD283" s="191"/>
      <c r="AE283" s="191"/>
      <c r="AF283" s="191"/>
      <c r="AG283" s="191"/>
      <c r="AH283" s="191"/>
      <c r="AI283" s="191"/>
      <c r="AJ283" s="191"/>
      <c r="AK283" s="191"/>
      <c r="AL283" s="191"/>
      <c r="AM283" s="191"/>
      <c r="AN283" s="191"/>
      <c r="AO283" s="191"/>
      <c r="AP283" s="191"/>
      <c r="AQ283" s="191"/>
      <c r="AR283" s="191"/>
      <c r="AS283" s="191"/>
      <c r="AT283" s="191"/>
      <c r="AU283" s="191"/>
      <c r="AV283" s="191"/>
      <c r="AW283" s="191"/>
      <c r="AX283" s="191"/>
      <c r="AY283" s="191"/>
      <c r="AZ283" s="191"/>
      <c r="BA283" s="191"/>
      <c r="BB283" s="191"/>
      <c r="BC283" s="191"/>
      <c r="BD283" s="191"/>
      <c r="BE283" s="191"/>
      <c r="BF283" s="191"/>
      <c r="BG283" s="191"/>
      <c r="BH283" s="188"/>
      <c r="BI283" s="191"/>
      <c r="BJ283" s="191"/>
      <c r="BK283" s="191"/>
      <c r="BL283" s="273"/>
      <c r="BM283" s="180"/>
      <c r="BN283" s="191"/>
      <c r="BO283" s="191"/>
      <c r="BP283" s="191"/>
      <c r="BQ283" s="191"/>
    </row>
    <row r="284" spans="1:69" x14ac:dyDescent="0.25">
      <c r="A284" s="191"/>
      <c r="B284" s="191"/>
      <c r="C284" s="191"/>
      <c r="D284" s="191"/>
      <c r="E284" s="191"/>
      <c r="F284" s="191"/>
      <c r="G284" s="191"/>
      <c r="H284" s="191"/>
      <c r="I284" s="191"/>
      <c r="J284" s="191"/>
      <c r="K284" s="191"/>
      <c r="L284" s="191"/>
      <c r="M284" s="191"/>
      <c r="N284" s="191"/>
      <c r="O284" s="191"/>
      <c r="P284" s="191"/>
      <c r="Q284" s="191"/>
      <c r="R284" s="191"/>
      <c r="S284" s="191"/>
      <c r="T284" s="191"/>
      <c r="U284" s="191"/>
      <c r="V284" s="191"/>
      <c r="W284" s="191"/>
      <c r="X284" s="191"/>
      <c r="Y284" s="191"/>
      <c r="Z284" s="191"/>
      <c r="AA284" s="191"/>
      <c r="AB284" s="191"/>
      <c r="AC284" s="191"/>
      <c r="AD284" s="191"/>
      <c r="AE284" s="191"/>
      <c r="AF284" s="191"/>
      <c r="AG284" s="191"/>
      <c r="AH284" s="191"/>
      <c r="AI284" s="191"/>
      <c r="AJ284" s="191"/>
      <c r="AK284" s="191"/>
      <c r="AL284" s="191"/>
      <c r="AM284" s="191"/>
      <c r="AN284" s="191"/>
      <c r="AO284" s="191"/>
      <c r="AP284" s="191"/>
      <c r="AQ284" s="191"/>
      <c r="AR284" s="191"/>
      <c r="AS284" s="191"/>
      <c r="AT284" s="191"/>
      <c r="AU284" s="191"/>
      <c r="AV284" s="191"/>
      <c r="AW284" s="191"/>
      <c r="AX284" s="191"/>
      <c r="AY284" s="191"/>
      <c r="AZ284" s="191"/>
      <c r="BA284" s="191"/>
      <c r="BB284" s="191"/>
      <c r="BC284" s="191"/>
      <c r="BD284" s="191"/>
      <c r="BE284" s="191"/>
      <c r="BF284" s="191"/>
      <c r="BG284" s="191"/>
      <c r="BH284" s="188"/>
      <c r="BI284" s="191"/>
      <c r="BJ284" s="191"/>
      <c r="BK284" s="191"/>
      <c r="BL284" s="273"/>
      <c r="BM284" s="180"/>
      <c r="BN284" s="191"/>
      <c r="BO284" s="191"/>
      <c r="BP284" s="191"/>
      <c r="BQ284" s="191"/>
    </row>
    <row r="285" spans="1:69" x14ac:dyDescent="0.25">
      <c r="A285" s="191"/>
      <c r="B285" s="191"/>
      <c r="C285" s="191"/>
      <c r="D285" s="191"/>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191"/>
      <c r="AH285" s="191"/>
      <c r="AI285" s="191"/>
      <c r="AJ285" s="191"/>
      <c r="AK285" s="191"/>
      <c r="AL285" s="191"/>
      <c r="AM285" s="191"/>
      <c r="AN285" s="191"/>
      <c r="AO285" s="191"/>
      <c r="AP285" s="191"/>
      <c r="AQ285" s="191"/>
      <c r="AR285" s="191"/>
      <c r="AS285" s="191"/>
      <c r="AT285" s="191"/>
      <c r="AU285" s="191"/>
      <c r="AV285" s="191"/>
      <c r="AW285" s="191"/>
      <c r="AX285" s="191"/>
      <c r="AY285" s="191"/>
      <c r="AZ285" s="191"/>
      <c r="BA285" s="191"/>
      <c r="BB285" s="191"/>
      <c r="BC285" s="191"/>
      <c r="BD285" s="191"/>
      <c r="BE285" s="191"/>
      <c r="BF285" s="191"/>
      <c r="BG285" s="191"/>
      <c r="BH285" s="188"/>
      <c r="BI285" s="191"/>
      <c r="BJ285" s="191"/>
      <c r="BK285" s="191"/>
      <c r="BL285" s="273"/>
      <c r="BM285" s="180"/>
      <c r="BN285" s="191"/>
      <c r="BO285" s="191"/>
      <c r="BP285" s="191"/>
      <c r="BQ285" s="191"/>
    </row>
    <row r="286" spans="1:69" x14ac:dyDescent="0.25">
      <c r="A286" s="191"/>
      <c r="B286" s="191"/>
      <c r="C286" s="191"/>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c r="AG286" s="191"/>
      <c r="AH286" s="191"/>
      <c r="AI286" s="191"/>
      <c r="AJ286" s="191"/>
      <c r="AK286" s="191"/>
      <c r="AL286" s="191"/>
      <c r="AM286" s="191"/>
      <c r="AN286" s="191"/>
      <c r="AO286" s="191"/>
      <c r="AP286" s="191"/>
      <c r="AQ286" s="191"/>
      <c r="AR286" s="191"/>
      <c r="AS286" s="191"/>
      <c r="AT286" s="191"/>
      <c r="AU286" s="191"/>
      <c r="AV286" s="191"/>
      <c r="AW286" s="191"/>
      <c r="AX286" s="191"/>
      <c r="AY286" s="191"/>
      <c r="AZ286" s="191"/>
      <c r="BA286" s="191"/>
      <c r="BB286" s="191"/>
      <c r="BC286" s="191"/>
      <c r="BD286" s="191"/>
      <c r="BE286" s="191"/>
      <c r="BF286" s="191"/>
      <c r="BG286" s="191"/>
      <c r="BH286" s="188"/>
      <c r="BI286" s="191"/>
      <c r="BJ286" s="191"/>
      <c r="BK286" s="191"/>
      <c r="BL286" s="273"/>
      <c r="BM286" s="180"/>
      <c r="BN286" s="191"/>
      <c r="BO286" s="191"/>
      <c r="BP286" s="191"/>
      <c r="BQ286" s="191"/>
    </row>
    <row r="287" spans="1:69" x14ac:dyDescent="0.25">
      <c r="A287" s="191"/>
      <c r="B287" s="191"/>
      <c r="C287" s="191"/>
      <c r="D287" s="191"/>
      <c r="E287" s="191"/>
      <c r="F287" s="191"/>
      <c r="G287" s="191"/>
      <c r="H287" s="191"/>
      <c r="I287" s="191"/>
      <c r="J287" s="191"/>
      <c r="K287" s="191"/>
      <c r="L287" s="191"/>
      <c r="M287" s="191"/>
      <c r="N287" s="191"/>
      <c r="O287" s="191"/>
      <c r="P287" s="191"/>
      <c r="Q287" s="191"/>
      <c r="R287" s="191"/>
      <c r="S287" s="191"/>
      <c r="T287" s="191"/>
      <c r="U287" s="191"/>
      <c r="V287" s="191"/>
      <c r="W287" s="191"/>
      <c r="X287" s="191"/>
      <c r="Y287" s="191"/>
      <c r="Z287" s="191"/>
      <c r="AA287" s="191"/>
      <c r="AB287" s="191"/>
      <c r="AC287" s="191"/>
      <c r="AD287" s="191"/>
      <c r="AE287" s="191"/>
      <c r="AF287" s="191"/>
      <c r="AG287" s="191"/>
      <c r="AH287" s="191"/>
      <c r="AI287" s="191"/>
      <c r="AJ287" s="191"/>
      <c r="AK287" s="191"/>
      <c r="AL287" s="191"/>
      <c r="AM287" s="191"/>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88"/>
      <c r="BI287" s="191"/>
      <c r="BJ287" s="191"/>
      <c r="BK287" s="191"/>
      <c r="BL287" s="273"/>
      <c r="BM287" s="180"/>
      <c r="BN287" s="191"/>
      <c r="BO287" s="191"/>
      <c r="BP287" s="191"/>
      <c r="BQ287" s="191"/>
    </row>
    <row r="288" spans="1:69" x14ac:dyDescent="0.25">
      <c r="A288" s="191"/>
      <c r="B288" s="191"/>
      <c r="C288" s="191"/>
      <c r="D288" s="191"/>
      <c r="E288" s="191"/>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c r="AB288" s="191"/>
      <c r="AC288" s="191"/>
      <c r="AD288" s="191"/>
      <c r="AE288" s="191"/>
      <c r="AF288" s="191"/>
      <c r="AG288" s="191"/>
      <c r="AH288" s="191"/>
      <c r="AI288" s="191"/>
      <c r="AJ288" s="191"/>
      <c r="AK288" s="191"/>
      <c r="AL288" s="191"/>
      <c r="AM288" s="191"/>
      <c r="AN288" s="191"/>
      <c r="AO288" s="191"/>
      <c r="AP288" s="191"/>
      <c r="AQ288" s="191"/>
      <c r="AR288" s="191"/>
      <c r="AS288" s="191"/>
      <c r="AT288" s="191"/>
      <c r="AU288" s="191"/>
      <c r="AV288" s="191"/>
      <c r="AW288" s="191"/>
      <c r="AX288" s="191"/>
      <c r="AY288" s="191"/>
      <c r="AZ288" s="191"/>
      <c r="BA288" s="191"/>
      <c r="BB288" s="191"/>
      <c r="BC288" s="191"/>
      <c r="BD288" s="191"/>
      <c r="BE288" s="191"/>
      <c r="BF288" s="191"/>
      <c r="BG288" s="191"/>
      <c r="BH288" s="188"/>
      <c r="BI288" s="191"/>
      <c r="BJ288" s="191"/>
      <c r="BK288" s="191"/>
      <c r="BL288" s="273"/>
      <c r="BM288" s="180"/>
      <c r="BN288" s="191"/>
      <c r="BO288" s="191"/>
      <c r="BP288" s="191"/>
      <c r="BQ288" s="191"/>
    </row>
    <row r="289" spans="1:69" x14ac:dyDescent="0.25">
      <c r="A289" s="191"/>
      <c r="B289" s="191"/>
      <c r="C289" s="191"/>
      <c r="D289" s="191"/>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1"/>
      <c r="AA289" s="191"/>
      <c r="AB289" s="191"/>
      <c r="AC289" s="191"/>
      <c r="AD289" s="191"/>
      <c r="AE289" s="191"/>
      <c r="AF289" s="191"/>
      <c r="AG289" s="191"/>
      <c r="AH289" s="191"/>
      <c r="AI289" s="191"/>
      <c r="AJ289" s="191"/>
      <c r="AK289" s="191"/>
      <c r="AL289" s="191"/>
      <c r="AM289" s="191"/>
      <c r="AN289" s="191"/>
      <c r="AO289" s="191"/>
      <c r="AP289" s="191"/>
      <c r="AQ289" s="191"/>
      <c r="AR289" s="191"/>
      <c r="AS289" s="191"/>
      <c r="AT289" s="191"/>
      <c r="AU289" s="191"/>
      <c r="AV289" s="191"/>
      <c r="AW289" s="191"/>
      <c r="AX289" s="191"/>
      <c r="AY289" s="191"/>
      <c r="AZ289" s="191"/>
      <c r="BA289" s="191"/>
      <c r="BB289" s="191"/>
      <c r="BC289" s="191"/>
      <c r="BD289" s="191"/>
      <c r="BE289" s="191"/>
      <c r="BF289" s="191"/>
      <c r="BG289" s="191"/>
      <c r="BH289" s="188"/>
      <c r="BI289" s="191"/>
      <c r="BJ289" s="191"/>
      <c r="BK289" s="191"/>
      <c r="BL289" s="273"/>
      <c r="BM289" s="180"/>
      <c r="BN289" s="191"/>
      <c r="BO289" s="191"/>
      <c r="BP289" s="191"/>
      <c r="BQ289" s="191"/>
    </row>
    <row r="290" spans="1:69" x14ac:dyDescent="0.25">
      <c r="A290" s="191"/>
      <c r="B290" s="191"/>
      <c r="C290" s="191"/>
      <c r="D290" s="191"/>
      <c r="E290" s="191"/>
      <c r="F290" s="191"/>
      <c r="G290" s="191"/>
      <c r="H290" s="191"/>
      <c r="I290" s="191"/>
      <c r="J290" s="191"/>
      <c r="K290" s="191"/>
      <c r="L290" s="191"/>
      <c r="M290" s="191"/>
      <c r="N290" s="191"/>
      <c r="O290" s="191"/>
      <c r="P290" s="191"/>
      <c r="Q290" s="191"/>
      <c r="R290" s="191"/>
      <c r="S290" s="191"/>
      <c r="T290" s="191"/>
      <c r="U290" s="191"/>
      <c r="V290" s="191"/>
      <c r="W290" s="191"/>
      <c r="X290" s="191"/>
      <c r="Y290" s="191"/>
      <c r="Z290" s="191"/>
      <c r="AA290" s="191"/>
      <c r="AB290" s="191"/>
      <c r="AC290" s="191"/>
      <c r="AD290" s="191"/>
      <c r="AE290" s="191"/>
      <c r="AF290" s="191"/>
      <c r="AG290" s="191"/>
      <c r="AH290" s="191"/>
      <c r="AI290" s="191"/>
      <c r="AJ290" s="191"/>
      <c r="AK290" s="191"/>
      <c r="AL290" s="191"/>
      <c r="AM290" s="191"/>
      <c r="AN290" s="191"/>
      <c r="AO290" s="191"/>
      <c r="AP290" s="191"/>
      <c r="AQ290" s="191"/>
      <c r="AR290" s="191"/>
      <c r="AS290" s="191"/>
      <c r="AT290" s="191"/>
      <c r="AU290" s="191"/>
      <c r="AV290" s="191"/>
      <c r="AW290" s="191"/>
      <c r="AX290" s="191"/>
      <c r="AY290" s="191"/>
      <c r="AZ290" s="191"/>
      <c r="BA290" s="191"/>
      <c r="BB290" s="191"/>
      <c r="BC290" s="191"/>
      <c r="BD290" s="191"/>
      <c r="BE290" s="191"/>
      <c r="BF290" s="191"/>
      <c r="BG290" s="191"/>
      <c r="BH290" s="188"/>
      <c r="BI290" s="191"/>
      <c r="BJ290" s="191"/>
      <c r="BK290" s="191"/>
      <c r="BL290" s="273"/>
      <c r="BM290" s="180"/>
      <c r="BN290" s="191"/>
      <c r="BO290" s="191"/>
      <c r="BP290" s="191"/>
      <c r="BQ290" s="191"/>
    </row>
    <row r="291" spans="1:69" x14ac:dyDescent="0.25">
      <c r="A291" s="191"/>
      <c r="B291" s="191"/>
      <c r="C291" s="191"/>
      <c r="D291" s="191"/>
      <c r="E291" s="191"/>
      <c r="F291" s="191"/>
      <c r="G291" s="191"/>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1"/>
      <c r="AY291" s="191"/>
      <c r="AZ291" s="191"/>
      <c r="BA291" s="191"/>
      <c r="BB291" s="191"/>
      <c r="BC291" s="191"/>
      <c r="BD291" s="191"/>
      <c r="BE291" s="191"/>
      <c r="BF291" s="191"/>
      <c r="BG291" s="191"/>
      <c r="BH291" s="188"/>
      <c r="BI291" s="191"/>
      <c r="BJ291" s="191"/>
      <c r="BK291" s="191"/>
      <c r="BL291" s="273"/>
      <c r="BM291" s="180"/>
      <c r="BN291" s="191"/>
      <c r="BO291" s="191"/>
      <c r="BP291" s="191"/>
      <c r="BQ291" s="191"/>
    </row>
    <row r="292" spans="1:69" x14ac:dyDescent="0.25">
      <c r="A292" s="191"/>
      <c r="B292" s="191"/>
      <c r="C292" s="191"/>
      <c r="D292" s="191"/>
      <c r="E292" s="191"/>
      <c r="F292" s="191"/>
      <c r="G292" s="191"/>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1"/>
      <c r="AY292" s="191"/>
      <c r="AZ292" s="191"/>
      <c r="BA292" s="191"/>
      <c r="BB292" s="191"/>
      <c r="BC292" s="191"/>
      <c r="BD292" s="191"/>
      <c r="BE292" s="191"/>
      <c r="BF292" s="191"/>
      <c r="BG292" s="191"/>
      <c r="BH292" s="188"/>
      <c r="BI292" s="191"/>
      <c r="BJ292" s="191"/>
      <c r="BK292" s="191"/>
      <c r="BL292" s="273"/>
      <c r="BM292" s="180"/>
      <c r="BN292" s="191"/>
      <c r="BO292" s="191"/>
      <c r="BP292" s="191"/>
      <c r="BQ292" s="191"/>
    </row>
    <row r="293" spans="1:69" x14ac:dyDescent="0.25">
      <c r="A293" s="191"/>
      <c r="B293" s="191"/>
      <c r="C293" s="191"/>
      <c r="D293" s="191"/>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1"/>
      <c r="AA293" s="191"/>
      <c r="AB293" s="191"/>
      <c r="AC293" s="191"/>
      <c r="AD293" s="191"/>
      <c r="AE293" s="191"/>
      <c r="AF293" s="191"/>
      <c r="AG293" s="191"/>
      <c r="AH293" s="191"/>
      <c r="AI293" s="191"/>
      <c r="AJ293" s="191"/>
      <c r="AK293" s="191"/>
      <c r="AL293" s="191"/>
      <c r="AM293" s="191"/>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88"/>
      <c r="BI293" s="191"/>
      <c r="BJ293" s="191"/>
      <c r="BK293" s="191"/>
      <c r="BL293" s="273"/>
      <c r="BM293" s="180"/>
      <c r="BN293" s="191"/>
      <c r="BO293" s="191"/>
      <c r="BP293" s="191"/>
      <c r="BQ293" s="191"/>
    </row>
    <row r="294" spans="1:69" x14ac:dyDescent="0.25">
      <c r="A294" s="191"/>
      <c r="B294" s="191"/>
      <c r="C294" s="191"/>
      <c r="D294" s="191"/>
      <c r="E294" s="191"/>
      <c r="F294" s="191"/>
      <c r="G294" s="191"/>
      <c r="H294" s="191"/>
      <c r="I294" s="191"/>
      <c r="J294" s="191"/>
      <c r="K294" s="191"/>
      <c r="L294" s="191"/>
      <c r="M294" s="191"/>
      <c r="N294" s="191"/>
      <c r="O294" s="191"/>
      <c r="P294" s="191"/>
      <c r="Q294" s="191"/>
      <c r="R294" s="191"/>
      <c r="S294" s="191"/>
      <c r="T294" s="191"/>
      <c r="U294" s="191"/>
      <c r="V294" s="191"/>
      <c r="W294" s="191"/>
      <c r="X294" s="191"/>
      <c r="Y294" s="191"/>
      <c r="Z294" s="191"/>
      <c r="AA294" s="191"/>
      <c r="AB294" s="191"/>
      <c r="AC294" s="191"/>
      <c r="AD294" s="191"/>
      <c r="AE294" s="191"/>
      <c r="AF294" s="191"/>
      <c r="AG294" s="191"/>
      <c r="AH294" s="191"/>
      <c r="AI294" s="191"/>
      <c r="AJ294" s="191"/>
      <c r="AK294" s="191"/>
      <c r="AL294" s="191"/>
      <c r="AM294" s="191"/>
      <c r="AN294" s="191"/>
      <c r="AO294" s="191"/>
      <c r="AP294" s="191"/>
      <c r="AQ294" s="191"/>
      <c r="AR294" s="191"/>
      <c r="AS294" s="191"/>
      <c r="AT294" s="191"/>
      <c r="AU294" s="191"/>
      <c r="AV294" s="191"/>
      <c r="AW294" s="191"/>
      <c r="AX294" s="191"/>
      <c r="AY294" s="191"/>
      <c r="AZ294" s="191"/>
      <c r="BA294" s="191"/>
      <c r="BB294" s="191"/>
      <c r="BC294" s="191"/>
      <c r="BD294" s="191"/>
      <c r="BE294" s="191"/>
      <c r="BF294" s="191"/>
      <c r="BG294" s="191"/>
      <c r="BH294" s="188"/>
      <c r="BI294" s="191"/>
      <c r="BJ294" s="191"/>
      <c r="BK294" s="191"/>
      <c r="BL294" s="273"/>
      <c r="BM294" s="180"/>
      <c r="BN294" s="191"/>
      <c r="BO294" s="191"/>
      <c r="BP294" s="191"/>
      <c r="BQ294" s="191"/>
    </row>
    <row r="295" spans="1:69" x14ac:dyDescent="0.25">
      <c r="A295" s="191"/>
      <c r="B295" s="191"/>
      <c r="C295" s="191"/>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88"/>
      <c r="BI295" s="191"/>
      <c r="BJ295" s="191"/>
      <c r="BK295" s="191"/>
      <c r="BL295" s="273"/>
      <c r="BM295" s="180"/>
      <c r="BN295" s="191"/>
      <c r="BO295" s="191"/>
      <c r="BP295" s="191"/>
      <c r="BQ295" s="191"/>
    </row>
    <row r="296" spans="1:69" x14ac:dyDescent="0.25">
      <c r="A296" s="191"/>
      <c r="B296" s="191"/>
      <c r="C296" s="191"/>
      <c r="D296" s="191"/>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1"/>
      <c r="AA296" s="191"/>
      <c r="AB296" s="191"/>
      <c r="AC296" s="191"/>
      <c r="AD296" s="191"/>
      <c r="AE296" s="191"/>
      <c r="AF296" s="191"/>
      <c r="AG296" s="191"/>
      <c r="AH296" s="191"/>
      <c r="AI296" s="191"/>
      <c r="AJ296" s="191"/>
      <c r="AK296" s="191"/>
      <c r="AL296" s="191"/>
      <c r="AM296" s="191"/>
      <c r="AN296" s="191"/>
      <c r="AO296" s="191"/>
      <c r="AP296" s="191"/>
      <c r="AQ296" s="191"/>
      <c r="AR296" s="191"/>
      <c r="AS296" s="191"/>
      <c r="AT296" s="191"/>
      <c r="AU296" s="191"/>
      <c r="AV296" s="191"/>
      <c r="AW296" s="191"/>
      <c r="AX296" s="191"/>
      <c r="AY296" s="191"/>
      <c r="AZ296" s="191"/>
      <c r="BA296" s="191"/>
      <c r="BB296" s="191"/>
      <c r="BC296" s="191"/>
      <c r="BD296" s="191"/>
      <c r="BE296" s="191"/>
      <c r="BF296" s="191"/>
      <c r="BG296" s="191"/>
      <c r="BH296" s="188"/>
      <c r="BI296" s="191"/>
      <c r="BJ296" s="191"/>
      <c r="BK296" s="191"/>
      <c r="BL296" s="273"/>
      <c r="BM296" s="180"/>
      <c r="BN296" s="191"/>
      <c r="BO296" s="191"/>
      <c r="BP296" s="191"/>
      <c r="BQ296" s="191"/>
    </row>
    <row r="297" spans="1:69" x14ac:dyDescent="0.25">
      <c r="A297" s="191"/>
      <c r="B297" s="191"/>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c r="AA297" s="191"/>
      <c r="AB297" s="191"/>
      <c r="AC297" s="191"/>
      <c r="AD297" s="191"/>
      <c r="AE297" s="191"/>
      <c r="AF297" s="191"/>
      <c r="AG297" s="191"/>
      <c r="AH297" s="191"/>
      <c r="AI297" s="191"/>
      <c r="AJ297" s="191"/>
      <c r="AK297" s="191"/>
      <c r="AL297" s="191"/>
      <c r="AM297" s="191"/>
      <c r="AN297" s="191"/>
      <c r="AO297" s="191"/>
      <c r="AP297" s="191"/>
      <c r="AQ297" s="191"/>
      <c r="AR297" s="191"/>
      <c r="AS297" s="191"/>
      <c r="AT297" s="191"/>
      <c r="AU297" s="191"/>
      <c r="AV297" s="191"/>
      <c r="AW297" s="191"/>
      <c r="AX297" s="191"/>
      <c r="AY297" s="191"/>
      <c r="AZ297" s="191"/>
      <c r="BA297" s="191"/>
      <c r="BB297" s="191"/>
      <c r="BC297" s="191"/>
      <c r="BD297" s="191"/>
      <c r="BE297" s="191"/>
      <c r="BF297" s="191"/>
      <c r="BG297" s="191"/>
      <c r="BH297" s="188"/>
      <c r="BI297" s="191"/>
      <c r="BJ297" s="191"/>
      <c r="BK297" s="191"/>
      <c r="BL297" s="273"/>
      <c r="BM297" s="180"/>
      <c r="BN297" s="191"/>
      <c r="BO297" s="191"/>
      <c r="BP297" s="191"/>
      <c r="BQ297" s="191"/>
    </row>
    <row r="298" spans="1:69" x14ac:dyDescent="0.25">
      <c r="A298" s="191"/>
      <c r="B298" s="191"/>
      <c r="C298" s="191"/>
      <c r="D298" s="191"/>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1"/>
      <c r="AA298" s="191"/>
      <c r="AB298" s="191"/>
      <c r="AC298" s="191"/>
      <c r="AD298" s="191"/>
      <c r="AE298" s="191"/>
      <c r="AF298" s="191"/>
      <c r="AG298" s="191"/>
      <c r="AH298" s="191"/>
      <c r="AI298" s="191"/>
      <c r="AJ298" s="191"/>
      <c r="AK298" s="191"/>
      <c r="AL298" s="191"/>
      <c r="AM298" s="191"/>
      <c r="AN298" s="191"/>
      <c r="AO298" s="191"/>
      <c r="AP298" s="191"/>
      <c r="AQ298" s="191"/>
      <c r="AR298" s="191"/>
      <c r="AS298" s="191"/>
      <c r="AT298" s="191"/>
      <c r="AU298" s="191"/>
      <c r="AV298" s="191"/>
      <c r="AW298" s="191"/>
      <c r="AX298" s="191"/>
      <c r="AY298" s="191"/>
      <c r="AZ298" s="191"/>
      <c r="BA298" s="191"/>
      <c r="BB298" s="191"/>
      <c r="BC298" s="191"/>
      <c r="BD298" s="191"/>
      <c r="BE298" s="191"/>
      <c r="BF298" s="191"/>
      <c r="BG298" s="191"/>
      <c r="BH298" s="188"/>
      <c r="BI298" s="191"/>
      <c r="BJ298" s="191"/>
      <c r="BK298" s="191"/>
      <c r="BL298" s="273"/>
      <c r="BM298" s="180"/>
      <c r="BN298" s="191"/>
      <c r="BO298" s="191"/>
      <c r="BP298" s="191"/>
      <c r="BQ298" s="191"/>
    </row>
    <row r="299" spans="1:69" x14ac:dyDescent="0.25">
      <c r="A299" s="191"/>
      <c r="B299" s="191"/>
      <c r="C299" s="191"/>
      <c r="D299" s="191"/>
      <c r="E299" s="191"/>
      <c r="F299" s="191"/>
      <c r="G299" s="191"/>
      <c r="H299" s="191"/>
      <c r="I299" s="191"/>
      <c r="J299" s="191"/>
      <c r="K299" s="191"/>
      <c r="L299" s="191"/>
      <c r="M299" s="191"/>
      <c r="N299" s="191"/>
      <c r="O299" s="191"/>
      <c r="P299" s="191"/>
      <c r="Q299" s="191"/>
      <c r="R299" s="191"/>
      <c r="S299" s="191"/>
      <c r="T299" s="191"/>
      <c r="U299" s="191"/>
      <c r="V299" s="191"/>
      <c r="W299" s="191"/>
      <c r="X299" s="191"/>
      <c r="Y299" s="191"/>
      <c r="Z299" s="191"/>
      <c r="AA299" s="191"/>
      <c r="AB299" s="191"/>
      <c r="AC299" s="191"/>
      <c r="AD299" s="191"/>
      <c r="AE299" s="191"/>
      <c r="AF299" s="191"/>
      <c r="AG299" s="191"/>
      <c r="AH299" s="191"/>
      <c r="AI299" s="191"/>
      <c r="AJ299" s="191"/>
      <c r="AK299" s="191"/>
      <c r="AL299" s="191"/>
      <c r="AM299" s="191"/>
      <c r="AN299" s="191"/>
      <c r="AO299" s="191"/>
      <c r="AP299" s="191"/>
      <c r="AQ299" s="191"/>
      <c r="AR299" s="191"/>
      <c r="AS299" s="191"/>
      <c r="AT299" s="191"/>
      <c r="AU299" s="191"/>
      <c r="AV299" s="191"/>
      <c r="AW299" s="191"/>
      <c r="AX299" s="191"/>
      <c r="AY299" s="191"/>
      <c r="AZ299" s="191"/>
      <c r="BA299" s="191"/>
      <c r="BB299" s="191"/>
      <c r="BC299" s="191"/>
      <c r="BD299" s="191"/>
      <c r="BE299" s="191"/>
      <c r="BF299" s="191"/>
      <c r="BG299" s="191"/>
      <c r="BH299" s="188"/>
      <c r="BI299" s="191"/>
      <c r="BJ299" s="191"/>
      <c r="BK299" s="191"/>
      <c r="BL299" s="273"/>
      <c r="BM299" s="180"/>
      <c r="BN299" s="191"/>
      <c r="BO299" s="191"/>
      <c r="BP299" s="191"/>
      <c r="BQ299" s="191"/>
    </row>
    <row r="300" spans="1:69" x14ac:dyDescent="0.25">
      <c r="A300" s="191"/>
      <c r="B300" s="191"/>
      <c r="C300" s="191"/>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191"/>
      <c r="AK300" s="191"/>
      <c r="AL300" s="191"/>
      <c r="AM300" s="191"/>
      <c r="AN300" s="191"/>
      <c r="AO300" s="191"/>
      <c r="AP300" s="191"/>
      <c r="AQ300" s="191"/>
      <c r="AR300" s="191"/>
      <c r="AS300" s="191"/>
      <c r="AT300" s="191"/>
      <c r="AU300" s="191"/>
      <c r="AV300" s="191"/>
      <c r="AW300" s="191"/>
      <c r="AX300" s="191"/>
      <c r="AY300" s="191"/>
      <c r="AZ300" s="191"/>
      <c r="BA300" s="191"/>
      <c r="BB300" s="191"/>
      <c r="BC300" s="191"/>
      <c r="BD300" s="191"/>
      <c r="BE300" s="191"/>
      <c r="BF300" s="191"/>
      <c r="BG300" s="191"/>
      <c r="BH300" s="188"/>
      <c r="BI300" s="191"/>
      <c r="BJ300" s="191"/>
      <c r="BK300" s="191"/>
      <c r="BL300" s="273"/>
      <c r="BM300" s="180"/>
      <c r="BN300" s="191"/>
      <c r="BO300" s="191"/>
      <c r="BP300" s="191"/>
      <c r="BQ300" s="191"/>
    </row>
    <row r="301" spans="1:69" x14ac:dyDescent="0.25">
      <c r="A301" s="191"/>
      <c r="B301" s="191"/>
      <c r="C301" s="191"/>
      <c r="D301" s="191"/>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1"/>
      <c r="AA301" s="191"/>
      <c r="AB301" s="191"/>
      <c r="AC301" s="191"/>
      <c r="AD301" s="191"/>
      <c r="AE301" s="191"/>
      <c r="AF301" s="191"/>
      <c r="AG301" s="191"/>
      <c r="AH301" s="191"/>
      <c r="AI301" s="191"/>
      <c r="AJ301" s="191"/>
      <c r="AK301" s="191"/>
      <c r="AL301" s="191"/>
      <c r="AM301" s="191"/>
      <c r="AN301" s="191"/>
      <c r="AO301" s="191"/>
      <c r="AP301" s="191"/>
      <c r="AQ301" s="191"/>
      <c r="AR301" s="191"/>
      <c r="AS301" s="191"/>
      <c r="AT301" s="191"/>
      <c r="AU301" s="191"/>
      <c r="AV301" s="191"/>
      <c r="AW301" s="191"/>
      <c r="AX301" s="191"/>
      <c r="AY301" s="191"/>
      <c r="AZ301" s="191"/>
      <c r="BA301" s="191"/>
      <c r="BB301" s="191"/>
      <c r="BC301" s="191"/>
      <c r="BD301" s="191"/>
      <c r="BE301" s="191"/>
      <c r="BF301" s="191"/>
      <c r="BG301" s="191"/>
      <c r="BH301" s="188"/>
      <c r="BI301" s="191"/>
      <c r="BJ301" s="191"/>
      <c r="BK301" s="191"/>
      <c r="BL301" s="273"/>
      <c r="BM301" s="180"/>
      <c r="BN301" s="191"/>
      <c r="BO301" s="191"/>
      <c r="BP301" s="191"/>
      <c r="BQ301" s="191"/>
    </row>
    <row r="302" spans="1:69" x14ac:dyDescent="0.25">
      <c r="A302" s="191"/>
      <c r="B302" s="191"/>
      <c r="C302" s="191"/>
      <c r="D302" s="191"/>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1"/>
      <c r="AA302" s="191"/>
      <c r="AB302" s="191"/>
      <c r="AC302" s="191"/>
      <c r="AD302" s="191"/>
      <c r="AE302" s="191"/>
      <c r="AF302" s="191"/>
      <c r="AG302" s="191"/>
      <c r="AH302" s="191"/>
      <c r="AI302" s="191"/>
      <c r="AJ302" s="191"/>
      <c r="AK302" s="191"/>
      <c r="AL302" s="191"/>
      <c r="AM302" s="191"/>
      <c r="AN302" s="191"/>
      <c r="AO302" s="191"/>
      <c r="AP302" s="191"/>
      <c r="AQ302" s="191"/>
      <c r="AR302" s="191"/>
      <c r="AS302" s="191"/>
      <c r="AT302" s="191"/>
      <c r="AU302" s="191"/>
      <c r="AV302" s="191"/>
      <c r="AW302" s="191"/>
      <c r="AX302" s="191"/>
      <c r="AY302" s="191"/>
      <c r="AZ302" s="191"/>
      <c r="BA302" s="191"/>
      <c r="BB302" s="191"/>
      <c r="BC302" s="191"/>
      <c r="BD302" s="191"/>
      <c r="BE302" s="191"/>
      <c r="BF302" s="191"/>
      <c r="BG302" s="191"/>
      <c r="BH302" s="188"/>
      <c r="BI302" s="191"/>
      <c r="BJ302" s="191"/>
      <c r="BK302" s="191"/>
      <c r="BL302" s="273"/>
      <c r="BM302" s="180"/>
      <c r="BN302" s="191"/>
      <c r="BO302" s="191"/>
      <c r="BP302" s="191"/>
      <c r="BQ302" s="191"/>
    </row>
    <row r="303" spans="1:69" x14ac:dyDescent="0.25">
      <c r="A303" s="191"/>
      <c r="B303" s="191"/>
      <c r="C303" s="191"/>
      <c r="D303" s="191"/>
      <c r="E303" s="191"/>
      <c r="F303" s="191"/>
      <c r="G303" s="191"/>
      <c r="H303" s="191"/>
      <c r="I303" s="191"/>
      <c r="J303" s="191"/>
      <c r="K303" s="191"/>
      <c r="L303" s="191"/>
      <c r="M303" s="191"/>
      <c r="N303" s="191"/>
      <c r="O303" s="191"/>
      <c r="P303" s="191"/>
      <c r="Q303" s="191"/>
      <c r="R303" s="191"/>
      <c r="S303" s="191"/>
      <c r="T303" s="191"/>
      <c r="U303" s="191"/>
      <c r="V303" s="191"/>
      <c r="W303" s="191"/>
      <c r="X303" s="191"/>
      <c r="Y303" s="191"/>
      <c r="Z303" s="191"/>
      <c r="AA303" s="191"/>
      <c r="AB303" s="191"/>
      <c r="AC303" s="191"/>
      <c r="AD303" s="191"/>
      <c r="AE303" s="191"/>
      <c r="AF303" s="191"/>
      <c r="AG303" s="191"/>
      <c r="AH303" s="191"/>
      <c r="AI303" s="191"/>
      <c r="AJ303" s="191"/>
      <c r="AK303" s="191"/>
      <c r="AL303" s="191"/>
      <c r="AM303" s="191"/>
      <c r="AN303" s="191"/>
      <c r="AO303" s="191"/>
      <c r="AP303" s="191"/>
      <c r="AQ303" s="191"/>
      <c r="AR303" s="191"/>
      <c r="AS303" s="191"/>
      <c r="AT303" s="191"/>
      <c r="AU303" s="191"/>
      <c r="AV303" s="191"/>
      <c r="AW303" s="191"/>
      <c r="AX303" s="191"/>
      <c r="AY303" s="191"/>
      <c r="AZ303" s="191"/>
      <c r="BA303" s="191"/>
      <c r="BB303" s="191"/>
      <c r="BC303" s="191"/>
      <c r="BD303" s="191"/>
      <c r="BE303" s="191"/>
      <c r="BF303" s="191"/>
      <c r="BG303" s="191"/>
      <c r="BH303" s="188"/>
      <c r="BI303" s="191"/>
      <c r="BJ303" s="191"/>
      <c r="BK303" s="191"/>
      <c r="BL303" s="273"/>
      <c r="BM303" s="180"/>
      <c r="BN303" s="191"/>
      <c r="BO303" s="191"/>
      <c r="BP303" s="191"/>
      <c r="BQ303" s="191"/>
    </row>
    <row r="304" spans="1:69" x14ac:dyDescent="0.25">
      <c r="A304" s="191"/>
      <c r="B304" s="191"/>
      <c r="C304" s="191"/>
      <c r="D304" s="191"/>
      <c r="E304" s="191"/>
      <c r="F304" s="191"/>
      <c r="G304" s="191"/>
      <c r="H304" s="191"/>
      <c r="I304" s="191"/>
      <c r="J304" s="191"/>
      <c r="K304" s="191"/>
      <c r="L304" s="191"/>
      <c r="M304" s="191"/>
      <c r="N304" s="191"/>
      <c r="O304" s="191"/>
      <c r="P304" s="191"/>
      <c r="Q304" s="191"/>
      <c r="R304" s="191"/>
      <c r="S304" s="191"/>
      <c r="T304" s="191"/>
      <c r="U304" s="191"/>
      <c r="V304" s="191"/>
      <c r="W304" s="191"/>
      <c r="X304" s="191"/>
      <c r="Y304" s="191"/>
      <c r="Z304" s="191"/>
      <c r="AA304" s="191"/>
      <c r="AB304" s="191"/>
      <c r="AC304" s="191"/>
      <c r="AD304" s="191"/>
      <c r="AE304" s="191"/>
      <c r="AF304" s="191"/>
      <c r="AG304" s="191"/>
      <c r="AH304" s="191"/>
      <c r="AI304" s="191"/>
      <c r="AJ304" s="191"/>
      <c r="AK304" s="191"/>
      <c r="AL304" s="191"/>
      <c r="AM304" s="191"/>
      <c r="AN304" s="191"/>
      <c r="AO304" s="191"/>
      <c r="AP304" s="191"/>
      <c r="AQ304" s="191"/>
      <c r="AR304" s="191"/>
      <c r="AS304" s="191"/>
      <c r="AT304" s="191"/>
      <c r="AU304" s="191"/>
      <c r="AV304" s="191"/>
      <c r="AW304" s="191"/>
      <c r="AX304" s="191"/>
      <c r="AY304" s="191"/>
      <c r="AZ304" s="191"/>
      <c r="BA304" s="191"/>
      <c r="BB304" s="191"/>
      <c r="BC304" s="191"/>
      <c r="BD304" s="191"/>
      <c r="BE304" s="191"/>
      <c r="BF304" s="191"/>
      <c r="BG304" s="191"/>
      <c r="BH304" s="188"/>
      <c r="BI304" s="191"/>
      <c r="BJ304" s="191"/>
      <c r="BK304" s="191"/>
      <c r="BL304" s="273"/>
      <c r="BM304" s="180"/>
      <c r="BN304" s="191"/>
      <c r="BO304" s="191"/>
      <c r="BP304" s="191"/>
      <c r="BQ304" s="191"/>
    </row>
    <row r="305" spans="1:69" x14ac:dyDescent="0.25">
      <c r="A305" s="191"/>
      <c r="B305" s="191"/>
      <c r="C305" s="191"/>
      <c r="D305" s="191"/>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1"/>
      <c r="AA305" s="191"/>
      <c r="AB305" s="191"/>
      <c r="AC305" s="191"/>
      <c r="AD305" s="191"/>
      <c r="AE305" s="191"/>
      <c r="AF305" s="191"/>
      <c r="AG305" s="191"/>
      <c r="AH305" s="191"/>
      <c r="AI305" s="191"/>
      <c r="AJ305" s="191"/>
      <c r="AK305" s="191"/>
      <c r="AL305" s="191"/>
      <c r="AM305" s="191"/>
      <c r="AN305" s="191"/>
      <c r="AO305" s="191"/>
      <c r="AP305" s="191"/>
      <c r="AQ305" s="191"/>
      <c r="AR305" s="191"/>
      <c r="AS305" s="191"/>
      <c r="AT305" s="191"/>
      <c r="AU305" s="191"/>
      <c r="AV305" s="191"/>
      <c r="AW305" s="191"/>
      <c r="AX305" s="191"/>
      <c r="AY305" s="191"/>
      <c r="AZ305" s="191"/>
      <c r="BA305" s="191"/>
      <c r="BB305" s="191"/>
      <c r="BC305" s="191"/>
      <c r="BD305" s="191"/>
      <c r="BE305" s="191"/>
      <c r="BF305" s="191"/>
      <c r="BG305" s="191"/>
      <c r="BH305" s="188"/>
      <c r="BI305" s="191"/>
      <c r="BJ305" s="191"/>
      <c r="BK305" s="191"/>
      <c r="BL305" s="273"/>
      <c r="BM305" s="180"/>
      <c r="BN305" s="191"/>
      <c r="BO305" s="191"/>
      <c r="BP305" s="191"/>
      <c r="BQ305" s="191"/>
    </row>
    <row r="306" spans="1:69" x14ac:dyDescent="0.25">
      <c r="A306" s="191"/>
      <c r="B306" s="191"/>
      <c r="C306" s="191"/>
      <c r="D306" s="191"/>
      <c r="E306" s="191"/>
      <c r="F306" s="191"/>
      <c r="G306" s="191"/>
      <c r="H306" s="191"/>
      <c r="I306" s="191"/>
      <c r="J306" s="191"/>
      <c r="K306" s="191"/>
      <c r="L306" s="191"/>
      <c r="M306" s="191"/>
      <c r="N306" s="191"/>
      <c r="O306" s="191"/>
      <c r="P306" s="191"/>
      <c r="Q306" s="191"/>
      <c r="R306" s="191"/>
      <c r="S306" s="191"/>
      <c r="T306" s="191"/>
      <c r="U306" s="191"/>
      <c r="V306" s="191"/>
      <c r="W306" s="191"/>
      <c r="X306" s="191"/>
      <c r="Y306" s="191"/>
      <c r="Z306" s="191"/>
      <c r="AA306" s="191"/>
      <c r="AB306" s="191"/>
      <c r="AC306" s="191"/>
      <c r="AD306" s="191"/>
      <c r="AE306" s="191"/>
      <c r="AF306" s="191"/>
      <c r="AG306" s="191"/>
      <c r="AH306" s="191"/>
      <c r="AI306" s="191"/>
      <c r="AJ306" s="191"/>
      <c r="AK306" s="191"/>
      <c r="AL306" s="191"/>
      <c r="AM306" s="191"/>
      <c r="AN306" s="191"/>
      <c r="AO306" s="191"/>
      <c r="AP306" s="191"/>
      <c r="AQ306" s="191"/>
      <c r="AR306" s="191"/>
      <c r="AS306" s="191"/>
      <c r="AT306" s="191"/>
      <c r="AU306" s="191"/>
      <c r="AV306" s="191"/>
      <c r="AW306" s="191"/>
      <c r="AX306" s="191"/>
      <c r="AY306" s="191"/>
      <c r="AZ306" s="191"/>
      <c r="BA306" s="191"/>
      <c r="BB306" s="191"/>
      <c r="BC306" s="191"/>
      <c r="BD306" s="191"/>
      <c r="BE306" s="191"/>
      <c r="BF306" s="191"/>
      <c r="BG306" s="191"/>
      <c r="BH306" s="188"/>
      <c r="BI306" s="191"/>
      <c r="BJ306" s="191"/>
      <c r="BK306" s="191"/>
      <c r="BL306" s="273"/>
      <c r="BM306" s="180"/>
      <c r="BN306" s="191"/>
      <c r="BO306" s="191"/>
      <c r="BP306" s="191"/>
      <c r="BQ306" s="191"/>
    </row>
    <row r="307" spans="1:69" x14ac:dyDescent="0.25">
      <c r="A307" s="191"/>
      <c r="B307" s="191"/>
      <c r="C307" s="191"/>
      <c r="D307" s="191"/>
      <c r="E307" s="191"/>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1"/>
      <c r="AY307" s="191"/>
      <c r="AZ307" s="191"/>
      <c r="BA307" s="191"/>
      <c r="BB307" s="191"/>
      <c r="BC307" s="191"/>
      <c r="BD307" s="191"/>
      <c r="BE307" s="191"/>
      <c r="BF307" s="191"/>
      <c r="BG307" s="191"/>
      <c r="BH307" s="188"/>
      <c r="BI307" s="191"/>
      <c r="BJ307" s="191"/>
      <c r="BK307" s="191"/>
      <c r="BL307" s="273"/>
      <c r="BM307" s="180"/>
      <c r="BN307" s="191"/>
      <c r="BO307" s="191"/>
      <c r="BP307" s="191"/>
      <c r="BQ307" s="191"/>
    </row>
    <row r="308" spans="1:69" x14ac:dyDescent="0.25">
      <c r="A308" s="191"/>
      <c r="B308" s="191"/>
      <c r="C308" s="191"/>
      <c r="D308" s="191"/>
      <c r="E308" s="191"/>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1"/>
      <c r="AY308" s="191"/>
      <c r="AZ308" s="191"/>
      <c r="BA308" s="191"/>
      <c r="BB308" s="191"/>
      <c r="BC308" s="191"/>
      <c r="BD308" s="191"/>
      <c r="BE308" s="191"/>
      <c r="BF308" s="191"/>
      <c r="BG308" s="191"/>
      <c r="BH308" s="188"/>
      <c r="BI308" s="191"/>
      <c r="BJ308" s="191"/>
      <c r="BK308" s="191"/>
      <c r="BL308" s="273"/>
      <c r="BM308" s="180"/>
      <c r="BN308" s="191"/>
      <c r="BO308" s="191"/>
      <c r="BP308" s="191"/>
      <c r="BQ308" s="191"/>
    </row>
    <row r="309" spans="1:69" x14ac:dyDescent="0.25">
      <c r="A309" s="191"/>
      <c r="B309" s="191"/>
      <c r="C309" s="191"/>
      <c r="D309" s="191"/>
      <c r="E309" s="191"/>
      <c r="F309" s="191"/>
      <c r="G309" s="191"/>
      <c r="H309" s="191"/>
      <c r="I309" s="191"/>
      <c r="J309" s="191"/>
      <c r="K309" s="191"/>
      <c r="L309" s="191"/>
      <c r="M309" s="191"/>
      <c r="N309" s="191"/>
      <c r="O309" s="191"/>
      <c r="P309" s="191"/>
      <c r="Q309" s="191"/>
      <c r="R309" s="191"/>
      <c r="S309" s="191"/>
      <c r="T309" s="191"/>
      <c r="U309" s="191"/>
      <c r="V309" s="191"/>
      <c r="W309" s="191"/>
      <c r="X309" s="191"/>
      <c r="Y309" s="191"/>
      <c r="Z309" s="191"/>
      <c r="AA309" s="191"/>
      <c r="AB309" s="191"/>
      <c r="AC309" s="191"/>
      <c r="AD309" s="191"/>
      <c r="AE309" s="191"/>
      <c r="AF309" s="191"/>
      <c r="AG309" s="191"/>
      <c r="AH309" s="191"/>
      <c r="AI309" s="191"/>
      <c r="AJ309" s="191"/>
      <c r="AK309" s="191"/>
      <c r="AL309" s="191"/>
      <c r="AM309" s="191"/>
      <c r="AN309" s="191"/>
      <c r="AO309" s="191"/>
      <c r="AP309" s="191"/>
      <c r="AQ309" s="191"/>
      <c r="AR309" s="191"/>
      <c r="AS309" s="191"/>
      <c r="AT309" s="191"/>
      <c r="AU309" s="191"/>
      <c r="AV309" s="191"/>
      <c r="AW309" s="191"/>
      <c r="AX309" s="191"/>
      <c r="AY309" s="191"/>
      <c r="AZ309" s="191"/>
      <c r="BA309" s="191"/>
      <c r="BB309" s="191"/>
      <c r="BC309" s="191"/>
      <c r="BD309" s="191"/>
      <c r="BE309" s="191"/>
      <c r="BF309" s="191"/>
      <c r="BG309" s="191"/>
      <c r="BH309" s="188"/>
      <c r="BI309" s="191"/>
      <c r="BJ309" s="191"/>
      <c r="BK309" s="191"/>
      <c r="BL309" s="273"/>
      <c r="BM309" s="180"/>
      <c r="BN309" s="191"/>
      <c r="BO309" s="191"/>
      <c r="BP309" s="191"/>
      <c r="BQ309" s="191"/>
    </row>
    <row r="310" spans="1:69" x14ac:dyDescent="0.25">
      <c r="A310" s="191"/>
      <c r="B310" s="191"/>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1"/>
      <c r="AY310" s="191"/>
      <c r="AZ310" s="191"/>
      <c r="BA310" s="191"/>
      <c r="BB310" s="191"/>
      <c r="BC310" s="191"/>
      <c r="BD310" s="191"/>
      <c r="BE310" s="191"/>
      <c r="BF310" s="191"/>
      <c r="BG310" s="191"/>
      <c r="BH310" s="188"/>
      <c r="BI310" s="191"/>
      <c r="BJ310" s="191"/>
      <c r="BK310" s="191"/>
      <c r="BL310" s="273"/>
      <c r="BM310" s="180"/>
      <c r="BN310" s="191"/>
      <c r="BO310" s="191"/>
      <c r="BP310" s="191"/>
      <c r="BQ310" s="191"/>
    </row>
    <row r="311" spans="1:69" x14ac:dyDescent="0.25">
      <c r="A311" s="191"/>
      <c r="B311" s="191"/>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1"/>
      <c r="AY311" s="191"/>
      <c r="AZ311" s="191"/>
      <c r="BA311" s="191"/>
      <c r="BB311" s="191"/>
      <c r="BC311" s="191"/>
      <c r="BD311" s="191"/>
      <c r="BE311" s="191"/>
      <c r="BF311" s="191"/>
      <c r="BG311" s="191"/>
      <c r="BH311" s="188"/>
      <c r="BI311" s="191"/>
      <c r="BJ311" s="191"/>
      <c r="BK311" s="191"/>
      <c r="BL311" s="273"/>
      <c r="BM311" s="180"/>
      <c r="BN311" s="191"/>
      <c r="BO311" s="191"/>
      <c r="BP311" s="191"/>
      <c r="BQ311" s="191"/>
    </row>
    <row r="312" spans="1:69" x14ac:dyDescent="0.25">
      <c r="A312" s="191"/>
      <c r="B312" s="191"/>
      <c r="C312" s="191"/>
      <c r="D312" s="191"/>
      <c r="E312" s="191"/>
      <c r="F312" s="191"/>
      <c r="G312" s="191"/>
      <c r="H312" s="191"/>
      <c r="I312" s="191"/>
      <c r="J312" s="191"/>
      <c r="K312" s="191"/>
      <c r="L312" s="191"/>
      <c r="M312" s="191"/>
      <c r="N312" s="191"/>
      <c r="O312" s="191"/>
      <c r="P312" s="191"/>
      <c r="Q312" s="191"/>
      <c r="R312" s="191"/>
      <c r="S312" s="191"/>
      <c r="T312" s="191"/>
      <c r="U312" s="191"/>
      <c r="V312" s="191"/>
      <c r="W312" s="191"/>
      <c r="X312" s="191"/>
      <c r="Y312" s="191"/>
      <c r="Z312" s="191"/>
      <c r="AA312" s="191"/>
      <c r="AB312" s="191"/>
      <c r="AC312" s="191"/>
      <c r="AD312" s="191"/>
      <c r="AE312" s="191"/>
      <c r="AF312" s="191"/>
      <c r="AG312" s="191"/>
      <c r="AH312" s="191"/>
      <c r="AI312" s="191"/>
      <c r="AJ312" s="191"/>
      <c r="AK312" s="191"/>
      <c r="AL312" s="191"/>
      <c r="AM312" s="191"/>
      <c r="AN312" s="191"/>
      <c r="AO312" s="191"/>
      <c r="AP312" s="191"/>
      <c r="AQ312" s="191"/>
      <c r="AR312" s="191"/>
      <c r="AS312" s="191"/>
      <c r="AT312" s="191"/>
      <c r="AU312" s="191"/>
      <c r="AV312" s="191"/>
      <c r="AW312" s="191"/>
      <c r="AX312" s="191"/>
      <c r="AY312" s="191"/>
      <c r="AZ312" s="191"/>
      <c r="BA312" s="191"/>
      <c r="BB312" s="191"/>
      <c r="BC312" s="191"/>
      <c r="BD312" s="191"/>
      <c r="BE312" s="191"/>
      <c r="BF312" s="191"/>
      <c r="BG312" s="191"/>
      <c r="BH312" s="188"/>
      <c r="BI312" s="191"/>
      <c r="BJ312" s="191"/>
      <c r="BK312" s="191"/>
      <c r="BL312" s="273"/>
      <c r="BM312" s="180"/>
      <c r="BN312" s="191"/>
      <c r="BO312" s="191"/>
      <c r="BP312" s="191"/>
      <c r="BQ312" s="191"/>
    </row>
    <row r="313" spans="1:69" x14ac:dyDescent="0.25">
      <c r="A313" s="191"/>
      <c r="B313" s="191"/>
      <c r="C313" s="191"/>
      <c r="D313" s="191"/>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191"/>
      <c r="AA313" s="191"/>
      <c r="AB313" s="191"/>
      <c r="AC313" s="191"/>
      <c r="AD313" s="191"/>
      <c r="AE313" s="191"/>
      <c r="AF313" s="191"/>
      <c r="AG313" s="191"/>
      <c r="AH313" s="191"/>
      <c r="AI313" s="191"/>
      <c r="AJ313" s="191"/>
      <c r="AK313" s="191"/>
      <c r="AL313" s="191"/>
      <c r="AM313" s="191"/>
      <c r="AN313" s="191"/>
      <c r="AO313" s="191"/>
      <c r="AP313" s="191"/>
      <c r="AQ313" s="191"/>
      <c r="AR313" s="191"/>
      <c r="AS313" s="191"/>
      <c r="AT313" s="191"/>
      <c r="AU313" s="191"/>
      <c r="AV313" s="191"/>
      <c r="AW313" s="191"/>
      <c r="AX313" s="191"/>
      <c r="AY313" s="191"/>
      <c r="AZ313" s="191"/>
      <c r="BA313" s="191"/>
      <c r="BB313" s="191"/>
      <c r="BC313" s="191"/>
      <c r="BD313" s="191"/>
      <c r="BE313" s="191"/>
      <c r="BF313" s="191"/>
      <c r="BG313" s="191"/>
      <c r="BH313" s="188"/>
      <c r="BI313" s="191"/>
      <c r="BJ313" s="191"/>
      <c r="BK313" s="191"/>
      <c r="BL313" s="273"/>
      <c r="BM313" s="180"/>
      <c r="BN313" s="191"/>
      <c r="BO313" s="191"/>
      <c r="BP313" s="191"/>
      <c r="BQ313" s="191"/>
    </row>
    <row r="314" spans="1:69" x14ac:dyDescent="0.25">
      <c r="A314" s="191"/>
      <c r="B314" s="191"/>
      <c r="C314" s="191"/>
      <c r="D314" s="191"/>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1"/>
      <c r="AA314" s="191"/>
      <c r="AB314" s="191"/>
      <c r="AC314" s="191"/>
      <c r="AD314" s="191"/>
      <c r="AE314" s="191"/>
      <c r="AF314" s="191"/>
      <c r="AG314" s="191"/>
      <c r="AH314" s="191"/>
      <c r="AI314" s="191"/>
      <c r="AJ314" s="191"/>
      <c r="AK314" s="191"/>
      <c r="AL314" s="191"/>
      <c r="AM314" s="191"/>
      <c r="AN314" s="191"/>
      <c r="AO314" s="191"/>
      <c r="AP314" s="191"/>
      <c r="AQ314" s="191"/>
      <c r="AR314" s="191"/>
      <c r="AS314" s="191"/>
      <c r="AT314" s="191"/>
      <c r="AU314" s="191"/>
      <c r="AV314" s="191"/>
      <c r="AW314" s="191"/>
      <c r="AX314" s="191"/>
      <c r="AY314" s="191"/>
      <c r="AZ314" s="191"/>
      <c r="BA314" s="191"/>
      <c r="BB314" s="191"/>
      <c r="BC314" s="191"/>
      <c r="BD314" s="191"/>
      <c r="BE314" s="191"/>
      <c r="BF314" s="191"/>
      <c r="BG314" s="191"/>
      <c r="BH314" s="188"/>
      <c r="BI314" s="191"/>
      <c r="BJ314" s="191"/>
      <c r="BK314" s="191"/>
      <c r="BL314" s="273"/>
      <c r="BM314" s="180"/>
      <c r="BN314" s="191"/>
      <c r="BO314" s="191"/>
      <c r="BP314" s="191"/>
      <c r="BQ314" s="191"/>
    </row>
    <row r="315" spans="1:69" x14ac:dyDescent="0.25">
      <c r="A315" s="191"/>
      <c r="B315" s="191"/>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c r="AG315" s="191"/>
      <c r="AH315" s="191"/>
      <c r="AI315" s="191"/>
      <c r="AJ315" s="191"/>
      <c r="AK315" s="191"/>
      <c r="AL315" s="191"/>
      <c r="AM315" s="191"/>
      <c r="AN315" s="191"/>
      <c r="AO315" s="191"/>
      <c r="AP315" s="191"/>
      <c r="AQ315" s="191"/>
      <c r="AR315" s="191"/>
      <c r="AS315" s="191"/>
      <c r="AT315" s="191"/>
      <c r="AU315" s="191"/>
      <c r="AV315" s="191"/>
      <c r="AW315" s="191"/>
      <c r="AX315" s="191"/>
      <c r="AY315" s="191"/>
      <c r="AZ315" s="191"/>
      <c r="BA315" s="191"/>
      <c r="BB315" s="191"/>
      <c r="BC315" s="191"/>
      <c r="BD315" s="191"/>
      <c r="BE315" s="191"/>
      <c r="BF315" s="191"/>
      <c r="BG315" s="191"/>
      <c r="BH315" s="188"/>
      <c r="BI315" s="191"/>
      <c r="BJ315" s="191"/>
      <c r="BK315" s="191"/>
      <c r="BL315" s="273"/>
      <c r="BM315" s="180"/>
      <c r="BN315" s="191"/>
      <c r="BO315" s="191"/>
      <c r="BP315" s="191"/>
      <c r="BQ315" s="191"/>
    </row>
    <row r="316" spans="1:69" x14ac:dyDescent="0.25">
      <c r="A316" s="191"/>
      <c r="B316" s="191"/>
      <c r="C316" s="191"/>
      <c r="D316" s="191"/>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1"/>
      <c r="AA316" s="191"/>
      <c r="AB316" s="191"/>
      <c r="AC316" s="191"/>
      <c r="AD316" s="191"/>
      <c r="AE316" s="191"/>
      <c r="AF316" s="191"/>
      <c r="AG316" s="191"/>
      <c r="AH316" s="191"/>
      <c r="AI316" s="191"/>
      <c r="AJ316" s="191"/>
      <c r="AK316" s="191"/>
      <c r="AL316" s="191"/>
      <c r="AM316" s="191"/>
      <c r="AN316" s="191"/>
      <c r="AO316" s="191"/>
      <c r="AP316" s="191"/>
      <c r="AQ316" s="191"/>
      <c r="AR316" s="191"/>
      <c r="AS316" s="191"/>
      <c r="AT316" s="191"/>
      <c r="AU316" s="191"/>
      <c r="AV316" s="191"/>
      <c r="AW316" s="191"/>
      <c r="AX316" s="191"/>
      <c r="AY316" s="191"/>
      <c r="AZ316" s="191"/>
      <c r="BA316" s="191"/>
      <c r="BB316" s="191"/>
      <c r="BC316" s="191"/>
      <c r="BD316" s="191"/>
      <c r="BE316" s="191"/>
      <c r="BF316" s="191"/>
      <c r="BG316" s="191"/>
      <c r="BH316" s="188"/>
      <c r="BI316" s="191"/>
      <c r="BJ316" s="191"/>
      <c r="BK316" s="191"/>
      <c r="BL316" s="273"/>
      <c r="BM316" s="180"/>
      <c r="BN316" s="191"/>
      <c r="BO316" s="191"/>
      <c r="BP316" s="191"/>
      <c r="BQ316" s="191"/>
    </row>
    <row r="317" spans="1:69" x14ac:dyDescent="0.25">
      <c r="A317" s="191"/>
      <c r="B317" s="191"/>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c r="AA317" s="191"/>
      <c r="AB317" s="191"/>
      <c r="AC317" s="191"/>
      <c r="AD317" s="191"/>
      <c r="AE317" s="191"/>
      <c r="AF317" s="191"/>
      <c r="AG317" s="191"/>
      <c r="AH317" s="191"/>
      <c r="AI317" s="191"/>
      <c r="AJ317" s="191"/>
      <c r="AK317" s="191"/>
      <c r="AL317" s="191"/>
      <c r="AM317" s="191"/>
      <c r="AN317" s="191"/>
      <c r="AO317" s="191"/>
      <c r="AP317" s="191"/>
      <c r="AQ317" s="191"/>
      <c r="AR317" s="191"/>
      <c r="AS317" s="191"/>
      <c r="AT317" s="191"/>
      <c r="AU317" s="191"/>
      <c r="AV317" s="191"/>
      <c r="AW317" s="191"/>
      <c r="AX317" s="191"/>
      <c r="AY317" s="191"/>
      <c r="AZ317" s="191"/>
      <c r="BA317" s="191"/>
      <c r="BB317" s="191"/>
      <c r="BC317" s="191"/>
      <c r="BD317" s="191"/>
      <c r="BE317" s="191"/>
      <c r="BF317" s="191"/>
      <c r="BG317" s="191"/>
      <c r="BH317" s="188"/>
      <c r="BI317" s="191"/>
      <c r="BJ317" s="191"/>
      <c r="BK317" s="191"/>
      <c r="BL317" s="273"/>
      <c r="BM317" s="180"/>
      <c r="BN317" s="191"/>
      <c r="BO317" s="191"/>
      <c r="BP317" s="191"/>
      <c r="BQ317" s="191"/>
    </row>
    <row r="318" spans="1:69" x14ac:dyDescent="0.25">
      <c r="A318" s="191"/>
      <c r="B318" s="191"/>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1"/>
      <c r="AA318" s="191"/>
      <c r="AB318" s="191"/>
      <c r="AC318" s="191"/>
      <c r="AD318" s="191"/>
      <c r="AE318" s="191"/>
      <c r="AF318" s="191"/>
      <c r="AG318" s="191"/>
      <c r="AH318" s="191"/>
      <c r="AI318" s="191"/>
      <c r="AJ318" s="191"/>
      <c r="AK318" s="191"/>
      <c r="AL318" s="191"/>
      <c r="AM318" s="191"/>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88"/>
      <c r="BI318" s="191"/>
      <c r="BJ318" s="191"/>
      <c r="BK318" s="191"/>
      <c r="BL318" s="273"/>
      <c r="BM318" s="180"/>
      <c r="BN318" s="191"/>
      <c r="BO318" s="191"/>
      <c r="BP318" s="191"/>
      <c r="BQ318" s="191"/>
    </row>
    <row r="319" spans="1:69" x14ac:dyDescent="0.25">
      <c r="A319" s="191"/>
      <c r="B319" s="191"/>
      <c r="C319" s="191"/>
      <c r="D319" s="191"/>
      <c r="E319" s="191"/>
      <c r="F319" s="191"/>
      <c r="G319" s="191"/>
      <c r="H319" s="191"/>
      <c r="I319" s="191"/>
      <c r="J319" s="191"/>
      <c r="K319" s="191"/>
      <c r="L319" s="191"/>
      <c r="M319" s="191"/>
      <c r="N319" s="191"/>
      <c r="O319" s="191"/>
      <c r="P319" s="191"/>
      <c r="Q319" s="191"/>
      <c r="R319" s="191"/>
      <c r="S319" s="191"/>
      <c r="T319" s="191"/>
      <c r="U319" s="191"/>
      <c r="V319" s="191"/>
      <c r="W319" s="191"/>
      <c r="X319" s="191"/>
      <c r="Y319" s="191"/>
      <c r="Z319" s="191"/>
      <c r="AA319" s="191"/>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88"/>
      <c r="BI319" s="191"/>
      <c r="BJ319" s="191"/>
      <c r="BK319" s="191"/>
      <c r="BL319" s="273"/>
      <c r="BM319" s="180"/>
      <c r="BN319" s="191"/>
      <c r="BO319" s="191"/>
      <c r="BP319" s="191"/>
      <c r="BQ319" s="191"/>
    </row>
    <row r="320" spans="1:69" x14ac:dyDescent="0.25">
      <c r="A320" s="191"/>
      <c r="B320" s="191"/>
      <c r="C320" s="191"/>
      <c r="D320" s="191"/>
      <c r="E320" s="191"/>
      <c r="F320" s="191"/>
      <c r="G320" s="191"/>
      <c r="H320" s="191"/>
      <c r="I320" s="191"/>
      <c r="J320" s="191"/>
      <c r="K320" s="191"/>
      <c r="L320" s="191"/>
      <c r="M320" s="191"/>
      <c r="N320" s="191"/>
      <c r="O320" s="191"/>
      <c r="P320" s="191"/>
      <c r="Q320" s="191"/>
      <c r="R320" s="191"/>
      <c r="S320" s="191"/>
      <c r="T320" s="191"/>
      <c r="U320" s="191"/>
      <c r="V320" s="191"/>
      <c r="W320" s="191"/>
      <c r="X320" s="191"/>
      <c r="Y320" s="191"/>
      <c r="Z320" s="191"/>
      <c r="AA320" s="191"/>
      <c r="AB320" s="191"/>
      <c r="AC320" s="191"/>
      <c r="AD320" s="191"/>
      <c r="AE320" s="191"/>
      <c r="AF320" s="191"/>
      <c r="AG320" s="191"/>
      <c r="AH320" s="191"/>
      <c r="AI320" s="191"/>
      <c r="AJ320" s="191"/>
      <c r="AK320" s="191"/>
      <c r="AL320" s="191"/>
      <c r="AM320" s="191"/>
      <c r="AN320" s="191"/>
      <c r="AO320" s="191"/>
      <c r="AP320" s="191"/>
      <c r="AQ320" s="191"/>
      <c r="AR320" s="191"/>
      <c r="AS320" s="191"/>
      <c r="AT320" s="191"/>
      <c r="AU320" s="191"/>
      <c r="AV320" s="191"/>
      <c r="AW320" s="191"/>
      <c r="AX320" s="191"/>
      <c r="AY320" s="191"/>
      <c r="AZ320" s="191"/>
      <c r="BA320" s="191"/>
      <c r="BB320" s="191"/>
      <c r="BC320" s="191"/>
      <c r="BD320" s="191"/>
      <c r="BE320" s="191"/>
      <c r="BF320" s="191"/>
      <c r="BG320" s="191"/>
      <c r="BH320" s="188"/>
      <c r="BI320" s="191"/>
      <c r="BJ320" s="191"/>
      <c r="BK320" s="191"/>
      <c r="BL320" s="273"/>
      <c r="BM320" s="180"/>
      <c r="BN320" s="191"/>
      <c r="BO320" s="191"/>
      <c r="BP320" s="191"/>
      <c r="BQ320" s="191"/>
    </row>
    <row r="321" spans="1:69" x14ac:dyDescent="0.25">
      <c r="A321" s="191"/>
      <c r="B321" s="191"/>
      <c r="C321" s="191"/>
      <c r="D321" s="191"/>
      <c r="E321" s="191"/>
      <c r="F321" s="191"/>
      <c r="G321" s="191"/>
      <c r="H321" s="191"/>
      <c r="I321" s="191"/>
      <c r="J321" s="191"/>
      <c r="K321" s="191"/>
      <c r="L321" s="191"/>
      <c r="M321" s="191"/>
      <c r="N321" s="191"/>
      <c r="O321" s="191"/>
      <c r="P321" s="191"/>
      <c r="Q321" s="191"/>
      <c r="R321" s="191"/>
      <c r="S321" s="191"/>
      <c r="T321" s="191"/>
      <c r="U321" s="191"/>
      <c r="V321" s="191"/>
      <c r="W321" s="191"/>
      <c r="X321" s="191"/>
      <c r="Y321" s="191"/>
      <c r="Z321" s="191"/>
      <c r="AA321" s="191"/>
      <c r="AB321" s="191"/>
      <c r="AC321" s="191"/>
      <c r="AD321" s="191"/>
      <c r="AE321" s="191"/>
      <c r="AF321" s="191"/>
      <c r="AG321" s="191"/>
      <c r="AH321" s="191"/>
      <c r="AI321" s="191"/>
      <c r="AJ321" s="191"/>
      <c r="AK321" s="191"/>
      <c r="AL321" s="191"/>
      <c r="AM321" s="191"/>
      <c r="AN321" s="191"/>
      <c r="AO321" s="191"/>
      <c r="AP321" s="191"/>
      <c r="AQ321" s="191"/>
      <c r="AR321" s="191"/>
      <c r="AS321" s="191"/>
      <c r="AT321" s="191"/>
      <c r="AU321" s="191"/>
      <c r="AV321" s="191"/>
      <c r="AW321" s="191"/>
      <c r="AX321" s="191"/>
      <c r="AY321" s="191"/>
      <c r="AZ321" s="191"/>
      <c r="BA321" s="191"/>
      <c r="BB321" s="191"/>
      <c r="BC321" s="191"/>
      <c r="BD321" s="191"/>
      <c r="BE321" s="191"/>
      <c r="BF321" s="191"/>
      <c r="BG321" s="191"/>
      <c r="BH321" s="188"/>
      <c r="BI321" s="191"/>
      <c r="BJ321" s="191"/>
      <c r="BK321" s="191"/>
      <c r="BL321" s="273"/>
      <c r="BM321" s="180"/>
      <c r="BN321" s="191"/>
      <c r="BO321" s="191"/>
      <c r="BP321" s="191"/>
      <c r="BQ321" s="191"/>
    </row>
    <row r="322" spans="1:69" x14ac:dyDescent="0.25">
      <c r="A322" s="191"/>
      <c r="B322" s="191"/>
      <c r="C322" s="191"/>
      <c r="D322" s="191"/>
      <c r="E322" s="191"/>
      <c r="F322" s="191"/>
      <c r="G322" s="191"/>
      <c r="H322" s="191"/>
      <c r="I322" s="191"/>
      <c r="J322" s="191"/>
      <c r="K322" s="191"/>
      <c r="L322" s="191"/>
      <c r="M322" s="191"/>
      <c r="N322" s="191"/>
      <c r="O322" s="191"/>
      <c r="P322" s="191"/>
      <c r="Q322" s="191"/>
      <c r="R322" s="191"/>
      <c r="S322" s="191"/>
      <c r="T322" s="191"/>
      <c r="U322" s="191"/>
      <c r="V322" s="191"/>
      <c r="W322" s="191"/>
      <c r="X322" s="191"/>
      <c r="Y322" s="191"/>
      <c r="Z322" s="191"/>
      <c r="AA322" s="191"/>
      <c r="AB322" s="191"/>
      <c r="AC322" s="191"/>
      <c r="AD322" s="191"/>
      <c r="AE322" s="191"/>
      <c r="AF322" s="191"/>
      <c r="AG322" s="191"/>
      <c r="AH322" s="191"/>
      <c r="AI322" s="191"/>
      <c r="AJ322" s="191"/>
      <c r="AK322" s="191"/>
      <c r="AL322" s="191"/>
      <c r="AM322" s="191"/>
      <c r="AN322" s="191"/>
      <c r="AO322" s="191"/>
      <c r="AP322" s="191"/>
      <c r="AQ322" s="191"/>
      <c r="AR322" s="191"/>
      <c r="AS322" s="191"/>
      <c r="AT322" s="191"/>
      <c r="AU322" s="191"/>
      <c r="AV322" s="191"/>
      <c r="AW322" s="191"/>
      <c r="AX322" s="191"/>
      <c r="AY322" s="191"/>
      <c r="AZ322" s="191"/>
      <c r="BA322" s="191"/>
      <c r="BB322" s="191"/>
      <c r="BC322" s="191"/>
      <c r="BD322" s="191"/>
      <c r="BE322" s="191"/>
      <c r="BF322" s="191"/>
      <c r="BG322" s="191"/>
      <c r="BH322" s="188"/>
      <c r="BI322" s="191"/>
      <c r="BJ322" s="191"/>
      <c r="BK322" s="191"/>
      <c r="BL322" s="273"/>
      <c r="BM322" s="180"/>
      <c r="BN322" s="191"/>
      <c r="BO322" s="191"/>
      <c r="BP322" s="191"/>
      <c r="BQ322" s="191"/>
    </row>
    <row r="323" spans="1:69" x14ac:dyDescent="0.25">
      <c r="A323" s="191"/>
      <c r="B323" s="191"/>
      <c r="C323" s="191"/>
      <c r="D323" s="191"/>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1"/>
      <c r="AA323" s="191"/>
      <c r="AB323" s="191"/>
      <c r="AC323" s="191"/>
      <c r="AD323" s="191"/>
      <c r="AE323" s="191"/>
      <c r="AF323" s="191"/>
      <c r="AG323" s="191"/>
      <c r="AH323" s="191"/>
      <c r="AI323" s="191"/>
      <c r="AJ323" s="191"/>
      <c r="AK323" s="191"/>
      <c r="AL323" s="191"/>
      <c r="AM323" s="191"/>
      <c r="AN323" s="191"/>
      <c r="AO323" s="191"/>
      <c r="AP323" s="191"/>
      <c r="AQ323" s="191"/>
      <c r="AR323" s="191"/>
      <c r="AS323" s="191"/>
      <c r="AT323" s="191"/>
      <c r="AU323" s="191"/>
      <c r="AV323" s="191"/>
      <c r="AW323" s="191"/>
      <c r="AX323" s="191"/>
      <c r="AY323" s="191"/>
      <c r="AZ323" s="191"/>
      <c r="BA323" s="191"/>
      <c r="BB323" s="191"/>
      <c r="BC323" s="191"/>
      <c r="BD323" s="191"/>
      <c r="BE323" s="191"/>
      <c r="BF323" s="191"/>
      <c r="BG323" s="191"/>
      <c r="BH323" s="188"/>
      <c r="BI323" s="191"/>
      <c r="BJ323" s="191"/>
      <c r="BK323" s="191"/>
      <c r="BL323" s="273"/>
      <c r="BM323" s="180"/>
      <c r="BN323" s="191"/>
      <c r="BO323" s="191"/>
      <c r="BP323" s="191"/>
      <c r="BQ323" s="191"/>
    </row>
    <row r="324" spans="1:69" x14ac:dyDescent="0.25">
      <c r="A324" s="191"/>
      <c r="B324" s="191"/>
      <c r="C324" s="191"/>
      <c r="D324" s="191"/>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1"/>
      <c r="AA324" s="191"/>
      <c r="AB324" s="191"/>
      <c r="AC324" s="191"/>
      <c r="AD324" s="191"/>
      <c r="AE324" s="191"/>
      <c r="AF324" s="191"/>
      <c r="AG324" s="191"/>
      <c r="AH324" s="191"/>
      <c r="AI324" s="191"/>
      <c r="AJ324" s="191"/>
      <c r="AK324" s="191"/>
      <c r="AL324" s="191"/>
      <c r="AM324" s="191"/>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88"/>
      <c r="BI324" s="191"/>
      <c r="BJ324" s="191"/>
      <c r="BK324" s="191"/>
      <c r="BL324" s="273"/>
      <c r="BM324" s="180"/>
      <c r="BN324" s="191"/>
      <c r="BO324" s="191"/>
      <c r="BP324" s="191"/>
      <c r="BQ324" s="191"/>
    </row>
    <row r="325" spans="1:69" x14ac:dyDescent="0.25">
      <c r="A325" s="191"/>
      <c r="B325" s="191"/>
      <c r="C325" s="191"/>
      <c r="D325" s="191"/>
      <c r="E325" s="191"/>
      <c r="F325" s="191"/>
      <c r="G325" s="191"/>
      <c r="H325" s="191"/>
      <c r="I325" s="191"/>
      <c r="J325" s="191"/>
      <c r="K325" s="191"/>
      <c r="L325" s="191"/>
      <c r="M325" s="191"/>
      <c r="N325" s="191"/>
      <c r="O325" s="191"/>
      <c r="P325" s="191"/>
      <c r="Q325" s="191"/>
      <c r="R325" s="191"/>
      <c r="S325" s="191"/>
      <c r="T325" s="191"/>
      <c r="U325" s="191"/>
      <c r="V325" s="191"/>
      <c r="W325" s="191"/>
      <c r="X325" s="191"/>
      <c r="Y325" s="191"/>
      <c r="Z325" s="191"/>
      <c r="AA325" s="191"/>
      <c r="AB325" s="191"/>
      <c r="AC325" s="191"/>
      <c r="AD325" s="191"/>
      <c r="AE325" s="191"/>
      <c r="AF325" s="191"/>
      <c r="AG325" s="191"/>
      <c r="AH325" s="191"/>
      <c r="AI325" s="191"/>
      <c r="AJ325" s="191"/>
      <c r="AK325" s="191"/>
      <c r="AL325" s="191"/>
      <c r="AM325" s="191"/>
      <c r="AN325" s="191"/>
      <c r="AO325" s="191"/>
      <c r="AP325" s="191"/>
      <c r="AQ325" s="191"/>
      <c r="AR325" s="191"/>
      <c r="AS325" s="191"/>
      <c r="AT325" s="191"/>
      <c r="AU325" s="191"/>
      <c r="AV325" s="191"/>
      <c r="AW325" s="191"/>
      <c r="AX325" s="191"/>
      <c r="AY325" s="191"/>
      <c r="AZ325" s="191"/>
      <c r="BA325" s="191"/>
      <c r="BB325" s="191"/>
      <c r="BC325" s="191"/>
      <c r="BD325" s="191"/>
      <c r="BE325" s="191"/>
      <c r="BF325" s="191"/>
      <c r="BG325" s="191"/>
      <c r="BH325" s="188"/>
      <c r="BI325" s="191"/>
      <c r="BJ325" s="191"/>
      <c r="BK325" s="191"/>
      <c r="BL325" s="273"/>
      <c r="BM325" s="180"/>
      <c r="BN325" s="191"/>
      <c r="BO325" s="191"/>
      <c r="BP325" s="191"/>
      <c r="BQ325" s="191"/>
    </row>
    <row r="326" spans="1:69" x14ac:dyDescent="0.25">
      <c r="A326" s="191"/>
      <c r="B326" s="191"/>
      <c r="C326" s="191"/>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88"/>
      <c r="BI326" s="191"/>
      <c r="BJ326" s="191"/>
      <c r="BK326" s="191"/>
      <c r="BL326" s="273"/>
      <c r="BM326" s="180"/>
      <c r="BN326" s="191"/>
      <c r="BO326" s="191"/>
      <c r="BP326" s="191"/>
      <c r="BQ326" s="191"/>
    </row>
    <row r="327" spans="1:69" x14ac:dyDescent="0.25">
      <c r="A327" s="191"/>
      <c r="B327" s="191"/>
      <c r="C327" s="191"/>
      <c r="D327" s="191"/>
      <c r="E327" s="191"/>
      <c r="F327" s="191"/>
      <c r="G327" s="191"/>
      <c r="H327" s="191"/>
      <c r="I327" s="191"/>
      <c r="J327" s="191"/>
      <c r="K327" s="191"/>
      <c r="L327" s="191"/>
      <c r="M327" s="191"/>
      <c r="N327" s="191"/>
      <c r="O327" s="191"/>
      <c r="P327" s="191"/>
      <c r="Q327" s="191"/>
      <c r="R327" s="191"/>
      <c r="S327" s="191"/>
      <c r="T327" s="191"/>
      <c r="U327" s="191"/>
      <c r="V327" s="191"/>
      <c r="W327" s="191"/>
      <c r="X327" s="191"/>
      <c r="Y327" s="191"/>
      <c r="Z327" s="191"/>
      <c r="AA327" s="191"/>
      <c r="AB327" s="191"/>
      <c r="AC327" s="191"/>
      <c r="AD327" s="191"/>
      <c r="AE327" s="191"/>
      <c r="AF327" s="191"/>
      <c r="AG327" s="191"/>
      <c r="AH327" s="191"/>
      <c r="AI327" s="191"/>
      <c r="AJ327" s="191"/>
      <c r="AK327" s="191"/>
      <c r="AL327" s="191"/>
      <c r="AM327" s="191"/>
      <c r="AN327" s="191"/>
      <c r="AO327" s="191"/>
      <c r="AP327" s="191"/>
      <c r="AQ327" s="191"/>
      <c r="AR327" s="191"/>
      <c r="AS327" s="191"/>
      <c r="AT327" s="191"/>
      <c r="AU327" s="191"/>
      <c r="AV327" s="191"/>
      <c r="AW327" s="191"/>
      <c r="AX327" s="191"/>
      <c r="AY327" s="191"/>
      <c r="AZ327" s="191"/>
      <c r="BA327" s="191"/>
      <c r="BB327" s="191"/>
      <c r="BC327" s="191"/>
      <c r="BD327" s="191"/>
      <c r="BE327" s="191"/>
      <c r="BF327" s="191"/>
      <c r="BG327" s="191"/>
      <c r="BH327" s="188"/>
      <c r="BI327" s="191"/>
      <c r="BJ327" s="191"/>
      <c r="BK327" s="191"/>
      <c r="BL327" s="273"/>
      <c r="BM327" s="180"/>
      <c r="BN327" s="191"/>
      <c r="BO327" s="191"/>
      <c r="BP327" s="191"/>
      <c r="BQ327" s="191"/>
    </row>
    <row r="328" spans="1:69" x14ac:dyDescent="0.25">
      <c r="A328" s="191"/>
      <c r="B328" s="191"/>
      <c r="C328" s="191"/>
      <c r="D328" s="191"/>
      <c r="E328" s="191"/>
      <c r="F328" s="191"/>
      <c r="G328" s="191"/>
      <c r="H328" s="191"/>
      <c r="I328" s="191"/>
      <c r="J328" s="191"/>
      <c r="K328" s="191"/>
      <c r="L328" s="191"/>
      <c r="M328" s="191"/>
      <c r="N328" s="191"/>
      <c r="O328" s="191"/>
      <c r="P328" s="191"/>
      <c r="Q328" s="191"/>
      <c r="R328" s="191"/>
      <c r="S328" s="191"/>
      <c r="T328" s="191"/>
      <c r="U328" s="191"/>
      <c r="V328" s="191"/>
      <c r="W328" s="191"/>
      <c r="X328" s="191"/>
      <c r="Y328" s="191"/>
      <c r="Z328" s="191"/>
      <c r="AA328" s="191"/>
      <c r="AB328" s="191"/>
      <c r="AC328" s="191"/>
      <c r="AD328" s="191"/>
      <c r="AE328" s="191"/>
      <c r="AF328" s="191"/>
      <c r="AG328" s="191"/>
      <c r="AH328" s="191"/>
      <c r="AI328" s="191"/>
      <c r="AJ328" s="191"/>
      <c r="AK328" s="191"/>
      <c r="AL328" s="191"/>
      <c r="AM328" s="191"/>
      <c r="AN328" s="191"/>
      <c r="AO328" s="191"/>
      <c r="AP328" s="191"/>
      <c r="AQ328" s="191"/>
      <c r="AR328" s="191"/>
      <c r="AS328" s="191"/>
      <c r="AT328" s="191"/>
      <c r="AU328" s="191"/>
      <c r="AV328" s="191"/>
      <c r="AW328" s="191"/>
      <c r="AX328" s="191"/>
      <c r="AY328" s="191"/>
      <c r="AZ328" s="191"/>
      <c r="BA328" s="191"/>
      <c r="BB328" s="191"/>
      <c r="BC328" s="191"/>
      <c r="BD328" s="191"/>
      <c r="BE328" s="191"/>
      <c r="BF328" s="191"/>
      <c r="BG328" s="191"/>
      <c r="BH328" s="188"/>
      <c r="BI328" s="191"/>
      <c r="BJ328" s="191"/>
      <c r="BK328" s="191"/>
      <c r="BL328" s="273"/>
      <c r="BM328" s="180"/>
      <c r="BN328" s="191"/>
      <c r="BO328" s="191"/>
      <c r="BP328" s="191"/>
      <c r="BQ328" s="191"/>
    </row>
    <row r="329" spans="1:69" x14ac:dyDescent="0.25">
      <c r="A329" s="191"/>
      <c r="B329" s="191"/>
      <c r="C329" s="191"/>
      <c r="D329" s="191"/>
      <c r="E329" s="191"/>
      <c r="F329" s="191"/>
      <c r="G329" s="191"/>
      <c r="H329" s="191"/>
      <c r="I329" s="191"/>
      <c r="J329" s="191"/>
      <c r="K329" s="191"/>
      <c r="L329" s="191"/>
      <c r="M329" s="191"/>
      <c r="N329" s="191"/>
      <c r="O329" s="191"/>
      <c r="P329" s="191"/>
      <c r="Q329" s="191"/>
      <c r="R329" s="191"/>
      <c r="S329" s="191"/>
      <c r="T329" s="191"/>
      <c r="U329" s="191"/>
      <c r="V329" s="191"/>
      <c r="W329" s="191"/>
      <c r="X329" s="191"/>
      <c r="Y329" s="191"/>
      <c r="Z329" s="191"/>
      <c r="AA329" s="191"/>
      <c r="AB329" s="191"/>
      <c r="AC329" s="191"/>
      <c r="AD329" s="191"/>
      <c r="AE329" s="191"/>
      <c r="AF329" s="191"/>
      <c r="AG329" s="191"/>
      <c r="AH329" s="191"/>
      <c r="AI329" s="191"/>
      <c r="AJ329" s="191"/>
      <c r="AK329" s="191"/>
      <c r="AL329" s="191"/>
      <c r="AM329" s="191"/>
      <c r="AN329" s="191"/>
      <c r="AO329" s="191"/>
      <c r="AP329" s="191"/>
      <c r="AQ329" s="191"/>
      <c r="AR329" s="191"/>
      <c r="AS329" s="191"/>
      <c r="AT329" s="191"/>
      <c r="AU329" s="191"/>
      <c r="AV329" s="191"/>
      <c r="AW329" s="191"/>
      <c r="AX329" s="191"/>
      <c r="AY329" s="191"/>
      <c r="AZ329" s="191"/>
      <c r="BA329" s="191"/>
      <c r="BB329" s="191"/>
      <c r="BC329" s="191"/>
      <c r="BD329" s="191"/>
      <c r="BE329" s="191"/>
      <c r="BF329" s="191"/>
      <c r="BG329" s="191"/>
      <c r="BH329" s="188"/>
      <c r="BI329" s="191"/>
      <c r="BJ329" s="191"/>
      <c r="BK329" s="191"/>
      <c r="BL329" s="273"/>
      <c r="BM329" s="180"/>
      <c r="BN329" s="191"/>
      <c r="BO329" s="191"/>
      <c r="BP329" s="191"/>
      <c r="BQ329" s="191"/>
    </row>
    <row r="330" spans="1:69" x14ac:dyDescent="0.25">
      <c r="A330" s="191"/>
      <c r="B330" s="191"/>
      <c r="C330" s="191"/>
      <c r="D330" s="191"/>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c r="AA330" s="191"/>
      <c r="AB330" s="191"/>
      <c r="AC330" s="191"/>
      <c r="AD330" s="191"/>
      <c r="AE330" s="191"/>
      <c r="AF330" s="191"/>
      <c r="AG330" s="191"/>
      <c r="AH330" s="191"/>
      <c r="AI330" s="191"/>
      <c r="AJ330" s="191"/>
      <c r="AK330" s="191"/>
      <c r="AL330" s="191"/>
      <c r="AM330" s="191"/>
      <c r="AN330" s="191"/>
      <c r="AO330" s="191"/>
      <c r="AP330" s="191"/>
      <c r="AQ330" s="191"/>
      <c r="AR330" s="191"/>
      <c r="AS330" s="191"/>
      <c r="AT330" s="191"/>
      <c r="AU330" s="191"/>
      <c r="AV330" s="191"/>
      <c r="AW330" s="191"/>
      <c r="AX330" s="191"/>
      <c r="AY330" s="191"/>
      <c r="AZ330" s="191"/>
      <c r="BA330" s="191"/>
      <c r="BB330" s="191"/>
      <c r="BC330" s="191"/>
      <c r="BD330" s="191"/>
      <c r="BE330" s="191"/>
      <c r="BF330" s="191"/>
      <c r="BG330" s="191"/>
      <c r="BH330" s="188"/>
      <c r="BI330" s="191"/>
      <c r="BJ330" s="191"/>
      <c r="BK330" s="191"/>
      <c r="BL330" s="273"/>
      <c r="BM330" s="180"/>
      <c r="BN330" s="191"/>
      <c r="BO330" s="191"/>
      <c r="BP330" s="191"/>
      <c r="BQ330" s="191"/>
    </row>
    <row r="331" spans="1:69" x14ac:dyDescent="0.25">
      <c r="A331" s="191"/>
      <c r="B331" s="191"/>
      <c r="C331" s="191"/>
      <c r="D331" s="191"/>
      <c r="E331" s="191"/>
      <c r="F331" s="191"/>
      <c r="G331" s="191"/>
      <c r="H331" s="191"/>
      <c r="I331" s="191"/>
      <c r="J331" s="191"/>
      <c r="K331" s="191"/>
      <c r="L331" s="191"/>
      <c r="M331" s="191"/>
      <c r="N331" s="191"/>
      <c r="O331" s="191"/>
      <c r="P331" s="191"/>
      <c r="Q331" s="191"/>
      <c r="R331" s="191"/>
      <c r="S331" s="191"/>
      <c r="T331" s="191"/>
      <c r="U331" s="191"/>
      <c r="V331" s="191"/>
      <c r="W331" s="191"/>
      <c r="X331" s="191"/>
      <c r="Y331" s="191"/>
      <c r="Z331" s="191"/>
      <c r="AA331" s="191"/>
      <c r="AB331" s="191"/>
      <c r="AC331" s="191"/>
      <c r="AD331" s="191"/>
      <c r="AE331" s="191"/>
      <c r="AF331" s="191"/>
      <c r="AG331" s="191"/>
      <c r="AH331" s="191"/>
      <c r="AI331" s="191"/>
      <c r="AJ331" s="191"/>
      <c r="AK331" s="191"/>
      <c r="AL331" s="191"/>
      <c r="AM331" s="191"/>
      <c r="AN331" s="191"/>
      <c r="AO331" s="191"/>
      <c r="AP331" s="191"/>
      <c r="AQ331" s="191"/>
      <c r="AR331" s="191"/>
      <c r="AS331" s="191"/>
      <c r="AT331" s="191"/>
      <c r="AU331" s="191"/>
      <c r="AV331" s="191"/>
      <c r="AW331" s="191"/>
      <c r="AX331" s="191"/>
      <c r="AY331" s="191"/>
      <c r="AZ331" s="191"/>
      <c r="BA331" s="191"/>
      <c r="BB331" s="191"/>
      <c r="BC331" s="191"/>
      <c r="BD331" s="191"/>
      <c r="BE331" s="191"/>
      <c r="BF331" s="191"/>
      <c r="BG331" s="191"/>
      <c r="BH331" s="188"/>
      <c r="BI331" s="191"/>
      <c r="BJ331" s="191"/>
      <c r="BK331" s="191"/>
      <c r="BL331" s="273"/>
      <c r="BM331" s="180"/>
      <c r="BN331" s="191"/>
      <c r="BO331" s="191"/>
      <c r="BP331" s="191"/>
      <c r="BQ331" s="191"/>
    </row>
    <row r="332" spans="1:69" x14ac:dyDescent="0.25">
      <c r="A332" s="191"/>
      <c r="B332" s="191"/>
      <c r="C332" s="191"/>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c r="AA332" s="191"/>
      <c r="AB332" s="191"/>
      <c r="AC332" s="191"/>
      <c r="AD332" s="191"/>
      <c r="AE332" s="191"/>
      <c r="AF332" s="191"/>
      <c r="AG332" s="191"/>
      <c r="AH332" s="191"/>
      <c r="AI332" s="191"/>
      <c r="AJ332" s="191"/>
      <c r="AK332" s="191"/>
      <c r="AL332" s="191"/>
      <c r="AM332" s="191"/>
      <c r="AN332" s="191"/>
      <c r="AO332" s="191"/>
      <c r="AP332" s="191"/>
      <c r="AQ332" s="191"/>
      <c r="AR332" s="191"/>
      <c r="AS332" s="191"/>
      <c r="AT332" s="191"/>
      <c r="AU332" s="191"/>
      <c r="AV332" s="191"/>
      <c r="AW332" s="191"/>
      <c r="AX332" s="191"/>
      <c r="AY332" s="191"/>
      <c r="AZ332" s="191"/>
      <c r="BA332" s="191"/>
      <c r="BB332" s="191"/>
      <c r="BC332" s="191"/>
      <c r="BD332" s="191"/>
      <c r="BE332" s="191"/>
      <c r="BF332" s="191"/>
      <c r="BG332" s="191"/>
      <c r="BH332" s="188"/>
      <c r="BI332" s="191"/>
      <c r="BJ332" s="191"/>
      <c r="BK332" s="191"/>
      <c r="BL332" s="273"/>
      <c r="BM332" s="180"/>
      <c r="BN332" s="191"/>
      <c r="BO332" s="191"/>
      <c r="BP332" s="191"/>
      <c r="BQ332" s="191"/>
    </row>
    <row r="333" spans="1:69" x14ac:dyDescent="0.25">
      <c r="A333" s="191"/>
      <c r="B333" s="191"/>
      <c r="C333" s="191"/>
      <c r="D333" s="191"/>
      <c r="E333" s="191"/>
      <c r="F333" s="191"/>
      <c r="G333" s="191"/>
      <c r="H333" s="191"/>
      <c r="I333" s="191"/>
      <c r="J333" s="191"/>
      <c r="K333" s="191"/>
      <c r="L333" s="191"/>
      <c r="M333" s="191"/>
      <c r="N333" s="191"/>
      <c r="O333" s="191"/>
      <c r="P333" s="191"/>
      <c r="Q333" s="191"/>
      <c r="R333" s="191"/>
      <c r="S333" s="191"/>
      <c r="T333" s="191"/>
      <c r="U333" s="191"/>
      <c r="V333" s="191"/>
      <c r="W333" s="191"/>
      <c r="X333" s="191"/>
      <c r="Y333" s="191"/>
      <c r="Z333" s="191"/>
      <c r="AA333" s="191"/>
      <c r="AB333" s="191"/>
      <c r="AC333" s="191"/>
      <c r="AD333" s="191"/>
      <c r="AE333" s="191"/>
      <c r="AF333" s="191"/>
      <c r="AG333" s="191"/>
      <c r="AH333" s="191"/>
      <c r="AI333" s="191"/>
      <c r="AJ333" s="191"/>
      <c r="AK333" s="191"/>
      <c r="AL333" s="191"/>
      <c r="AM333" s="191"/>
      <c r="AN333" s="191"/>
      <c r="AO333" s="191"/>
      <c r="AP333" s="191"/>
      <c r="AQ333" s="191"/>
      <c r="AR333" s="191"/>
      <c r="AS333" s="191"/>
      <c r="AT333" s="191"/>
      <c r="AU333" s="191"/>
      <c r="AV333" s="191"/>
      <c r="AW333" s="191"/>
      <c r="AX333" s="191"/>
      <c r="AY333" s="191"/>
      <c r="AZ333" s="191"/>
      <c r="BA333" s="191"/>
      <c r="BB333" s="191"/>
      <c r="BC333" s="191"/>
      <c r="BD333" s="191"/>
      <c r="BE333" s="191"/>
      <c r="BF333" s="191"/>
      <c r="BG333" s="191"/>
      <c r="BH333" s="188"/>
      <c r="BI333" s="191"/>
      <c r="BJ333" s="191"/>
      <c r="BK333" s="191"/>
      <c r="BL333" s="273"/>
      <c r="BM333" s="180"/>
      <c r="BN333" s="191"/>
      <c r="BO333" s="191"/>
      <c r="BP333" s="191"/>
      <c r="BQ333" s="191"/>
    </row>
    <row r="334" spans="1:69" x14ac:dyDescent="0.25">
      <c r="A334" s="191"/>
      <c r="B334" s="191"/>
      <c r="C334" s="191"/>
      <c r="D334" s="191"/>
      <c r="E334" s="191"/>
      <c r="F334" s="191"/>
      <c r="G334" s="191"/>
      <c r="H334" s="191"/>
      <c r="I334" s="191"/>
      <c r="J334" s="191"/>
      <c r="K334" s="191"/>
      <c r="L334" s="191"/>
      <c r="M334" s="191"/>
      <c r="N334" s="191"/>
      <c r="O334" s="191"/>
      <c r="P334" s="191"/>
      <c r="Q334" s="191"/>
      <c r="R334" s="191"/>
      <c r="S334" s="191"/>
      <c r="T334" s="191"/>
      <c r="U334" s="191"/>
      <c r="V334" s="191"/>
      <c r="W334" s="191"/>
      <c r="X334" s="191"/>
      <c r="Y334" s="191"/>
      <c r="Z334" s="191"/>
      <c r="AA334" s="191"/>
      <c r="AB334" s="191"/>
      <c r="AC334" s="191"/>
      <c r="AD334" s="191"/>
      <c r="AE334" s="191"/>
      <c r="AF334" s="191"/>
      <c r="AG334" s="191"/>
      <c r="AH334" s="191"/>
      <c r="AI334" s="191"/>
      <c r="AJ334" s="191"/>
      <c r="AK334" s="191"/>
      <c r="AL334" s="191"/>
      <c r="AM334" s="191"/>
      <c r="AN334" s="191"/>
      <c r="AO334" s="191"/>
      <c r="AP334" s="191"/>
      <c r="AQ334" s="191"/>
      <c r="AR334" s="191"/>
      <c r="AS334" s="191"/>
      <c r="AT334" s="191"/>
      <c r="AU334" s="191"/>
      <c r="AV334" s="191"/>
      <c r="AW334" s="191"/>
      <c r="AX334" s="191"/>
      <c r="AY334" s="191"/>
      <c r="AZ334" s="191"/>
      <c r="BA334" s="191"/>
      <c r="BB334" s="191"/>
      <c r="BC334" s="191"/>
      <c r="BD334" s="191"/>
      <c r="BE334" s="191"/>
      <c r="BF334" s="191"/>
      <c r="BG334" s="191"/>
      <c r="BH334" s="188"/>
      <c r="BI334" s="191"/>
      <c r="BJ334" s="191"/>
      <c r="BK334" s="191"/>
      <c r="BL334" s="273"/>
      <c r="BM334" s="180"/>
      <c r="BN334" s="191"/>
      <c r="BO334" s="191"/>
      <c r="BP334" s="191"/>
      <c r="BQ334" s="191"/>
    </row>
    <row r="335" spans="1:69" x14ac:dyDescent="0.25">
      <c r="A335" s="191"/>
      <c r="B335" s="191"/>
      <c r="C335" s="191"/>
      <c r="D335" s="191"/>
      <c r="E335" s="191"/>
      <c r="F335" s="191"/>
      <c r="G335" s="191"/>
      <c r="H335" s="191"/>
      <c r="I335" s="191"/>
      <c r="J335" s="191"/>
      <c r="K335" s="191"/>
      <c r="L335" s="191"/>
      <c r="M335" s="191"/>
      <c r="N335" s="191"/>
      <c r="O335" s="191"/>
      <c r="P335" s="191"/>
      <c r="Q335" s="191"/>
      <c r="R335" s="191"/>
      <c r="S335" s="191"/>
      <c r="T335" s="191"/>
      <c r="U335" s="191"/>
      <c r="V335" s="191"/>
      <c r="W335" s="191"/>
      <c r="X335" s="191"/>
      <c r="Y335" s="191"/>
      <c r="Z335" s="191"/>
      <c r="AA335" s="191"/>
      <c r="AB335" s="191"/>
      <c r="AC335" s="191"/>
      <c r="AD335" s="191"/>
      <c r="AE335" s="191"/>
      <c r="AF335" s="191"/>
      <c r="AG335" s="191"/>
      <c r="AH335" s="191"/>
      <c r="AI335" s="191"/>
      <c r="AJ335" s="191"/>
      <c r="AK335" s="191"/>
      <c r="AL335" s="191"/>
      <c r="AM335" s="191"/>
      <c r="AN335" s="191"/>
      <c r="AO335" s="191"/>
      <c r="AP335" s="191"/>
      <c r="AQ335" s="191"/>
      <c r="AR335" s="191"/>
      <c r="AS335" s="191"/>
      <c r="AT335" s="191"/>
      <c r="AU335" s="191"/>
      <c r="AV335" s="191"/>
      <c r="AW335" s="191"/>
      <c r="AX335" s="191"/>
      <c r="AY335" s="191"/>
      <c r="AZ335" s="191"/>
      <c r="BA335" s="191"/>
      <c r="BB335" s="191"/>
      <c r="BC335" s="191"/>
      <c r="BD335" s="191"/>
      <c r="BE335" s="191"/>
      <c r="BF335" s="191"/>
      <c r="BG335" s="191"/>
      <c r="BH335" s="188"/>
      <c r="BI335" s="191"/>
      <c r="BJ335" s="191"/>
      <c r="BK335" s="191"/>
      <c r="BL335" s="273"/>
      <c r="BM335" s="180"/>
      <c r="BN335" s="191"/>
      <c r="BO335" s="191"/>
      <c r="BP335" s="191"/>
      <c r="BQ335" s="191"/>
    </row>
    <row r="336" spans="1:69" x14ac:dyDescent="0.25">
      <c r="A336" s="191"/>
      <c r="B336" s="191"/>
      <c r="C336" s="191"/>
      <c r="D336" s="191"/>
      <c r="E336" s="191"/>
      <c r="F336" s="191"/>
      <c r="G336" s="191"/>
      <c r="H336" s="191"/>
      <c r="I336" s="191"/>
      <c r="J336" s="191"/>
      <c r="K336" s="191"/>
      <c r="L336" s="191"/>
      <c r="M336" s="191"/>
      <c r="N336" s="191"/>
      <c r="O336" s="191"/>
      <c r="P336" s="191"/>
      <c r="Q336" s="191"/>
      <c r="R336" s="191"/>
      <c r="S336" s="191"/>
      <c r="T336" s="191"/>
      <c r="U336" s="191"/>
      <c r="V336" s="191"/>
      <c r="W336" s="191"/>
      <c r="X336" s="191"/>
      <c r="Y336" s="191"/>
      <c r="Z336" s="191"/>
      <c r="AA336" s="191"/>
      <c r="AB336" s="191"/>
      <c r="AC336" s="191"/>
      <c r="AD336" s="191"/>
      <c r="AE336" s="191"/>
      <c r="AF336" s="191"/>
      <c r="AG336" s="191"/>
      <c r="AH336" s="191"/>
      <c r="AI336" s="191"/>
      <c r="AJ336" s="191"/>
      <c r="AK336" s="191"/>
      <c r="AL336" s="191"/>
      <c r="AM336" s="191"/>
      <c r="AN336" s="191"/>
      <c r="AO336" s="191"/>
      <c r="AP336" s="191"/>
      <c r="AQ336" s="191"/>
      <c r="AR336" s="191"/>
      <c r="AS336" s="191"/>
      <c r="AT336" s="191"/>
      <c r="AU336" s="191"/>
      <c r="AV336" s="191"/>
      <c r="AW336" s="191"/>
      <c r="AX336" s="191"/>
      <c r="AY336" s="191"/>
      <c r="AZ336" s="191"/>
      <c r="BA336" s="191"/>
      <c r="BB336" s="191"/>
      <c r="BC336" s="191"/>
      <c r="BD336" s="191"/>
      <c r="BE336" s="191"/>
      <c r="BF336" s="191"/>
      <c r="BG336" s="191"/>
      <c r="BH336" s="188"/>
      <c r="BI336" s="191"/>
      <c r="BJ336" s="191"/>
      <c r="BK336" s="191"/>
      <c r="BL336" s="273"/>
      <c r="BM336" s="180"/>
      <c r="BN336" s="191"/>
      <c r="BO336" s="191"/>
      <c r="BP336" s="191"/>
      <c r="BQ336" s="191"/>
    </row>
    <row r="337" spans="1:69" x14ac:dyDescent="0.25">
      <c r="A337" s="191"/>
      <c r="B337" s="191"/>
      <c r="C337" s="191"/>
      <c r="D337" s="191"/>
      <c r="E337" s="191"/>
      <c r="F337" s="191"/>
      <c r="G337" s="191"/>
      <c r="H337" s="191"/>
      <c r="I337" s="191"/>
      <c r="J337" s="191"/>
      <c r="K337" s="191"/>
      <c r="L337" s="191"/>
      <c r="M337" s="191"/>
      <c r="N337" s="191"/>
      <c r="O337" s="191"/>
      <c r="P337" s="191"/>
      <c r="Q337" s="191"/>
      <c r="R337" s="191"/>
      <c r="S337" s="191"/>
      <c r="T337" s="191"/>
      <c r="U337" s="191"/>
      <c r="V337" s="191"/>
      <c r="W337" s="191"/>
      <c r="X337" s="191"/>
      <c r="Y337" s="191"/>
      <c r="Z337" s="191"/>
      <c r="AA337" s="191"/>
      <c r="AB337" s="191"/>
      <c r="AC337" s="191"/>
      <c r="AD337" s="191"/>
      <c r="AE337" s="191"/>
      <c r="AF337" s="191"/>
      <c r="AG337" s="191"/>
      <c r="AH337" s="191"/>
      <c r="AI337" s="191"/>
      <c r="AJ337" s="191"/>
      <c r="AK337" s="191"/>
      <c r="AL337" s="191"/>
      <c r="AM337" s="191"/>
      <c r="AN337" s="191"/>
      <c r="AO337" s="191"/>
      <c r="AP337" s="191"/>
      <c r="AQ337" s="191"/>
      <c r="AR337" s="191"/>
      <c r="AS337" s="191"/>
      <c r="AT337" s="191"/>
      <c r="AU337" s="191"/>
      <c r="AV337" s="191"/>
      <c r="AW337" s="191"/>
      <c r="AX337" s="191"/>
      <c r="AY337" s="191"/>
      <c r="AZ337" s="191"/>
      <c r="BA337" s="191"/>
      <c r="BB337" s="191"/>
      <c r="BC337" s="191"/>
      <c r="BD337" s="191"/>
      <c r="BE337" s="191"/>
      <c r="BF337" s="191"/>
      <c r="BG337" s="191"/>
      <c r="BH337" s="188"/>
      <c r="BI337" s="191"/>
      <c r="BJ337" s="191"/>
      <c r="BK337" s="191"/>
      <c r="BL337" s="273"/>
      <c r="BM337" s="180"/>
      <c r="BN337" s="191"/>
      <c r="BO337" s="191"/>
      <c r="BP337" s="191"/>
      <c r="BQ337" s="191"/>
    </row>
    <row r="338" spans="1:69" x14ac:dyDescent="0.25">
      <c r="A338" s="191"/>
      <c r="B338" s="191"/>
      <c r="C338" s="191"/>
      <c r="D338" s="191"/>
      <c r="E338" s="191"/>
      <c r="F338" s="191"/>
      <c r="G338" s="191"/>
      <c r="H338" s="191"/>
      <c r="I338" s="191"/>
      <c r="J338" s="191"/>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c r="AZ338" s="191"/>
      <c r="BA338" s="191"/>
      <c r="BB338" s="191"/>
      <c r="BC338" s="191"/>
      <c r="BD338" s="191"/>
      <c r="BE338" s="191"/>
      <c r="BF338" s="191"/>
      <c r="BG338" s="191"/>
      <c r="BH338" s="188"/>
      <c r="BI338" s="191"/>
      <c r="BJ338" s="191"/>
      <c r="BK338" s="191"/>
      <c r="BL338" s="273"/>
      <c r="BM338" s="180"/>
      <c r="BN338" s="191"/>
      <c r="BO338" s="191"/>
      <c r="BP338" s="191"/>
      <c r="BQ338" s="191"/>
    </row>
    <row r="339" spans="1:69" x14ac:dyDescent="0.25">
      <c r="A339" s="191"/>
      <c r="B339" s="191"/>
      <c r="C339" s="191"/>
      <c r="D339" s="191"/>
      <c r="E339" s="191"/>
      <c r="F339" s="191"/>
      <c r="G339" s="191"/>
      <c r="H339" s="191"/>
      <c r="I339" s="191"/>
      <c r="J339" s="191"/>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c r="AZ339" s="191"/>
      <c r="BA339" s="191"/>
      <c r="BB339" s="191"/>
      <c r="BC339" s="191"/>
      <c r="BD339" s="191"/>
      <c r="BE339" s="191"/>
      <c r="BF339" s="191"/>
      <c r="BG339" s="191"/>
      <c r="BH339" s="188"/>
      <c r="BI339" s="191"/>
      <c r="BJ339" s="191"/>
      <c r="BK339" s="191"/>
      <c r="BL339" s="273"/>
      <c r="BM339" s="180"/>
      <c r="BN339" s="191"/>
      <c r="BO339" s="191"/>
      <c r="BP339" s="191"/>
      <c r="BQ339" s="191"/>
    </row>
    <row r="340" spans="1:69" x14ac:dyDescent="0.25">
      <c r="A340" s="191"/>
      <c r="B340" s="191"/>
      <c r="C340" s="191"/>
      <c r="D340" s="191"/>
      <c r="E340" s="191"/>
      <c r="F340" s="191"/>
      <c r="G340" s="191"/>
      <c r="H340" s="191"/>
      <c r="I340" s="191"/>
      <c r="J340" s="191"/>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88"/>
      <c r="BI340" s="191"/>
      <c r="BJ340" s="191"/>
      <c r="BK340" s="191"/>
      <c r="BL340" s="273"/>
      <c r="BM340" s="180"/>
      <c r="BN340" s="191"/>
      <c r="BO340" s="191"/>
      <c r="BP340" s="191"/>
      <c r="BQ340" s="191"/>
    </row>
    <row r="341" spans="1:69" x14ac:dyDescent="0.25">
      <c r="A341" s="191"/>
      <c r="B341" s="191"/>
      <c r="C341" s="191"/>
      <c r="D341" s="191"/>
      <c r="E341" s="191"/>
      <c r="F341" s="191"/>
      <c r="G341" s="191"/>
      <c r="H341" s="191"/>
      <c r="I341" s="191"/>
      <c r="J341" s="191"/>
      <c r="K341" s="191"/>
      <c r="L341" s="191"/>
      <c r="M341" s="191"/>
      <c r="N341" s="191"/>
      <c r="O341" s="191"/>
      <c r="P341" s="191"/>
      <c r="Q341" s="191"/>
      <c r="R341" s="191"/>
      <c r="S341" s="191"/>
      <c r="T341" s="191"/>
      <c r="U341" s="191"/>
      <c r="V341" s="191"/>
      <c r="W341" s="191"/>
      <c r="X341" s="191"/>
      <c r="Y341" s="191"/>
      <c r="Z341" s="191"/>
      <c r="AA341" s="191"/>
      <c r="AB341" s="191"/>
      <c r="AC341" s="191"/>
      <c r="AD341" s="191"/>
      <c r="AE341" s="191"/>
      <c r="AF341" s="191"/>
      <c r="AG341" s="191"/>
      <c r="AH341" s="191"/>
      <c r="AI341" s="191"/>
      <c r="AJ341" s="191"/>
      <c r="AK341" s="191"/>
      <c r="AL341" s="191"/>
      <c r="AM341" s="191"/>
      <c r="AN341" s="191"/>
      <c r="AO341" s="191"/>
      <c r="AP341" s="191"/>
      <c r="AQ341" s="191"/>
      <c r="AR341" s="191"/>
      <c r="AS341" s="191"/>
      <c r="AT341" s="191"/>
      <c r="AU341" s="191"/>
      <c r="AV341" s="191"/>
      <c r="AW341" s="191"/>
      <c r="AX341" s="191"/>
      <c r="AY341" s="191"/>
      <c r="AZ341" s="191"/>
      <c r="BA341" s="191"/>
      <c r="BB341" s="191"/>
      <c r="BC341" s="191"/>
      <c r="BD341" s="191"/>
      <c r="BE341" s="191"/>
      <c r="BF341" s="191"/>
      <c r="BG341" s="191"/>
      <c r="BH341" s="188"/>
      <c r="BI341" s="191"/>
      <c r="BJ341" s="191"/>
      <c r="BK341" s="191"/>
      <c r="BL341" s="273"/>
      <c r="BM341" s="180"/>
      <c r="BN341" s="191"/>
      <c r="BO341" s="191"/>
      <c r="BP341" s="191"/>
      <c r="BQ341" s="191"/>
    </row>
    <row r="342" spans="1:69" x14ac:dyDescent="0.25">
      <c r="A342" s="191"/>
      <c r="B342" s="191"/>
      <c r="C342" s="191"/>
      <c r="D342" s="191"/>
      <c r="E342" s="191"/>
      <c r="F342" s="191"/>
      <c r="G342" s="191"/>
      <c r="H342" s="191"/>
      <c r="I342" s="191"/>
      <c r="J342" s="191"/>
      <c r="K342" s="191"/>
      <c r="L342" s="191"/>
      <c r="M342" s="191"/>
      <c r="N342" s="191"/>
      <c r="O342" s="191"/>
      <c r="P342" s="191"/>
      <c r="Q342" s="191"/>
      <c r="R342" s="191"/>
      <c r="S342" s="191"/>
      <c r="T342" s="191"/>
      <c r="U342" s="191"/>
      <c r="V342" s="191"/>
      <c r="W342" s="191"/>
      <c r="X342" s="191"/>
      <c r="Y342" s="191"/>
      <c r="Z342" s="191"/>
      <c r="AA342" s="191"/>
      <c r="AB342" s="191"/>
      <c r="AC342" s="191"/>
      <c r="AD342" s="191"/>
      <c r="AE342" s="191"/>
      <c r="AF342" s="191"/>
      <c r="AG342" s="191"/>
      <c r="AH342" s="191"/>
      <c r="AI342" s="191"/>
      <c r="AJ342" s="191"/>
      <c r="AK342" s="191"/>
      <c r="AL342" s="191"/>
      <c r="AM342" s="191"/>
      <c r="AN342" s="191"/>
      <c r="AO342" s="191"/>
      <c r="AP342" s="191"/>
      <c r="AQ342" s="191"/>
      <c r="AR342" s="191"/>
      <c r="AS342" s="191"/>
      <c r="AT342" s="191"/>
      <c r="AU342" s="191"/>
      <c r="AV342" s="191"/>
      <c r="AW342" s="191"/>
      <c r="AX342" s="191"/>
      <c r="AY342" s="191"/>
      <c r="AZ342" s="191"/>
      <c r="BA342" s="191"/>
      <c r="BB342" s="191"/>
      <c r="BC342" s="191"/>
      <c r="BD342" s="191"/>
      <c r="BE342" s="191"/>
      <c r="BF342" s="191"/>
      <c r="BG342" s="191"/>
      <c r="BH342" s="188"/>
      <c r="BI342" s="191"/>
      <c r="BJ342" s="191"/>
      <c r="BK342" s="191"/>
      <c r="BL342" s="273"/>
      <c r="BM342" s="180"/>
      <c r="BN342" s="191"/>
      <c r="BO342" s="191"/>
      <c r="BP342" s="191"/>
      <c r="BQ342" s="191"/>
    </row>
    <row r="343" spans="1:69" x14ac:dyDescent="0.25">
      <c r="A343" s="191"/>
      <c r="B343" s="191"/>
      <c r="C343" s="191"/>
      <c r="D343" s="191"/>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c r="AA343" s="191"/>
      <c r="AB343" s="191"/>
      <c r="AC343" s="191"/>
      <c r="AD343" s="191"/>
      <c r="AE343" s="191"/>
      <c r="AF343" s="191"/>
      <c r="AG343" s="191"/>
      <c r="AH343" s="191"/>
      <c r="AI343" s="191"/>
      <c r="AJ343" s="191"/>
      <c r="AK343" s="191"/>
      <c r="AL343" s="191"/>
      <c r="AM343" s="191"/>
      <c r="AN343" s="191"/>
      <c r="AO343" s="191"/>
      <c r="AP343" s="191"/>
      <c r="AQ343" s="191"/>
      <c r="AR343" s="191"/>
      <c r="AS343" s="191"/>
      <c r="AT343" s="191"/>
      <c r="AU343" s="191"/>
      <c r="AV343" s="191"/>
      <c r="AW343" s="191"/>
      <c r="AX343" s="191"/>
      <c r="AY343" s="191"/>
      <c r="AZ343" s="191"/>
      <c r="BA343" s="191"/>
      <c r="BB343" s="191"/>
      <c r="BC343" s="191"/>
      <c r="BD343" s="191"/>
      <c r="BE343" s="191"/>
      <c r="BF343" s="191"/>
      <c r="BG343" s="191"/>
      <c r="BH343" s="188"/>
      <c r="BI343" s="191"/>
      <c r="BJ343" s="191"/>
      <c r="BK343" s="191"/>
      <c r="BL343" s="273"/>
      <c r="BM343" s="180"/>
      <c r="BN343" s="191"/>
      <c r="BO343" s="191"/>
      <c r="BP343" s="191"/>
      <c r="BQ343" s="191"/>
    </row>
    <row r="344" spans="1:69" x14ac:dyDescent="0.25">
      <c r="A344" s="191"/>
      <c r="B344" s="191"/>
      <c r="C344" s="191"/>
      <c r="D344" s="191"/>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c r="AA344" s="191"/>
      <c r="AB344" s="191"/>
      <c r="AC344" s="191"/>
      <c r="AD344" s="191"/>
      <c r="AE344" s="191"/>
      <c r="AF344" s="191"/>
      <c r="AG344" s="191"/>
      <c r="AH344" s="191"/>
      <c r="AI344" s="191"/>
      <c r="AJ344" s="191"/>
      <c r="AK344" s="191"/>
      <c r="AL344" s="191"/>
      <c r="AM344" s="191"/>
      <c r="AN344" s="191"/>
      <c r="AO344" s="191"/>
      <c r="AP344" s="191"/>
      <c r="AQ344" s="191"/>
      <c r="AR344" s="191"/>
      <c r="AS344" s="191"/>
      <c r="AT344" s="191"/>
      <c r="AU344" s="191"/>
      <c r="AV344" s="191"/>
      <c r="AW344" s="191"/>
      <c r="AX344" s="191"/>
      <c r="AY344" s="191"/>
      <c r="AZ344" s="191"/>
      <c r="BA344" s="191"/>
      <c r="BB344" s="191"/>
      <c r="BC344" s="191"/>
      <c r="BD344" s="191"/>
      <c r="BE344" s="191"/>
      <c r="BF344" s="191"/>
      <c r="BG344" s="191"/>
      <c r="BH344" s="188"/>
      <c r="BI344" s="191"/>
      <c r="BJ344" s="191"/>
      <c r="BK344" s="191"/>
      <c r="BL344" s="273"/>
      <c r="BM344" s="180"/>
      <c r="BN344" s="191"/>
      <c r="BO344" s="191"/>
      <c r="BP344" s="191"/>
      <c r="BQ344" s="191"/>
    </row>
    <row r="345" spans="1:69" x14ac:dyDescent="0.25">
      <c r="A345" s="191"/>
      <c r="B345" s="191"/>
      <c r="C345" s="191"/>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88"/>
      <c r="BI345" s="191"/>
      <c r="BJ345" s="191"/>
      <c r="BK345" s="191"/>
      <c r="BL345" s="273"/>
      <c r="BM345" s="180"/>
      <c r="BN345" s="191"/>
      <c r="BO345" s="191"/>
      <c r="BP345" s="191"/>
      <c r="BQ345" s="191"/>
    </row>
    <row r="346" spans="1:69" x14ac:dyDescent="0.25">
      <c r="A346" s="191"/>
      <c r="B346" s="191"/>
      <c r="C346" s="191"/>
      <c r="D346" s="191"/>
      <c r="E346" s="191"/>
      <c r="F346" s="191"/>
      <c r="G346" s="191"/>
      <c r="H346" s="191"/>
      <c r="I346" s="191"/>
      <c r="J346" s="191"/>
      <c r="K346" s="191"/>
      <c r="L346" s="191"/>
      <c r="M346" s="191"/>
      <c r="N346" s="191"/>
      <c r="O346" s="191"/>
      <c r="P346" s="191"/>
      <c r="Q346" s="191"/>
      <c r="R346" s="191"/>
      <c r="S346" s="191"/>
      <c r="T346" s="191"/>
      <c r="U346" s="191"/>
      <c r="V346" s="191"/>
      <c r="W346" s="191"/>
      <c r="X346" s="191"/>
      <c r="Y346" s="191"/>
      <c r="Z346" s="191"/>
      <c r="AA346" s="191"/>
      <c r="AB346" s="191"/>
      <c r="AC346" s="191"/>
      <c r="AD346" s="191"/>
      <c r="AE346" s="191"/>
      <c r="AF346" s="191"/>
      <c r="AG346" s="191"/>
      <c r="AH346" s="191"/>
      <c r="AI346" s="191"/>
      <c r="AJ346" s="191"/>
      <c r="AK346" s="191"/>
      <c r="AL346" s="191"/>
      <c r="AM346" s="191"/>
      <c r="AN346" s="191"/>
      <c r="AO346" s="191"/>
      <c r="AP346" s="191"/>
      <c r="AQ346" s="191"/>
      <c r="AR346" s="191"/>
      <c r="AS346" s="191"/>
      <c r="AT346" s="191"/>
      <c r="AU346" s="191"/>
      <c r="AV346" s="191"/>
      <c r="AW346" s="191"/>
      <c r="AX346" s="191"/>
      <c r="AY346" s="191"/>
      <c r="AZ346" s="191"/>
      <c r="BA346" s="191"/>
      <c r="BB346" s="191"/>
      <c r="BC346" s="191"/>
      <c r="BD346" s="191"/>
      <c r="BE346" s="191"/>
      <c r="BF346" s="191"/>
      <c r="BG346" s="191"/>
      <c r="BH346" s="188"/>
      <c r="BI346" s="191"/>
      <c r="BJ346" s="191"/>
      <c r="BK346" s="191"/>
      <c r="BL346" s="273"/>
      <c r="BM346" s="180"/>
      <c r="BN346" s="191"/>
      <c r="BO346" s="191"/>
      <c r="BP346" s="191"/>
      <c r="BQ346" s="191"/>
    </row>
    <row r="347" spans="1:69" x14ac:dyDescent="0.25">
      <c r="A347" s="191"/>
      <c r="B347" s="191"/>
      <c r="C347" s="191"/>
      <c r="D347" s="191"/>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c r="AA347" s="191"/>
      <c r="AB347" s="191"/>
      <c r="AC347" s="191"/>
      <c r="AD347" s="191"/>
      <c r="AE347" s="191"/>
      <c r="AF347" s="191"/>
      <c r="AG347" s="191"/>
      <c r="AH347" s="191"/>
      <c r="AI347" s="191"/>
      <c r="AJ347" s="191"/>
      <c r="AK347" s="191"/>
      <c r="AL347" s="191"/>
      <c r="AM347" s="191"/>
      <c r="AN347" s="191"/>
      <c r="AO347" s="191"/>
      <c r="AP347" s="191"/>
      <c r="AQ347" s="191"/>
      <c r="AR347" s="191"/>
      <c r="AS347" s="191"/>
      <c r="AT347" s="191"/>
      <c r="AU347" s="191"/>
      <c r="AV347" s="191"/>
      <c r="AW347" s="191"/>
      <c r="AX347" s="191"/>
      <c r="AY347" s="191"/>
      <c r="AZ347" s="191"/>
      <c r="BA347" s="191"/>
      <c r="BB347" s="191"/>
      <c r="BC347" s="191"/>
      <c r="BD347" s="191"/>
      <c r="BE347" s="191"/>
      <c r="BF347" s="191"/>
      <c r="BG347" s="191"/>
      <c r="BH347" s="188"/>
      <c r="BI347" s="191"/>
      <c r="BJ347" s="191"/>
      <c r="BK347" s="191"/>
      <c r="BL347" s="273"/>
      <c r="BM347" s="180"/>
      <c r="BN347" s="191"/>
      <c r="BO347" s="191"/>
      <c r="BP347" s="191"/>
      <c r="BQ347" s="191"/>
    </row>
    <row r="348" spans="1:69" x14ac:dyDescent="0.25">
      <c r="A348" s="191"/>
      <c r="B348" s="191"/>
      <c r="C348" s="191"/>
      <c r="D348" s="191"/>
      <c r="E348" s="191"/>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1"/>
      <c r="AY348" s="191"/>
      <c r="AZ348" s="191"/>
      <c r="BA348" s="191"/>
      <c r="BB348" s="191"/>
      <c r="BC348" s="191"/>
      <c r="BD348" s="191"/>
      <c r="BE348" s="191"/>
      <c r="BF348" s="191"/>
      <c r="BG348" s="191"/>
      <c r="BH348" s="188"/>
      <c r="BI348" s="191"/>
      <c r="BJ348" s="191"/>
      <c r="BK348" s="191"/>
      <c r="BL348" s="273"/>
      <c r="BM348" s="180"/>
      <c r="BN348" s="191"/>
      <c r="BO348" s="191"/>
      <c r="BP348" s="191"/>
      <c r="BQ348" s="191"/>
    </row>
    <row r="349" spans="1:69" x14ac:dyDescent="0.25">
      <c r="A349" s="191"/>
      <c r="B349" s="191"/>
      <c r="C349" s="191"/>
      <c r="D349" s="191"/>
      <c r="E349" s="191"/>
      <c r="F349" s="191"/>
      <c r="G349" s="191"/>
      <c r="H349" s="191"/>
      <c r="I349" s="191"/>
      <c r="J349" s="191"/>
      <c r="K349" s="191"/>
      <c r="L349" s="191"/>
      <c r="M349" s="191"/>
      <c r="N349" s="191"/>
      <c r="O349" s="191"/>
      <c r="P349" s="191"/>
      <c r="Q349" s="191"/>
      <c r="R349" s="191"/>
      <c r="S349" s="191"/>
      <c r="T349" s="191"/>
      <c r="U349" s="191"/>
      <c r="V349" s="191"/>
      <c r="W349" s="191"/>
      <c r="X349" s="191"/>
      <c r="Y349" s="191"/>
      <c r="Z349" s="191"/>
      <c r="AA349" s="191"/>
      <c r="AB349" s="191"/>
      <c r="AC349" s="191"/>
      <c r="AD349" s="191"/>
      <c r="AE349" s="191"/>
      <c r="AF349" s="191"/>
      <c r="AG349" s="191"/>
      <c r="AH349" s="191"/>
      <c r="AI349" s="191"/>
      <c r="AJ349" s="191"/>
      <c r="AK349" s="191"/>
      <c r="AL349" s="191"/>
      <c r="AM349" s="191"/>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88"/>
      <c r="BI349" s="191"/>
      <c r="BJ349" s="191"/>
      <c r="BK349" s="191"/>
      <c r="BL349" s="273"/>
      <c r="BM349" s="180"/>
      <c r="BN349" s="191"/>
      <c r="BO349" s="191"/>
      <c r="BP349" s="191"/>
      <c r="BQ349" s="191"/>
    </row>
    <row r="350" spans="1:69" x14ac:dyDescent="0.25">
      <c r="A350" s="191"/>
      <c r="B350" s="191"/>
      <c r="C350" s="191"/>
      <c r="D350" s="191"/>
      <c r="E350" s="191"/>
      <c r="F350" s="191"/>
      <c r="G350" s="191"/>
      <c r="H350" s="191"/>
      <c r="I350" s="191"/>
      <c r="J350" s="191"/>
      <c r="K350" s="191"/>
      <c r="L350" s="191"/>
      <c r="M350" s="191"/>
      <c r="N350" s="191"/>
      <c r="O350" s="191"/>
      <c r="P350" s="191"/>
      <c r="Q350" s="191"/>
      <c r="R350" s="191"/>
      <c r="S350" s="191"/>
      <c r="T350" s="191"/>
      <c r="U350" s="191"/>
      <c r="V350" s="191"/>
      <c r="W350" s="191"/>
      <c r="X350" s="191"/>
      <c r="Y350" s="191"/>
      <c r="Z350" s="191"/>
      <c r="AA350" s="191"/>
      <c r="AB350" s="191"/>
      <c r="AC350" s="191"/>
      <c r="AD350" s="191"/>
      <c r="AE350" s="191"/>
      <c r="AF350" s="191"/>
      <c r="AG350" s="191"/>
      <c r="AH350" s="191"/>
      <c r="AI350" s="191"/>
      <c r="AJ350" s="191"/>
      <c r="AK350" s="191"/>
      <c r="AL350" s="191"/>
      <c r="AM350" s="191"/>
      <c r="AN350" s="191"/>
      <c r="AO350" s="191"/>
      <c r="AP350" s="191"/>
      <c r="AQ350" s="191"/>
      <c r="AR350" s="191"/>
      <c r="AS350" s="191"/>
      <c r="AT350" s="191"/>
      <c r="AU350" s="191"/>
      <c r="AV350" s="191"/>
      <c r="AW350" s="191"/>
      <c r="AX350" s="191"/>
      <c r="AY350" s="191"/>
      <c r="AZ350" s="191"/>
      <c r="BA350" s="191"/>
      <c r="BB350" s="191"/>
      <c r="BC350" s="191"/>
      <c r="BD350" s="191"/>
      <c r="BE350" s="191"/>
      <c r="BF350" s="191"/>
      <c r="BG350" s="191"/>
      <c r="BH350" s="188"/>
      <c r="BI350" s="191"/>
      <c r="BJ350" s="191"/>
      <c r="BK350" s="191"/>
      <c r="BL350" s="273"/>
      <c r="BM350" s="180"/>
      <c r="BN350" s="191"/>
      <c r="BO350" s="191"/>
      <c r="BP350" s="191"/>
      <c r="BQ350" s="191"/>
    </row>
    <row r="351" spans="1:69" x14ac:dyDescent="0.25">
      <c r="A351" s="191"/>
      <c r="B351" s="191"/>
      <c r="C351" s="191"/>
      <c r="D351" s="191"/>
      <c r="E351" s="191"/>
      <c r="F351" s="191"/>
      <c r="G351" s="191"/>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1"/>
      <c r="AY351" s="191"/>
      <c r="AZ351" s="191"/>
      <c r="BA351" s="191"/>
      <c r="BB351" s="191"/>
      <c r="BC351" s="191"/>
      <c r="BD351" s="191"/>
      <c r="BE351" s="191"/>
      <c r="BF351" s="191"/>
      <c r="BG351" s="191"/>
      <c r="BH351" s="188"/>
      <c r="BI351" s="191"/>
      <c r="BJ351" s="191"/>
      <c r="BK351" s="191"/>
      <c r="BL351" s="273"/>
      <c r="BM351" s="180"/>
      <c r="BN351" s="191"/>
      <c r="BO351" s="191"/>
      <c r="BP351" s="191"/>
      <c r="BQ351" s="191"/>
    </row>
    <row r="352" spans="1:69" x14ac:dyDescent="0.25">
      <c r="A352" s="191"/>
      <c r="B352" s="191"/>
      <c r="C352" s="191"/>
      <c r="D352" s="191"/>
      <c r="E352" s="191"/>
      <c r="F352" s="191"/>
      <c r="G352" s="191"/>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1"/>
      <c r="AY352" s="191"/>
      <c r="AZ352" s="191"/>
      <c r="BA352" s="191"/>
      <c r="BB352" s="191"/>
      <c r="BC352" s="191"/>
      <c r="BD352" s="191"/>
      <c r="BE352" s="191"/>
      <c r="BF352" s="191"/>
      <c r="BG352" s="191"/>
      <c r="BH352" s="188"/>
      <c r="BI352" s="191"/>
      <c r="BJ352" s="191"/>
      <c r="BK352" s="191"/>
      <c r="BL352" s="273"/>
      <c r="BM352" s="180"/>
      <c r="BN352" s="191"/>
      <c r="BO352" s="191"/>
      <c r="BP352" s="191"/>
      <c r="BQ352" s="191"/>
    </row>
    <row r="353" spans="1:69" x14ac:dyDescent="0.25">
      <c r="A353" s="191"/>
      <c r="B353" s="191"/>
      <c r="C353" s="191"/>
      <c r="D353" s="191"/>
      <c r="E353" s="191"/>
      <c r="F353" s="191"/>
      <c r="G353" s="191"/>
      <c r="H353" s="191"/>
      <c r="I353" s="191"/>
      <c r="J353" s="191"/>
      <c r="K353" s="191"/>
      <c r="L353" s="191"/>
      <c r="M353" s="191"/>
      <c r="N353" s="191"/>
      <c r="O353" s="191"/>
      <c r="P353" s="191"/>
      <c r="Q353" s="191"/>
      <c r="R353" s="191"/>
      <c r="S353" s="191"/>
      <c r="T353" s="191"/>
      <c r="U353" s="191"/>
      <c r="V353" s="191"/>
      <c r="W353" s="191"/>
      <c r="X353" s="191"/>
      <c r="Y353" s="191"/>
      <c r="Z353" s="191"/>
      <c r="AA353" s="191"/>
      <c r="AB353" s="191"/>
      <c r="AC353" s="191"/>
      <c r="AD353" s="191"/>
      <c r="AE353" s="191"/>
      <c r="AF353" s="191"/>
      <c r="AG353" s="191"/>
      <c r="AH353" s="191"/>
      <c r="AI353" s="191"/>
      <c r="AJ353" s="191"/>
      <c r="AK353" s="191"/>
      <c r="AL353" s="191"/>
      <c r="AM353" s="191"/>
      <c r="AN353" s="191"/>
      <c r="AO353" s="191"/>
      <c r="AP353" s="191"/>
      <c r="AQ353" s="191"/>
      <c r="AR353" s="191"/>
      <c r="AS353" s="191"/>
      <c r="AT353" s="191"/>
      <c r="AU353" s="191"/>
      <c r="AV353" s="191"/>
      <c r="AW353" s="191"/>
      <c r="AX353" s="191"/>
      <c r="AY353" s="191"/>
      <c r="AZ353" s="191"/>
      <c r="BA353" s="191"/>
      <c r="BB353" s="191"/>
      <c r="BC353" s="191"/>
      <c r="BD353" s="191"/>
      <c r="BE353" s="191"/>
      <c r="BF353" s="191"/>
      <c r="BG353" s="191"/>
      <c r="BH353" s="188"/>
      <c r="BI353" s="191"/>
      <c r="BJ353" s="191"/>
      <c r="BK353" s="191"/>
      <c r="BL353" s="273"/>
      <c r="BM353" s="180"/>
      <c r="BN353" s="191"/>
      <c r="BO353" s="191"/>
      <c r="BP353" s="191"/>
      <c r="BQ353" s="191"/>
    </row>
    <row r="354" spans="1:69" x14ac:dyDescent="0.25">
      <c r="A354" s="191"/>
      <c r="B354" s="191"/>
      <c r="C354" s="191"/>
      <c r="D354" s="191"/>
      <c r="E354" s="191"/>
      <c r="F354" s="191"/>
      <c r="G354" s="191"/>
      <c r="H354" s="191"/>
      <c r="I354" s="191"/>
      <c r="J354" s="191"/>
      <c r="K354" s="191"/>
      <c r="L354" s="191"/>
      <c r="M354" s="191"/>
      <c r="N354" s="191"/>
      <c r="O354" s="191"/>
      <c r="P354" s="191"/>
      <c r="Q354" s="191"/>
      <c r="R354" s="191"/>
      <c r="S354" s="191"/>
      <c r="T354" s="191"/>
      <c r="U354" s="191"/>
      <c r="V354" s="191"/>
      <c r="W354" s="191"/>
      <c r="X354" s="191"/>
      <c r="Y354" s="191"/>
      <c r="Z354" s="191"/>
      <c r="AA354" s="191"/>
      <c r="AB354" s="191"/>
      <c r="AC354" s="191"/>
      <c r="AD354" s="191"/>
      <c r="AE354" s="191"/>
      <c r="AF354" s="191"/>
      <c r="AG354" s="191"/>
      <c r="AH354" s="191"/>
      <c r="AI354" s="191"/>
      <c r="AJ354" s="191"/>
      <c r="AK354" s="191"/>
      <c r="AL354" s="191"/>
      <c r="AM354" s="191"/>
      <c r="AN354" s="191"/>
      <c r="AO354" s="191"/>
      <c r="AP354" s="191"/>
      <c r="AQ354" s="191"/>
      <c r="AR354" s="191"/>
      <c r="AS354" s="191"/>
      <c r="AT354" s="191"/>
      <c r="AU354" s="191"/>
      <c r="AV354" s="191"/>
      <c r="AW354" s="191"/>
      <c r="AX354" s="191"/>
      <c r="AY354" s="191"/>
      <c r="AZ354" s="191"/>
      <c r="BA354" s="191"/>
      <c r="BB354" s="191"/>
      <c r="BC354" s="191"/>
      <c r="BD354" s="191"/>
      <c r="BE354" s="191"/>
      <c r="BF354" s="191"/>
      <c r="BG354" s="191"/>
      <c r="BH354" s="188"/>
      <c r="BI354" s="191"/>
      <c r="BJ354" s="191"/>
      <c r="BK354" s="191"/>
      <c r="BL354" s="273"/>
      <c r="BM354" s="180"/>
      <c r="BN354" s="191"/>
      <c r="BO354" s="191"/>
      <c r="BP354" s="191"/>
      <c r="BQ354" s="191"/>
    </row>
    <row r="355" spans="1:69" x14ac:dyDescent="0.25">
      <c r="A355" s="191"/>
      <c r="B355" s="191"/>
      <c r="C355" s="191"/>
      <c r="D355" s="191"/>
      <c r="E355" s="191"/>
      <c r="F355" s="191"/>
      <c r="G355" s="191"/>
      <c r="H355" s="191"/>
      <c r="I355" s="191"/>
      <c r="J355" s="191"/>
      <c r="K355" s="191"/>
      <c r="L355" s="191"/>
      <c r="M355" s="191"/>
      <c r="N355" s="191"/>
      <c r="O355" s="191"/>
      <c r="P355" s="191"/>
      <c r="Q355" s="191"/>
      <c r="R355" s="191"/>
      <c r="S355" s="191"/>
      <c r="T355" s="191"/>
      <c r="U355" s="191"/>
      <c r="V355" s="191"/>
      <c r="W355" s="191"/>
      <c r="X355" s="191"/>
      <c r="Y355" s="191"/>
      <c r="Z355" s="191"/>
      <c r="AA355" s="191"/>
      <c r="AB355" s="191"/>
      <c r="AC355" s="191"/>
      <c r="AD355" s="191"/>
      <c r="AE355" s="191"/>
      <c r="AF355" s="191"/>
      <c r="AG355" s="191"/>
      <c r="AH355" s="191"/>
      <c r="AI355" s="191"/>
      <c r="AJ355" s="191"/>
      <c r="AK355" s="191"/>
      <c r="AL355" s="191"/>
      <c r="AM355" s="191"/>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88"/>
      <c r="BI355" s="191"/>
      <c r="BJ355" s="191"/>
      <c r="BK355" s="191"/>
      <c r="BL355" s="273"/>
      <c r="BM355" s="180"/>
      <c r="BN355" s="191"/>
      <c r="BO355" s="191"/>
      <c r="BP355" s="191"/>
      <c r="BQ355" s="191"/>
    </row>
    <row r="356" spans="1:69" x14ac:dyDescent="0.25">
      <c r="A356" s="191"/>
      <c r="B356" s="191"/>
      <c r="C356" s="191"/>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88"/>
      <c r="BI356" s="191"/>
      <c r="BJ356" s="191"/>
      <c r="BK356" s="191"/>
      <c r="BL356" s="273"/>
      <c r="BM356" s="180"/>
      <c r="BN356" s="191"/>
      <c r="BO356" s="191"/>
      <c r="BP356" s="191"/>
      <c r="BQ356" s="191"/>
    </row>
    <row r="357" spans="1:69" x14ac:dyDescent="0.25">
      <c r="A357" s="191"/>
      <c r="B357" s="191"/>
      <c r="C357" s="191"/>
      <c r="D357" s="191"/>
      <c r="E357" s="191"/>
      <c r="F357" s="191"/>
      <c r="G357" s="191"/>
      <c r="H357" s="191"/>
      <c r="I357" s="191"/>
      <c r="J357" s="191"/>
      <c r="K357" s="191"/>
      <c r="L357" s="191"/>
      <c r="M357" s="191"/>
      <c r="N357" s="191"/>
      <c r="O357" s="191"/>
      <c r="P357" s="191"/>
      <c r="Q357" s="191"/>
      <c r="R357" s="191"/>
      <c r="S357" s="191"/>
      <c r="T357" s="191"/>
      <c r="U357" s="191"/>
      <c r="V357" s="191"/>
      <c r="W357" s="191"/>
      <c r="X357" s="191"/>
      <c r="Y357" s="191"/>
      <c r="Z357" s="191"/>
      <c r="AA357" s="191"/>
      <c r="AB357" s="191"/>
      <c r="AC357" s="191"/>
      <c r="AD357" s="191"/>
      <c r="AE357" s="191"/>
      <c r="AF357" s="191"/>
      <c r="AG357" s="191"/>
      <c r="AH357" s="191"/>
      <c r="AI357" s="191"/>
      <c r="AJ357" s="191"/>
      <c r="AK357" s="191"/>
      <c r="AL357" s="191"/>
      <c r="AM357" s="191"/>
      <c r="AN357" s="191"/>
      <c r="AO357" s="191"/>
      <c r="AP357" s="191"/>
      <c r="AQ357" s="191"/>
      <c r="AR357" s="191"/>
      <c r="AS357" s="191"/>
      <c r="AT357" s="191"/>
      <c r="AU357" s="191"/>
      <c r="AV357" s="191"/>
      <c r="AW357" s="191"/>
      <c r="AX357" s="191"/>
      <c r="AY357" s="191"/>
      <c r="AZ357" s="191"/>
      <c r="BA357" s="191"/>
      <c r="BB357" s="191"/>
      <c r="BC357" s="191"/>
      <c r="BD357" s="191"/>
      <c r="BE357" s="191"/>
      <c r="BF357" s="191"/>
      <c r="BG357" s="191"/>
      <c r="BH357" s="188"/>
      <c r="BI357" s="191"/>
      <c r="BJ357" s="191"/>
      <c r="BK357" s="191"/>
      <c r="BL357" s="273"/>
      <c r="BM357" s="180"/>
      <c r="BN357" s="191"/>
      <c r="BO357" s="191"/>
      <c r="BP357" s="191"/>
      <c r="BQ357" s="191"/>
    </row>
    <row r="358" spans="1:69" x14ac:dyDescent="0.25">
      <c r="A358" s="191"/>
      <c r="B358" s="191"/>
      <c r="C358" s="191"/>
      <c r="D358" s="191"/>
      <c r="E358" s="191"/>
      <c r="F358" s="191"/>
      <c r="G358" s="191"/>
      <c r="H358" s="191"/>
      <c r="I358" s="191"/>
      <c r="J358" s="191"/>
      <c r="K358" s="191"/>
      <c r="L358" s="191"/>
      <c r="M358" s="191"/>
      <c r="N358" s="191"/>
      <c r="O358" s="191"/>
      <c r="P358" s="191"/>
      <c r="Q358" s="191"/>
      <c r="R358" s="191"/>
      <c r="S358" s="191"/>
      <c r="T358" s="191"/>
      <c r="U358" s="191"/>
      <c r="V358" s="191"/>
      <c r="W358" s="191"/>
      <c r="X358" s="191"/>
      <c r="Y358" s="191"/>
      <c r="Z358" s="191"/>
      <c r="AA358" s="191"/>
      <c r="AB358" s="191"/>
      <c r="AC358" s="191"/>
      <c r="AD358" s="191"/>
      <c r="AE358" s="191"/>
      <c r="AF358" s="191"/>
      <c r="AG358" s="191"/>
      <c r="AH358" s="191"/>
      <c r="AI358" s="191"/>
      <c r="AJ358" s="191"/>
      <c r="AK358" s="191"/>
      <c r="AL358" s="191"/>
      <c r="AM358" s="191"/>
      <c r="AN358" s="191"/>
      <c r="AO358" s="191"/>
      <c r="AP358" s="191"/>
      <c r="AQ358" s="191"/>
      <c r="AR358" s="191"/>
      <c r="AS358" s="191"/>
      <c r="AT358" s="191"/>
      <c r="AU358" s="191"/>
      <c r="AV358" s="191"/>
      <c r="AW358" s="191"/>
      <c r="AX358" s="191"/>
      <c r="AY358" s="191"/>
      <c r="AZ358" s="191"/>
      <c r="BA358" s="191"/>
      <c r="BB358" s="191"/>
      <c r="BC358" s="191"/>
      <c r="BD358" s="191"/>
      <c r="BE358" s="191"/>
      <c r="BF358" s="191"/>
      <c r="BG358" s="191"/>
      <c r="BH358" s="188"/>
      <c r="BI358" s="191"/>
      <c r="BJ358" s="191"/>
      <c r="BK358" s="191"/>
      <c r="BL358" s="273"/>
      <c r="BM358" s="180"/>
      <c r="BN358" s="191"/>
      <c r="BO358" s="191"/>
      <c r="BP358" s="191"/>
      <c r="BQ358" s="191"/>
    </row>
    <row r="359" spans="1:69" x14ac:dyDescent="0.25">
      <c r="A359" s="191"/>
      <c r="B359" s="191"/>
      <c r="C359" s="191"/>
      <c r="D359" s="191"/>
      <c r="E359" s="191"/>
      <c r="F359" s="191"/>
      <c r="G359" s="191"/>
      <c r="H359" s="191"/>
      <c r="I359" s="191"/>
      <c r="J359" s="191"/>
      <c r="K359" s="191"/>
      <c r="L359" s="191"/>
      <c r="M359" s="191"/>
      <c r="N359" s="191"/>
      <c r="O359" s="191"/>
      <c r="P359" s="191"/>
      <c r="Q359" s="191"/>
      <c r="R359" s="191"/>
      <c r="S359" s="191"/>
      <c r="T359" s="191"/>
      <c r="U359" s="191"/>
      <c r="V359" s="191"/>
      <c r="W359" s="191"/>
      <c r="X359" s="191"/>
      <c r="Y359" s="191"/>
      <c r="Z359" s="191"/>
      <c r="AA359" s="191"/>
      <c r="AB359" s="191"/>
      <c r="AC359" s="191"/>
      <c r="AD359" s="191"/>
      <c r="AE359" s="191"/>
      <c r="AF359" s="191"/>
      <c r="AG359" s="191"/>
      <c r="AH359" s="191"/>
      <c r="AI359" s="191"/>
      <c r="AJ359" s="191"/>
      <c r="AK359" s="191"/>
      <c r="AL359" s="191"/>
      <c r="AM359" s="191"/>
      <c r="AN359" s="191"/>
      <c r="AO359" s="191"/>
      <c r="AP359" s="191"/>
      <c r="AQ359" s="191"/>
      <c r="AR359" s="191"/>
      <c r="AS359" s="191"/>
      <c r="AT359" s="191"/>
      <c r="AU359" s="191"/>
      <c r="AV359" s="191"/>
      <c r="AW359" s="191"/>
      <c r="AX359" s="191"/>
      <c r="AY359" s="191"/>
      <c r="AZ359" s="191"/>
      <c r="BA359" s="191"/>
      <c r="BB359" s="191"/>
      <c r="BC359" s="191"/>
      <c r="BD359" s="191"/>
      <c r="BE359" s="191"/>
      <c r="BF359" s="191"/>
      <c r="BG359" s="191"/>
      <c r="BH359" s="188"/>
      <c r="BI359" s="191"/>
      <c r="BJ359" s="191"/>
      <c r="BK359" s="191"/>
      <c r="BL359" s="273"/>
      <c r="BM359" s="180"/>
      <c r="BN359" s="191"/>
      <c r="BO359" s="191"/>
      <c r="BP359" s="191"/>
      <c r="BQ359" s="191"/>
    </row>
    <row r="360" spans="1:69" x14ac:dyDescent="0.25">
      <c r="A360" s="191"/>
      <c r="B360" s="191"/>
      <c r="C360" s="191"/>
      <c r="D360" s="191"/>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c r="AA360" s="191"/>
      <c r="AB360" s="191"/>
      <c r="AC360" s="191"/>
      <c r="AD360" s="191"/>
      <c r="AE360" s="191"/>
      <c r="AF360" s="191"/>
      <c r="AG360" s="191"/>
      <c r="AH360" s="191"/>
      <c r="AI360" s="191"/>
      <c r="AJ360" s="191"/>
      <c r="AK360" s="191"/>
      <c r="AL360" s="191"/>
      <c r="AM360" s="191"/>
      <c r="AN360" s="191"/>
      <c r="AO360" s="191"/>
      <c r="AP360" s="191"/>
      <c r="AQ360" s="191"/>
      <c r="AR360" s="191"/>
      <c r="AS360" s="191"/>
      <c r="AT360" s="191"/>
      <c r="AU360" s="191"/>
      <c r="AV360" s="191"/>
      <c r="AW360" s="191"/>
      <c r="AX360" s="191"/>
      <c r="AY360" s="191"/>
      <c r="AZ360" s="191"/>
      <c r="BA360" s="191"/>
      <c r="BB360" s="191"/>
      <c r="BC360" s="191"/>
      <c r="BD360" s="191"/>
      <c r="BE360" s="191"/>
      <c r="BF360" s="191"/>
      <c r="BG360" s="191"/>
      <c r="BH360" s="188"/>
      <c r="BI360" s="191"/>
      <c r="BJ360" s="191"/>
      <c r="BK360" s="191"/>
      <c r="BL360" s="273"/>
      <c r="BM360" s="180"/>
      <c r="BN360" s="191"/>
      <c r="BO360" s="191"/>
      <c r="BP360" s="191"/>
      <c r="BQ360" s="191"/>
    </row>
    <row r="361" spans="1:69" x14ac:dyDescent="0.25">
      <c r="A361" s="191"/>
      <c r="B361" s="191"/>
      <c r="C361" s="191"/>
      <c r="D361" s="191"/>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c r="AB361" s="191"/>
      <c r="AC361" s="191"/>
      <c r="AD361" s="191"/>
      <c r="AE361" s="191"/>
      <c r="AF361" s="191"/>
      <c r="AG361" s="191"/>
      <c r="AH361" s="191"/>
      <c r="AI361" s="191"/>
      <c r="AJ361" s="191"/>
      <c r="AK361" s="191"/>
      <c r="AL361" s="191"/>
      <c r="AM361" s="191"/>
      <c r="AN361" s="191"/>
      <c r="AO361" s="191"/>
      <c r="AP361" s="191"/>
      <c r="AQ361" s="191"/>
      <c r="AR361" s="191"/>
      <c r="AS361" s="191"/>
      <c r="AT361" s="191"/>
      <c r="AU361" s="191"/>
      <c r="AV361" s="191"/>
      <c r="AW361" s="191"/>
      <c r="AX361" s="191"/>
      <c r="AY361" s="191"/>
      <c r="AZ361" s="191"/>
      <c r="BA361" s="191"/>
      <c r="BB361" s="191"/>
      <c r="BC361" s="191"/>
      <c r="BD361" s="191"/>
      <c r="BE361" s="191"/>
      <c r="BF361" s="191"/>
      <c r="BG361" s="191"/>
      <c r="BH361" s="188"/>
      <c r="BI361" s="191"/>
      <c r="BJ361" s="191"/>
      <c r="BK361" s="191"/>
      <c r="BL361" s="273"/>
      <c r="BM361" s="180"/>
      <c r="BN361" s="191"/>
      <c r="BO361" s="191"/>
      <c r="BP361" s="191"/>
      <c r="BQ361" s="191"/>
    </row>
    <row r="362" spans="1:69" x14ac:dyDescent="0.25">
      <c r="A362" s="191"/>
      <c r="B362" s="191"/>
      <c r="C362" s="191"/>
      <c r="D362" s="191"/>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91"/>
      <c r="AF362" s="191"/>
      <c r="AG362" s="191"/>
      <c r="AH362" s="191"/>
      <c r="AI362" s="191"/>
      <c r="AJ362" s="191"/>
      <c r="AK362" s="191"/>
      <c r="AL362" s="191"/>
      <c r="AM362" s="191"/>
      <c r="AN362" s="191"/>
      <c r="AO362" s="191"/>
      <c r="AP362" s="191"/>
      <c r="AQ362" s="191"/>
      <c r="AR362" s="191"/>
      <c r="AS362" s="191"/>
      <c r="AT362" s="191"/>
      <c r="AU362" s="191"/>
      <c r="AV362" s="191"/>
      <c r="AW362" s="191"/>
      <c r="AX362" s="191"/>
      <c r="AY362" s="191"/>
      <c r="AZ362" s="191"/>
      <c r="BA362" s="191"/>
      <c r="BB362" s="191"/>
      <c r="BC362" s="191"/>
      <c r="BD362" s="191"/>
      <c r="BE362" s="191"/>
      <c r="BF362" s="191"/>
      <c r="BG362" s="191"/>
      <c r="BH362" s="188"/>
      <c r="BI362" s="191"/>
      <c r="BJ362" s="191"/>
      <c r="BK362" s="191"/>
      <c r="BL362" s="273"/>
      <c r="BM362" s="180"/>
      <c r="BN362" s="191"/>
      <c r="BO362" s="191"/>
      <c r="BP362" s="191"/>
      <c r="BQ362" s="191"/>
    </row>
    <row r="363" spans="1:69" x14ac:dyDescent="0.25">
      <c r="A363" s="191"/>
      <c r="B363" s="191"/>
      <c r="C363" s="191"/>
      <c r="D363" s="191"/>
      <c r="E363" s="191"/>
      <c r="F363" s="191"/>
      <c r="G363" s="191"/>
      <c r="H363" s="191"/>
      <c r="I363" s="191"/>
      <c r="J363" s="191"/>
      <c r="K363" s="191"/>
      <c r="L363" s="191"/>
      <c r="M363" s="191"/>
      <c r="N363" s="191"/>
      <c r="O363" s="191"/>
      <c r="P363" s="191"/>
      <c r="Q363" s="191"/>
      <c r="R363" s="191"/>
      <c r="S363" s="191"/>
      <c r="T363" s="191"/>
      <c r="U363" s="191"/>
      <c r="V363" s="191"/>
      <c r="W363" s="191"/>
      <c r="X363" s="191"/>
      <c r="Y363" s="191"/>
      <c r="Z363" s="191"/>
      <c r="AA363" s="191"/>
      <c r="AB363" s="191"/>
      <c r="AC363" s="191"/>
      <c r="AD363" s="191"/>
      <c r="AE363" s="191"/>
      <c r="AF363" s="191"/>
      <c r="AG363" s="191"/>
      <c r="AH363" s="191"/>
      <c r="AI363" s="191"/>
      <c r="AJ363" s="191"/>
      <c r="AK363" s="191"/>
      <c r="AL363" s="191"/>
      <c r="AM363" s="191"/>
      <c r="AN363" s="191"/>
      <c r="AO363" s="191"/>
      <c r="AP363" s="191"/>
      <c r="AQ363" s="191"/>
      <c r="AR363" s="191"/>
      <c r="AS363" s="191"/>
      <c r="AT363" s="191"/>
      <c r="AU363" s="191"/>
      <c r="AV363" s="191"/>
      <c r="AW363" s="191"/>
      <c r="AX363" s="191"/>
      <c r="AY363" s="191"/>
      <c r="AZ363" s="191"/>
      <c r="BA363" s="191"/>
      <c r="BB363" s="191"/>
      <c r="BC363" s="191"/>
      <c r="BD363" s="191"/>
      <c r="BE363" s="191"/>
      <c r="BF363" s="191"/>
      <c r="BG363" s="191"/>
      <c r="BH363" s="188"/>
      <c r="BI363" s="191"/>
      <c r="BJ363" s="191"/>
      <c r="BK363" s="191"/>
      <c r="BL363" s="273"/>
      <c r="BM363" s="180"/>
      <c r="BN363" s="191"/>
      <c r="BO363" s="191"/>
      <c r="BP363" s="191"/>
      <c r="BQ363" s="191"/>
    </row>
    <row r="364" spans="1:69" x14ac:dyDescent="0.25">
      <c r="A364" s="191"/>
      <c r="B364" s="191"/>
      <c r="C364" s="191"/>
      <c r="D364" s="191"/>
      <c r="E364" s="191"/>
      <c r="F364" s="191"/>
      <c r="G364" s="191"/>
      <c r="H364" s="191"/>
      <c r="I364" s="191"/>
      <c r="J364" s="191"/>
      <c r="K364" s="191"/>
      <c r="L364" s="191"/>
      <c r="M364" s="191"/>
      <c r="N364" s="191"/>
      <c r="O364" s="191"/>
      <c r="P364" s="191"/>
      <c r="Q364" s="191"/>
      <c r="R364" s="191"/>
      <c r="S364" s="191"/>
      <c r="T364" s="191"/>
      <c r="U364" s="191"/>
      <c r="V364" s="191"/>
      <c r="W364" s="191"/>
      <c r="X364" s="191"/>
      <c r="Y364" s="191"/>
      <c r="Z364" s="191"/>
      <c r="AA364" s="191"/>
      <c r="AB364" s="191"/>
      <c r="AC364" s="191"/>
      <c r="AD364" s="191"/>
      <c r="AE364" s="191"/>
      <c r="AF364" s="191"/>
      <c r="AG364" s="191"/>
      <c r="AH364" s="191"/>
      <c r="AI364" s="191"/>
      <c r="AJ364" s="191"/>
      <c r="AK364" s="191"/>
      <c r="AL364" s="191"/>
      <c r="AM364" s="191"/>
      <c r="AN364" s="191"/>
      <c r="AO364" s="191"/>
      <c r="AP364" s="191"/>
      <c r="AQ364" s="191"/>
      <c r="AR364" s="191"/>
      <c r="AS364" s="191"/>
      <c r="AT364" s="191"/>
      <c r="AU364" s="191"/>
      <c r="AV364" s="191"/>
      <c r="AW364" s="191"/>
      <c r="AX364" s="191"/>
      <c r="AY364" s="191"/>
      <c r="AZ364" s="191"/>
      <c r="BA364" s="191"/>
      <c r="BB364" s="191"/>
      <c r="BC364" s="191"/>
      <c r="BD364" s="191"/>
      <c r="BE364" s="191"/>
      <c r="BF364" s="191"/>
      <c r="BG364" s="191"/>
      <c r="BH364" s="188"/>
      <c r="BI364" s="191"/>
      <c r="BJ364" s="191"/>
      <c r="BK364" s="191"/>
      <c r="BL364" s="273"/>
      <c r="BM364" s="180"/>
      <c r="BN364" s="191"/>
      <c r="BO364" s="191"/>
      <c r="BP364" s="191"/>
      <c r="BQ364" s="191"/>
    </row>
    <row r="365" spans="1:69" x14ac:dyDescent="0.25">
      <c r="A365" s="191"/>
      <c r="B365" s="191"/>
      <c r="C365" s="191"/>
      <c r="D365" s="191"/>
      <c r="E365" s="191"/>
      <c r="F365" s="191"/>
      <c r="G365" s="191"/>
      <c r="H365" s="191"/>
      <c r="I365" s="191"/>
      <c r="J365" s="191"/>
      <c r="K365" s="191"/>
      <c r="L365" s="191"/>
      <c r="M365" s="191"/>
      <c r="N365" s="191"/>
      <c r="O365" s="191"/>
      <c r="P365" s="191"/>
      <c r="Q365" s="191"/>
      <c r="R365" s="191"/>
      <c r="S365" s="191"/>
      <c r="T365" s="191"/>
      <c r="U365" s="191"/>
      <c r="V365" s="191"/>
      <c r="W365" s="191"/>
      <c r="X365" s="191"/>
      <c r="Y365" s="191"/>
      <c r="Z365" s="191"/>
      <c r="AA365" s="191"/>
      <c r="AB365" s="191"/>
      <c r="AC365" s="191"/>
      <c r="AD365" s="191"/>
      <c r="AE365" s="191"/>
      <c r="AF365" s="191"/>
      <c r="AG365" s="191"/>
      <c r="AH365" s="191"/>
      <c r="AI365" s="191"/>
      <c r="AJ365" s="191"/>
      <c r="AK365" s="191"/>
      <c r="AL365" s="191"/>
      <c r="AM365" s="191"/>
      <c r="AN365" s="191"/>
      <c r="AO365" s="191"/>
      <c r="AP365" s="191"/>
      <c r="AQ365" s="191"/>
      <c r="AR365" s="191"/>
      <c r="AS365" s="191"/>
      <c r="AT365" s="191"/>
      <c r="AU365" s="191"/>
      <c r="AV365" s="191"/>
      <c r="AW365" s="191"/>
      <c r="AX365" s="191"/>
      <c r="AY365" s="191"/>
      <c r="AZ365" s="191"/>
      <c r="BA365" s="191"/>
      <c r="BB365" s="191"/>
      <c r="BC365" s="191"/>
      <c r="BD365" s="191"/>
      <c r="BE365" s="191"/>
      <c r="BF365" s="191"/>
      <c r="BG365" s="191"/>
      <c r="BH365" s="188"/>
      <c r="BI365" s="191"/>
      <c r="BJ365" s="191"/>
      <c r="BK365" s="191"/>
      <c r="BL365" s="273"/>
      <c r="BM365" s="180"/>
      <c r="BN365" s="191"/>
      <c r="BO365" s="191"/>
      <c r="BP365" s="191"/>
      <c r="BQ365" s="191"/>
    </row>
    <row r="366" spans="1:69" x14ac:dyDescent="0.25">
      <c r="A366" s="191"/>
      <c r="B366" s="191"/>
      <c r="C366" s="191"/>
      <c r="D366" s="191"/>
      <c r="E366" s="191"/>
      <c r="F366" s="191"/>
      <c r="G366" s="191"/>
      <c r="H366" s="191"/>
      <c r="I366" s="191"/>
      <c r="J366" s="191"/>
      <c r="K366" s="191"/>
      <c r="L366" s="191"/>
      <c r="M366" s="191"/>
      <c r="N366" s="191"/>
      <c r="O366" s="191"/>
      <c r="P366" s="191"/>
      <c r="Q366" s="191"/>
      <c r="R366" s="191"/>
      <c r="S366" s="191"/>
      <c r="T366" s="191"/>
      <c r="U366" s="191"/>
      <c r="V366" s="191"/>
      <c r="W366" s="191"/>
      <c r="X366" s="191"/>
      <c r="Y366" s="191"/>
      <c r="Z366" s="191"/>
      <c r="AA366" s="191"/>
      <c r="AB366" s="191"/>
      <c r="AC366" s="191"/>
      <c r="AD366" s="191"/>
      <c r="AE366" s="191"/>
      <c r="AF366" s="191"/>
      <c r="AG366" s="191"/>
      <c r="AH366" s="191"/>
      <c r="AI366" s="191"/>
      <c r="AJ366" s="191"/>
      <c r="AK366" s="191"/>
      <c r="AL366" s="191"/>
      <c r="AM366" s="191"/>
      <c r="AN366" s="191"/>
      <c r="AO366" s="191"/>
      <c r="AP366" s="191"/>
      <c r="AQ366" s="191"/>
      <c r="AR366" s="191"/>
      <c r="AS366" s="191"/>
      <c r="AT366" s="191"/>
      <c r="AU366" s="191"/>
      <c r="AV366" s="191"/>
      <c r="AW366" s="191"/>
      <c r="AX366" s="191"/>
      <c r="AY366" s="191"/>
      <c r="AZ366" s="191"/>
      <c r="BA366" s="191"/>
      <c r="BB366" s="191"/>
      <c r="BC366" s="191"/>
      <c r="BD366" s="191"/>
      <c r="BE366" s="191"/>
      <c r="BF366" s="191"/>
      <c r="BG366" s="191"/>
      <c r="BH366" s="188"/>
      <c r="BI366" s="191"/>
      <c r="BJ366" s="191"/>
      <c r="BK366" s="191"/>
      <c r="BL366" s="273"/>
      <c r="BM366" s="180"/>
      <c r="BN366" s="191"/>
      <c r="BO366" s="191"/>
      <c r="BP366" s="191"/>
      <c r="BQ366" s="191"/>
    </row>
    <row r="367" spans="1:69" x14ac:dyDescent="0.25">
      <c r="A367" s="191"/>
      <c r="B367" s="191"/>
      <c r="C367" s="191"/>
      <c r="D367" s="191"/>
      <c r="E367" s="191"/>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1"/>
      <c r="AY367" s="191"/>
      <c r="AZ367" s="191"/>
      <c r="BA367" s="191"/>
      <c r="BB367" s="191"/>
      <c r="BC367" s="191"/>
      <c r="BD367" s="191"/>
      <c r="BE367" s="191"/>
      <c r="BF367" s="191"/>
      <c r="BG367" s="191"/>
      <c r="BH367" s="188"/>
      <c r="BI367" s="191"/>
      <c r="BJ367" s="191"/>
      <c r="BK367" s="191"/>
      <c r="BL367" s="273"/>
      <c r="BM367" s="180"/>
      <c r="BN367" s="191"/>
      <c r="BO367" s="191"/>
      <c r="BP367" s="191"/>
      <c r="BQ367" s="191"/>
    </row>
    <row r="368" spans="1:69" x14ac:dyDescent="0.25">
      <c r="A368" s="191"/>
      <c r="B368" s="191"/>
      <c r="C368" s="191"/>
      <c r="D368" s="191"/>
      <c r="E368" s="191"/>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1"/>
      <c r="AY368" s="191"/>
      <c r="AZ368" s="191"/>
      <c r="BA368" s="191"/>
      <c r="BB368" s="191"/>
      <c r="BC368" s="191"/>
      <c r="BD368" s="191"/>
      <c r="BE368" s="191"/>
      <c r="BF368" s="191"/>
      <c r="BG368" s="191"/>
      <c r="BH368" s="188"/>
      <c r="BI368" s="191"/>
      <c r="BJ368" s="191"/>
      <c r="BK368" s="191"/>
      <c r="BL368" s="273"/>
      <c r="BM368" s="180"/>
      <c r="BN368" s="191"/>
      <c r="BO368" s="191"/>
      <c r="BP368" s="191"/>
      <c r="BQ368" s="191"/>
    </row>
    <row r="369" spans="1:69" x14ac:dyDescent="0.25">
      <c r="A369" s="191"/>
      <c r="B369" s="191"/>
      <c r="C369" s="191"/>
      <c r="D369" s="191"/>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c r="AG369" s="191"/>
      <c r="AH369" s="191"/>
      <c r="AI369" s="191"/>
      <c r="AJ369" s="191"/>
      <c r="AK369" s="191"/>
      <c r="AL369" s="191"/>
      <c r="AM369" s="191"/>
      <c r="AN369" s="191"/>
      <c r="AO369" s="191"/>
      <c r="AP369" s="191"/>
      <c r="AQ369" s="191"/>
      <c r="AR369" s="191"/>
      <c r="AS369" s="191"/>
      <c r="AT369" s="191"/>
      <c r="AU369" s="191"/>
      <c r="AV369" s="191"/>
      <c r="AW369" s="191"/>
      <c r="AX369" s="191"/>
      <c r="AY369" s="191"/>
      <c r="AZ369" s="191"/>
      <c r="BA369" s="191"/>
      <c r="BB369" s="191"/>
      <c r="BC369" s="191"/>
      <c r="BD369" s="191"/>
      <c r="BE369" s="191"/>
      <c r="BF369" s="191"/>
      <c r="BG369" s="191"/>
      <c r="BH369" s="188"/>
      <c r="BI369" s="191"/>
      <c r="BJ369" s="191"/>
      <c r="BK369" s="191"/>
      <c r="BL369" s="273"/>
      <c r="BM369" s="180"/>
      <c r="BN369" s="191"/>
      <c r="BO369" s="191"/>
      <c r="BP369" s="191"/>
      <c r="BQ369" s="191"/>
    </row>
    <row r="370" spans="1:69" x14ac:dyDescent="0.25">
      <c r="A370" s="191"/>
      <c r="B370" s="191"/>
      <c r="C370" s="191"/>
      <c r="D370" s="191"/>
      <c r="E370" s="191"/>
      <c r="F370" s="191"/>
      <c r="G370" s="191"/>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1"/>
      <c r="AY370" s="191"/>
      <c r="AZ370" s="191"/>
      <c r="BA370" s="191"/>
      <c r="BB370" s="191"/>
      <c r="BC370" s="191"/>
      <c r="BD370" s="191"/>
      <c r="BE370" s="191"/>
      <c r="BF370" s="191"/>
      <c r="BG370" s="191"/>
      <c r="BH370" s="188"/>
      <c r="BI370" s="191"/>
      <c r="BJ370" s="191"/>
      <c r="BK370" s="191"/>
      <c r="BL370" s="273"/>
      <c r="BM370" s="180"/>
      <c r="BN370" s="191"/>
      <c r="BO370" s="191"/>
      <c r="BP370" s="191"/>
      <c r="BQ370" s="191"/>
    </row>
    <row r="371" spans="1:69" x14ac:dyDescent="0.25">
      <c r="A371" s="191"/>
      <c r="B371" s="191"/>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1"/>
      <c r="AY371" s="191"/>
      <c r="AZ371" s="191"/>
      <c r="BA371" s="191"/>
      <c r="BB371" s="191"/>
      <c r="BC371" s="191"/>
      <c r="BD371" s="191"/>
      <c r="BE371" s="191"/>
      <c r="BF371" s="191"/>
      <c r="BG371" s="191"/>
      <c r="BH371" s="188"/>
      <c r="BI371" s="191"/>
      <c r="BJ371" s="191"/>
      <c r="BK371" s="191"/>
      <c r="BL371" s="273"/>
      <c r="BM371" s="180"/>
      <c r="BN371" s="191"/>
      <c r="BO371" s="191"/>
      <c r="BP371" s="191"/>
      <c r="BQ371" s="191"/>
    </row>
    <row r="372" spans="1:69" x14ac:dyDescent="0.25">
      <c r="A372" s="191"/>
      <c r="B372" s="191"/>
      <c r="C372" s="191"/>
      <c r="D372" s="191"/>
      <c r="E372" s="191"/>
      <c r="F372" s="191"/>
      <c r="G372" s="191"/>
      <c r="H372" s="191"/>
      <c r="I372" s="191"/>
      <c r="J372" s="191"/>
      <c r="K372" s="191"/>
      <c r="L372" s="191"/>
      <c r="M372" s="191"/>
      <c r="N372" s="191"/>
      <c r="O372" s="191"/>
      <c r="P372" s="191"/>
      <c r="Q372" s="191"/>
      <c r="R372" s="191"/>
      <c r="S372" s="191"/>
      <c r="T372" s="191"/>
      <c r="U372" s="191"/>
      <c r="V372" s="191"/>
      <c r="W372" s="191"/>
      <c r="X372" s="191"/>
      <c r="Y372" s="191"/>
      <c r="Z372" s="191"/>
      <c r="AA372" s="191"/>
      <c r="AB372" s="191"/>
      <c r="AC372" s="191"/>
      <c r="AD372" s="191"/>
      <c r="AE372" s="191"/>
      <c r="AF372" s="191"/>
      <c r="AG372" s="191"/>
      <c r="AH372" s="191"/>
      <c r="AI372" s="191"/>
      <c r="AJ372" s="191"/>
      <c r="AK372" s="191"/>
      <c r="AL372" s="191"/>
      <c r="AM372" s="191"/>
      <c r="AN372" s="191"/>
      <c r="AO372" s="191"/>
      <c r="AP372" s="191"/>
      <c r="AQ372" s="191"/>
      <c r="AR372" s="191"/>
      <c r="AS372" s="191"/>
      <c r="AT372" s="191"/>
      <c r="AU372" s="191"/>
      <c r="AV372" s="191"/>
      <c r="AW372" s="191"/>
      <c r="AX372" s="191"/>
      <c r="AY372" s="191"/>
      <c r="AZ372" s="191"/>
      <c r="BA372" s="191"/>
      <c r="BB372" s="191"/>
      <c r="BC372" s="191"/>
      <c r="BD372" s="191"/>
      <c r="BE372" s="191"/>
      <c r="BF372" s="191"/>
      <c r="BG372" s="191"/>
      <c r="BH372" s="188"/>
      <c r="BI372" s="191"/>
      <c r="BJ372" s="191"/>
      <c r="BK372" s="191"/>
      <c r="BL372" s="273"/>
      <c r="BM372" s="180"/>
      <c r="BN372" s="191"/>
      <c r="BO372" s="191"/>
      <c r="BP372" s="191"/>
      <c r="BQ372" s="191"/>
    </row>
    <row r="373" spans="1:69" x14ac:dyDescent="0.25">
      <c r="A373" s="191"/>
      <c r="B373" s="191"/>
      <c r="C373" s="191"/>
      <c r="D373" s="191"/>
      <c r="E373" s="191"/>
      <c r="F373" s="191"/>
      <c r="G373" s="191"/>
      <c r="H373" s="191"/>
      <c r="I373" s="191"/>
      <c r="J373" s="191"/>
      <c r="K373" s="191"/>
      <c r="L373" s="191"/>
      <c r="M373" s="191"/>
      <c r="N373" s="191"/>
      <c r="O373" s="191"/>
      <c r="P373" s="191"/>
      <c r="Q373" s="191"/>
      <c r="R373" s="191"/>
      <c r="S373" s="191"/>
      <c r="T373" s="191"/>
      <c r="U373" s="191"/>
      <c r="V373" s="191"/>
      <c r="W373" s="191"/>
      <c r="X373" s="191"/>
      <c r="Y373" s="191"/>
      <c r="Z373" s="191"/>
      <c r="AA373" s="191"/>
      <c r="AB373" s="191"/>
      <c r="AC373" s="191"/>
      <c r="AD373" s="191"/>
      <c r="AE373" s="191"/>
      <c r="AF373" s="191"/>
      <c r="AG373" s="191"/>
      <c r="AH373" s="191"/>
      <c r="AI373" s="191"/>
      <c r="AJ373" s="191"/>
      <c r="AK373" s="191"/>
      <c r="AL373" s="191"/>
      <c r="AM373" s="191"/>
      <c r="AN373" s="191"/>
      <c r="AO373" s="191"/>
      <c r="AP373" s="191"/>
      <c r="AQ373" s="191"/>
      <c r="AR373" s="191"/>
      <c r="AS373" s="191"/>
      <c r="AT373" s="191"/>
      <c r="AU373" s="191"/>
      <c r="AV373" s="191"/>
      <c r="AW373" s="191"/>
      <c r="AX373" s="191"/>
      <c r="AY373" s="191"/>
      <c r="AZ373" s="191"/>
      <c r="BA373" s="191"/>
      <c r="BB373" s="191"/>
      <c r="BC373" s="191"/>
      <c r="BD373" s="191"/>
      <c r="BE373" s="191"/>
      <c r="BF373" s="191"/>
      <c r="BG373" s="191"/>
      <c r="BH373" s="188"/>
      <c r="BI373" s="191"/>
      <c r="BJ373" s="191"/>
      <c r="BK373" s="191"/>
      <c r="BL373" s="273"/>
      <c r="BM373" s="180"/>
      <c r="BN373" s="191"/>
      <c r="BO373" s="191"/>
      <c r="BP373" s="191"/>
      <c r="BQ373" s="191"/>
    </row>
    <row r="374" spans="1:69" x14ac:dyDescent="0.25">
      <c r="A374" s="191"/>
      <c r="B374" s="191"/>
      <c r="C374" s="191"/>
      <c r="D374" s="191"/>
      <c r="E374" s="191"/>
      <c r="F374" s="191"/>
      <c r="G374" s="191"/>
      <c r="H374" s="191"/>
      <c r="I374" s="191"/>
      <c r="J374" s="191"/>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c r="AL374" s="191"/>
      <c r="AM374" s="191"/>
      <c r="AN374" s="191"/>
      <c r="AO374" s="191"/>
      <c r="AP374" s="191"/>
      <c r="AQ374" s="191"/>
      <c r="AR374" s="191"/>
      <c r="AS374" s="191"/>
      <c r="AT374" s="191"/>
      <c r="AU374" s="191"/>
      <c r="AV374" s="191"/>
      <c r="AW374" s="191"/>
      <c r="AX374" s="191"/>
      <c r="AY374" s="191"/>
      <c r="AZ374" s="191"/>
      <c r="BA374" s="191"/>
      <c r="BB374" s="191"/>
      <c r="BC374" s="191"/>
      <c r="BD374" s="191"/>
      <c r="BE374" s="191"/>
      <c r="BF374" s="191"/>
      <c r="BG374" s="191"/>
      <c r="BH374" s="188"/>
      <c r="BI374" s="191"/>
      <c r="BJ374" s="191"/>
      <c r="BK374" s="191"/>
      <c r="BL374" s="273"/>
      <c r="BM374" s="180"/>
      <c r="BN374" s="191"/>
      <c r="BO374" s="191"/>
      <c r="BP374" s="191"/>
      <c r="BQ374" s="191"/>
    </row>
    <row r="375" spans="1:69" x14ac:dyDescent="0.25">
      <c r="A375" s="191"/>
      <c r="B375" s="191"/>
      <c r="C375" s="191"/>
      <c r="D375" s="191"/>
      <c r="E375" s="191"/>
      <c r="F375" s="191"/>
      <c r="G375" s="191"/>
      <c r="H375" s="191"/>
      <c r="I375" s="191"/>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191"/>
      <c r="AH375" s="191"/>
      <c r="AI375" s="191"/>
      <c r="AJ375" s="191"/>
      <c r="AK375" s="191"/>
      <c r="AL375" s="191"/>
      <c r="AM375" s="191"/>
      <c r="AN375" s="191"/>
      <c r="AO375" s="191"/>
      <c r="AP375" s="191"/>
      <c r="AQ375" s="191"/>
      <c r="AR375" s="191"/>
      <c r="AS375" s="191"/>
      <c r="AT375" s="191"/>
      <c r="AU375" s="191"/>
      <c r="AV375" s="191"/>
      <c r="AW375" s="191"/>
      <c r="AX375" s="191"/>
      <c r="AY375" s="191"/>
      <c r="AZ375" s="191"/>
      <c r="BA375" s="191"/>
      <c r="BB375" s="191"/>
      <c r="BC375" s="191"/>
      <c r="BD375" s="191"/>
      <c r="BE375" s="191"/>
      <c r="BF375" s="191"/>
      <c r="BG375" s="191"/>
      <c r="BH375" s="188"/>
      <c r="BI375" s="191"/>
      <c r="BJ375" s="191"/>
      <c r="BK375" s="191"/>
      <c r="BL375" s="273"/>
      <c r="BM375" s="180"/>
      <c r="BN375" s="191"/>
      <c r="BO375" s="191"/>
      <c r="BP375" s="191"/>
      <c r="BQ375" s="191"/>
    </row>
    <row r="376" spans="1:69" x14ac:dyDescent="0.25">
      <c r="A376" s="191"/>
      <c r="B376" s="191"/>
      <c r="C376" s="191"/>
      <c r="D376" s="191"/>
      <c r="E376" s="191"/>
      <c r="F376" s="191"/>
      <c r="G376" s="191"/>
      <c r="H376" s="191"/>
      <c r="I376" s="191"/>
      <c r="J376" s="191"/>
      <c r="K376" s="191"/>
      <c r="L376" s="191"/>
      <c r="M376" s="191"/>
      <c r="N376" s="191"/>
      <c r="O376" s="191"/>
      <c r="P376" s="191"/>
      <c r="Q376" s="191"/>
      <c r="R376" s="191"/>
      <c r="S376" s="191"/>
      <c r="T376" s="191"/>
      <c r="U376" s="191"/>
      <c r="V376" s="191"/>
      <c r="W376" s="191"/>
      <c r="X376" s="191"/>
      <c r="Y376" s="191"/>
      <c r="Z376" s="191"/>
      <c r="AA376" s="191"/>
      <c r="AB376" s="191"/>
      <c r="AC376" s="191"/>
      <c r="AD376" s="191"/>
      <c r="AE376" s="191"/>
      <c r="AF376" s="191"/>
      <c r="AG376" s="191"/>
      <c r="AH376" s="191"/>
      <c r="AI376" s="191"/>
      <c r="AJ376" s="191"/>
      <c r="AK376" s="191"/>
      <c r="AL376" s="191"/>
      <c r="AM376" s="191"/>
      <c r="AN376" s="191"/>
      <c r="AO376" s="191"/>
      <c r="AP376" s="191"/>
      <c r="AQ376" s="191"/>
      <c r="AR376" s="191"/>
      <c r="AS376" s="191"/>
      <c r="AT376" s="191"/>
      <c r="AU376" s="191"/>
      <c r="AV376" s="191"/>
      <c r="AW376" s="191"/>
      <c r="AX376" s="191"/>
      <c r="AY376" s="191"/>
      <c r="AZ376" s="191"/>
      <c r="BA376" s="191"/>
      <c r="BB376" s="191"/>
      <c r="BC376" s="191"/>
      <c r="BD376" s="191"/>
      <c r="BE376" s="191"/>
      <c r="BF376" s="191"/>
      <c r="BG376" s="191"/>
      <c r="BH376" s="188"/>
      <c r="BI376" s="191"/>
      <c r="BJ376" s="191"/>
      <c r="BK376" s="191"/>
      <c r="BL376" s="273"/>
      <c r="BM376" s="180"/>
      <c r="BN376" s="191"/>
      <c r="BO376" s="191"/>
      <c r="BP376" s="191"/>
      <c r="BQ376" s="191"/>
    </row>
    <row r="377" spans="1:69" x14ac:dyDescent="0.25">
      <c r="A377" s="191"/>
      <c r="B377" s="191"/>
      <c r="C377" s="191"/>
      <c r="D377" s="191"/>
      <c r="E377" s="191"/>
      <c r="F377" s="191"/>
      <c r="G377" s="191"/>
      <c r="H377" s="191"/>
      <c r="I377" s="191"/>
      <c r="J377" s="191"/>
      <c r="K377" s="191"/>
      <c r="L377" s="191"/>
      <c r="M377" s="191"/>
      <c r="N377" s="191"/>
      <c r="O377" s="191"/>
      <c r="P377" s="191"/>
      <c r="Q377" s="191"/>
      <c r="R377" s="191"/>
      <c r="S377" s="191"/>
      <c r="T377" s="191"/>
      <c r="U377" s="191"/>
      <c r="V377" s="191"/>
      <c r="W377" s="191"/>
      <c r="X377" s="191"/>
      <c r="Y377" s="191"/>
      <c r="Z377" s="191"/>
      <c r="AA377" s="191"/>
      <c r="AB377" s="191"/>
      <c r="AC377" s="191"/>
      <c r="AD377" s="191"/>
      <c r="AE377" s="191"/>
      <c r="AF377" s="191"/>
      <c r="AG377" s="191"/>
      <c r="AH377" s="191"/>
      <c r="AI377" s="191"/>
      <c r="AJ377" s="191"/>
      <c r="AK377" s="191"/>
      <c r="AL377" s="191"/>
      <c r="AM377" s="191"/>
      <c r="AN377" s="191"/>
      <c r="AO377" s="191"/>
      <c r="AP377" s="191"/>
      <c r="AQ377" s="191"/>
      <c r="AR377" s="191"/>
      <c r="AS377" s="191"/>
      <c r="AT377" s="191"/>
      <c r="AU377" s="191"/>
      <c r="AV377" s="191"/>
      <c r="AW377" s="191"/>
      <c r="AX377" s="191"/>
      <c r="AY377" s="191"/>
      <c r="AZ377" s="191"/>
      <c r="BA377" s="191"/>
      <c r="BB377" s="191"/>
      <c r="BC377" s="191"/>
      <c r="BD377" s="191"/>
      <c r="BE377" s="191"/>
      <c r="BF377" s="191"/>
      <c r="BG377" s="191"/>
      <c r="BH377" s="188"/>
      <c r="BI377" s="191"/>
      <c r="BJ377" s="191"/>
      <c r="BK377" s="191"/>
      <c r="BL377" s="273"/>
      <c r="BM377" s="180"/>
      <c r="BN377" s="191"/>
      <c r="BO377" s="191"/>
      <c r="BP377" s="191"/>
      <c r="BQ377" s="191"/>
    </row>
    <row r="378" spans="1:69" x14ac:dyDescent="0.25">
      <c r="A378" s="191"/>
      <c r="B378" s="191"/>
      <c r="C378" s="191"/>
      <c r="D378" s="191"/>
      <c r="E378" s="191"/>
      <c r="F378" s="191"/>
      <c r="G378" s="191"/>
      <c r="H378" s="191"/>
      <c r="I378" s="191"/>
      <c r="J378" s="191"/>
      <c r="K378" s="191"/>
      <c r="L378" s="191"/>
      <c r="M378" s="191"/>
      <c r="N378" s="191"/>
      <c r="O378" s="191"/>
      <c r="P378" s="191"/>
      <c r="Q378" s="191"/>
      <c r="R378" s="191"/>
      <c r="S378" s="191"/>
      <c r="T378" s="191"/>
      <c r="U378" s="191"/>
      <c r="V378" s="191"/>
      <c r="W378" s="191"/>
      <c r="X378" s="191"/>
      <c r="Y378" s="191"/>
      <c r="Z378" s="191"/>
      <c r="AA378" s="191"/>
      <c r="AB378" s="191"/>
      <c r="AC378" s="191"/>
      <c r="AD378" s="191"/>
      <c r="AE378" s="191"/>
      <c r="AF378" s="191"/>
      <c r="AG378" s="191"/>
      <c r="AH378" s="191"/>
      <c r="AI378" s="191"/>
      <c r="AJ378" s="191"/>
      <c r="AK378" s="191"/>
      <c r="AL378" s="191"/>
      <c r="AM378" s="191"/>
      <c r="AN378" s="191"/>
      <c r="AO378" s="191"/>
      <c r="AP378" s="191"/>
      <c r="AQ378" s="191"/>
      <c r="AR378" s="191"/>
      <c r="AS378" s="191"/>
      <c r="AT378" s="191"/>
      <c r="AU378" s="191"/>
      <c r="AV378" s="191"/>
      <c r="AW378" s="191"/>
      <c r="AX378" s="191"/>
      <c r="AY378" s="191"/>
      <c r="AZ378" s="191"/>
      <c r="BA378" s="191"/>
      <c r="BB378" s="191"/>
      <c r="BC378" s="191"/>
      <c r="BD378" s="191"/>
      <c r="BE378" s="191"/>
      <c r="BF378" s="191"/>
      <c r="BG378" s="191"/>
      <c r="BH378" s="188"/>
      <c r="BI378" s="191"/>
      <c r="BJ378" s="191"/>
      <c r="BK378" s="191"/>
      <c r="BL378" s="273"/>
      <c r="BM378" s="180"/>
      <c r="BN378" s="191"/>
      <c r="BO378" s="191"/>
      <c r="BP378" s="191"/>
      <c r="BQ378" s="191"/>
    </row>
    <row r="379" spans="1:69" x14ac:dyDescent="0.25">
      <c r="A379" s="191"/>
      <c r="B379" s="191"/>
      <c r="C379" s="191"/>
      <c r="D379" s="191"/>
      <c r="E379" s="191"/>
      <c r="F379" s="191"/>
      <c r="G379" s="191"/>
      <c r="H379" s="191"/>
      <c r="I379" s="191"/>
      <c r="J379" s="191"/>
      <c r="K379" s="191"/>
      <c r="L379" s="191"/>
      <c r="M379" s="191"/>
      <c r="N379" s="191"/>
      <c r="O379" s="191"/>
      <c r="P379" s="191"/>
      <c r="Q379" s="191"/>
      <c r="R379" s="191"/>
      <c r="S379" s="191"/>
      <c r="T379" s="191"/>
      <c r="U379" s="191"/>
      <c r="V379" s="191"/>
      <c r="W379" s="191"/>
      <c r="X379" s="191"/>
      <c r="Y379" s="191"/>
      <c r="Z379" s="191"/>
      <c r="AA379" s="191"/>
      <c r="AB379" s="191"/>
      <c r="AC379" s="191"/>
      <c r="AD379" s="191"/>
      <c r="AE379" s="191"/>
      <c r="AF379" s="191"/>
      <c r="AG379" s="191"/>
      <c r="AH379" s="191"/>
      <c r="AI379" s="191"/>
      <c r="AJ379" s="191"/>
      <c r="AK379" s="191"/>
      <c r="AL379" s="191"/>
      <c r="AM379" s="191"/>
      <c r="AN379" s="191"/>
      <c r="AO379" s="191"/>
      <c r="AP379" s="191"/>
      <c r="AQ379" s="191"/>
      <c r="AR379" s="191"/>
      <c r="AS379" s="191"/>
      <c r="AT379" s="191"/>
      <c r="AU379" s="191"/>
      <c r="AV379" s="191"/>
      <c r="AW379" s="191"/>
      <c r="AX379" s="191"/>
      <c r="AY379" s="191"/>
      <c r="AZ379" s="191"/>
      <c r="BA379" s="191"/>
      <c r="BB379" s="191"/>
      <c r="BC379" s="191"/>
      <c r="BD379" s="191"/>
      <c r="BE379" s="191"/>
      <c r="BF379" s="191"/>
      <c r="BG379" s="191"/>
      <c r="BH379" s="188"/>
      <c r="BI379" s="191"/>
      <c r="BJ379" s="191"/>
      <c r="BK379" s="191"/>
      <c r="BL379" s="273"/>
      <c r="BM379" s="180"/>
      <c r="BN379" s="191"/>
      <c r="BO379" s="191"/>
      <c r="BP379" s="191"/>
      <c r="BQ379" s="191"/>
    </row>
    <row r="380" spans="1:69" x14ac:dyDescent="0.25">
      <c r="A380" s="191"/>
      <c r="B380" s="191"/>
      <c r="C380" s="191"/>
      <c r="D380" s="191"/>
      <c r="E380" s="191"/>
      <c r="F380" s="191"/>
      <c r="G380" s="191"/>
      <c r="H380" s="191"/>
      <c r="I380" s="191"/>
      <c r="J380" s="191"/>
      <c r="K380" s="191"/>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88"/>
      <c r="BI380" s="191"/>
      <c r="BJ380" s="191"/>
      <c r="BK380" s="191"/>
      <c r="BL380" s="273"/>
      <c r="BM380" s="180"/>
      <c r="BN380" s="191"/>
      <c r="BO380" s="191"/>
      <c r="BP380" s="191"/>
      <c r="BQ380" s="191"/>
    </row>
    <row r="381" spans="1:69" x14ac:dyDescent="0.25">
      <c r="A381" s="191"/>
      <c r="B381" s="191"/>
      <c r="C381" s="191"/>
      <c r="D381" s="191"/>
      <c r="E381" s="191"/>
      <c r="F381" s="191"/>
      <c r="G381" s="191"/>
      <c r="H381" s="191"/>
      <c r="I381" s="191"/>
      <c r="J381" s="191"/>
      <c r="K381" s="191"/>
      <c r="L381" s="191"/>
      <c r="M381" s="191"/>
      <c r="N381" s="191"/>
      <c r="O381" s="191"/>
      <c r="P381" s="191"/>
      <c r="Q381" s="191"/>
      <c r="R381" s="191"/>
      <c r="S381" s="191"/>
      <c r="T381" s="191"/>
      <c r="U381" s="191"/>
      <c r="V381" s="191"/>
      <c r="W381" s="191"/>
      <c r="X381" s="191"/>
      <c r="Y381" s="191"/>
      <c r="Z381" s="191"/>
      <c r="AA381" s="191"/>
      <c r="AB381" s="191"/>
      <c r="AC381" s="191"/>
      <c r="AD381" s="191"/>
      <c r="AE381" s="191"/>
      <c r="AF381" s="191"/>
      <c r="AG381" s="191"/>
      <c r="AH381" s="191"/>
      <c r="AI381" s="191"/>
      <c r="AJ381" s="191"/>
      <c r="AK381" s="191"/>
      <c r="AL381" s="191"/>
      <c r="AM381" s="191"/>
      <c r="AN381" s="191"/>
      <c r="AO381" s="191"/>
      <c r="AP381" s="191"/>
      <c r="AQ381" s="191"/>
      <c r="AR381" s="191"/>
      <c r="AS381" s="191"/>
      <c r="AT381" s="191"/>
      <c r="AU381" s="191"/>
      <c r="AV381" s="191"/>
      <c r="AW381" s="191"/>
      <c r="AX381" s="191"/>
      <c r="AY381" s="191"/>
      <c r="AZ381" s="191"/>
      <c r="BA381" s="191"/>
      <c r="BB381" s="191"/>
      <c r="BC381" s="191"/>
      <c r="BD381" s="191"/>
      <c r="BE381" s="191"/>
      <c r="BF381" s="191"/>
      <c r="BG381" s="191"/>
      <c r="BH381" s="188"/>
      <c r="BI381" s="191"/>
      <c r="BJ381" s="191"/>
      <c r="BK381" s="191"/>
      <c r="BL381" s="273"/>
      <c r="BM381" s="180"/>
      <c r="BN381" s="191"/>
      <c r="BO381" s="191"/>
      <c r="BP381" s="191"/>
      <c r="BQ381" s="191"/>
    </row>
    <row r="382" spans="1:69" x14ac:dyDescent="0.25">
      <c r="A382" s="191"/>
      <c r="B382" s="191"/>
      <c r="C382" s="191"/>
      <c r="D382" s="191"/>
      <c r="E382" s="191"/>
      <c r="F382" s="191"/>
      <c r="G382" s="191"/>
      <c r="H382" s="191"/>
      <c r="I382" s="191"/>
      <c r="J382" s="191"/>
      <c r="K382" s="191"/>
      <c r="L382" s="191"/>
      <c r="M382" s="191"/>
      <c r="N382" s="191"/>
      <c r="O382" s="191"/>
      <c r="P382" s="191"/>
      <c r="Q382" s="191"/>
      <c r="R382" s="191"/>
      <c r="S382" s="191"/>
      <c r="T382" s="191"/>
      <c r="U382" s="191"/>
      <c r="V382" s="191"/>
      <c r="W382" s="191"/>
      <c r="X382" s="191"/>
      <c r="Y382" s="191"/>
      <c r="Z382" s="191"/>
      <c r="AA382" s="191"/>
      <c r="AB382" s="191"/>
      <c r="AC382" s="191"/>
      <c r="AD382" s="191"/>
      <c r="AE382" s="191"/>
      <c r="AF382" s="191"/>
      <c r="AG382" s="191"/>
      <c r="AH382" s="191"/>
      <c r="AI382" s="191"/>
      <c r="AJ382" s="191"/>
      <c r="AK382" s="191"/>
      <c r="AL382" s="191"/>
      <c r="AM382" s="191"/>
      <c r="AN382" s="191"/>
      <c r="AO382" s="191"/>
      <c r="AP382" s="191"/>
      <c r="AQ382" s="191"/>
      <c r="AR382" s="191"/>
      <c r="AS382" s="191"/>
      <c r="AT382" s="191"/>
      <c r="AU382" s="191"/>
      <c r="AV382" s="191"/>
      <c r="AW382" s="191"/>
      <c r="AX382" s="191"/>
      <c r="AY382" s="191"/>
      <c r="AZ382" s="191"/>
      <c r="BA382" s="191"/>
      <c r="BB382" s="191"/>
      <c r="BC382" s="191"/>
      <c r="BD382" s="191"/>
      <c r="BE382" s="191"/>
      <c r="BF382" s="191"/>
      <c r="BG382" s="191"/>
      <c r="BH382" s="188"/>
      <c r="BI382" s="191"/>
      <c r="BJ382" s="191"/>
      <c r="BK382" s="191"/>
      <c r="BL382" s="273"/>
      <c r="BM382" s="180"/>
      <c r="BN382" s="191"/>
      <c r="BO382" s="191"/>
      <c r="BP382" s="191"/>
      <c r="BQ382" s="191"/>
    </row>
    <row r="383" spans="1:69" x14ac:dyDescent="0.25">
      <c r="A383" s="191"/>
      <c r="B383" s="191"/>
      <c r="C383" s="191"/>
      <c r="D383" s="191"/>
      <c r="E383" s="191"/>
      <c r="F383" s="191"/>
      <c r="G383" s="191"/>
      <c r="H383" s="191"/>
      <c r="I383" s="191"/>
      <c r="J383" s="191"/>
      <c r="K383" s="191"/>
      <c r="L383" s="191"/>
      <c r="M383" s="191"/>
      <c r="N383" s="191"/>
      <c r="O383" s="191"/>
      <c r="P383" s="191"/>
      <c r="Q383" s="191"/>
      <c r="R383" s="191"/>
      <c r="S383" s="191"/>
      <c r="T383" s="191"/>
      <c r="U383" s="191"/>
      <c r="V383" s="191"/>
      <c r="W383" s="191"/>
      <c r="X383" s="191"/>
      <c r="Y383" s="191"/>
      <c r="Z383" s="191"/>
      <c r="AA383" s="191"/>
      <c r="AB383" s="191"/>
      <c r="AC383" s="191"/>
      <c r="AD383" s="191"/>
      <c r="AE383" s="191"/>
      <c r="AF383" s="191"/>
      <c r="AG383" s="191"/>
      <c r="AH383" s="191"/>
      <c r="AI383" s="191"/>
      <c r="AJ383" s="191"/>
      <c r="AK383" s="191"/>
      <c r="AL383" s="191"/>
      <c r="AM383" s="191"/>
      <c r="AN383" s="191"/>
      <c r="AO383" s="191"/>
      <c r="AP383" s="191"/>
      <c r="AQ383" s="191"/>
      <c r="AR383" s="191"/>
      <c r="AS383" s="191"/>
      <c r="AT383" s="191"/>
      <c r="AU383" s="191"/>
      <c r="AV383" s="191"/>
      <c r="AW383" s="191"/>
      <c r="AX383" s="191"/>
      <c r="AY383" s="191"/>
      <c r="AZ383" s="191"/>
      <c r="BA383" s="191"/>
      <c r="BB383" s="191"/>
      <c r="BC383" s="191"/>
      <c r="BD383" s="191"/>
      <c r="BE383" s="191"/>
      <c r="BF383" s="191"/>
      <c r="BG383" s="191"/>
      <c r="BH383" s="188"/>
      <c r="BI383" s="191"/>
      <c r="BJ383" s="191"/>
      <c r="BK383" s="191"/>
      <c r="BL383" s="273"/>
      <c r="BM383" s="180"/>
      <c r="BN383" s="191"/>
      <c r="BO383" s="191"/>
      <c r="BP383" s="191"/>
      <c r="BQ383" s="191"/>
    </row>
    <row r="384" spans="1:69" x14ac:dyDescent="0.25">
      <c r="A384" s="191"/>
      <c r="B384" s="191"/>
      <c r="C384" s="191"/>
      <c r="D384" s="191"/>
      <c r="E384" s="191"/>
      <c r="F384" s="191"/>
      <c r="G384" s="191"/>
      <c r="H384" s="191"/>
      <c r="I384" s="191"/>
      <c r="J384" s="191"/>
      <c r="K384" s="191"/>
      <c r="L384" s="191"/>
      <c r="M384" s="191"/>
      <c r="N384" s="191"/>
      <c r="O384" s="191"/>
      <c r="P384" s="191"/>
      <c r="Q384" s="191"/>
      <c r="R384" s="191"/>
      <c r="S384" s="191"/>
      <c r="T384" s="191"/>
      <c r="U384" s="191"/>
      <c r="V384" s="191"/>
      <c r="W384" s="191"/>
      <c r="X384" s="191"/>
      <c r="Y384" s="191"/>
      <c r="Z384" s="191"/>
      <c r="AA384" s="191"/>
      <c r="AB384" s="191"/>
      <c r="AC384" s="191"/>
      <c r="AD384" s="191"/>
      <c r="AE384" s="191"/>
      <c r="AF384" s="191"/>
      <c r="AG384" s="191"/>
      <c r="AH384" s="191"/>
      <c r="AI384" s="191"/>
      <c r="AJ384" s="191"/>
      <c r="AK384" s="191"/>
      <c r="AL384" s="191"/>
      <c r="AM384" s="191"/>
      <c r="AN384" s="191"/>
      <c r="AO384" s="191"/>
      <c r="AP384" s="191"/>
      <c r="AQ384" s="191"/>
      <c r="AR384" s="191"/>
      <c r="AS384" s="191"/>
      <c r="AT384" s="191"/>
      <c r="AU384" s="191"/>
      <c r="AV384" s="191"/>
      <c r="AW384" s="191"/>
      <c r="AX384" s="191"/>
      <c r="AY384" s="191"/>
      <c r="AZ384" s="191"/>
      <c r="BA384" s="191"/>
      <c r="BB384" s="191"/>
      <c r="BC384" s="191"/>
      <c r="BD384" s="191"/>
      <c r="BE384" s="191"/>
      <c r="BF384" s="191"/>
      <c r="BG384" s="191"/>
      <c r="BH384" s="188"/>
      <c r="BI384" s="191"/>
      <c r="BJ384" s="191"/>
      <c r="BK384" s="191"/>
      <c r="BL384" s="273"/>
      <c r="BM384" s="180"/>
      <c r="BN384" s="191"/>
      <c r="BO384" s="191"/>
      <c r="BP384" s="191"/>
      <c r="BQ384" s="191"/>
    </row>
    <row r="385" spans="1:69" x14ac:dyDescent="0.25">
      <c r="A385" s="191"/>
      <c r="B385" s="191"/>
      <c r="C385" s="191"/>
      <c r="D385" s="191"/>
      <c r="E385" s="191"/>
      <c r="F385" s="191"/>
      <c r="G385" s="191"/>
      <c r="H385" s="191"/>
      <c r="I385" s="191"/>
      <c r="J385" s="191"/>
      <c r="K385" s="191"/>
      <c r="L385" s="191"/>
      <c r="M385" s="191"/>
      <c r="N385" s="191"/>
      <c r="O385" s="191"/>
      <c r="P385" s="191"/>
      <c r="Q385" s="191"/>
      <c r="R385" s="191"/>
      <c r="S385" s="191"/>
      <c r="T385" s="191"/>
      <c r="U385" s="191"/>
      <c r="V385" s="191"/>
      <c r="W385" s="191"/>
      <c r="X385" s="191"/>
      <c r="Y385" s="191"/>
      <c r="Z385" s="191"/>
      <c r="AA385" s="191"/>
      <c r="AB385" s="191"/>
      <c r="AC385" s="191"/>
      <c r="AD385" s="191"/>
      <c r="AE385" s="191"/>
      <c r="AF385" s="191"/>
      <c r="AG385" s="191"/>
      <c r="AH385" s="191"/>
      <c r="AI385" s="191"/>
      <c r="AJ385" s="191"/>
      <c r="AK385" s="191"/>
      <c r="AL385" s="191"/>
      <c r="AM385" s="191"/>
      <c r="AN385" s="191"/>
      <c r="AO385" s="191"/>
      <c r="AP385" s="191"/>
      <c r="AQ385" s="191"/>
      <c r="AR385" s="191"/>
      <c r="AS385" s="191"/>
      <c r="AT385" s="191"/>
      <c r="AU385" s="191"/>
      <c r="AV385" s="191"/>
      <c r="AW385" s="191"/>
      <c r="AX385" s="191"/>
      <c r="AY385" s="191"/>
      <c r="AZ385" s="191"/>
      <c r="BA385" s="191"/>
      <c r="BB385" s="191"/>
      <c r="BC385" s="191"/>
      <c r="BD385" s="191"/>
      <c r="BE385" s="191"/>
      <c r="BF385" s="191"/>
      <c r="BG385" s="191"/>
      <c r="BH385" s="188"/>
      <c r="BI385" s="191"/>
      <c r="BJ385" s="191"/>
      <c r="BK385" s="191"/>
      <c r="BL385" s="273"/>
      <c r="BM385" s="180"/>
      <c r="BN385" s="191"/>
      <c r="BO385" s="191"/>
      <c r="BP385" s="191"/>
      <c r="BQ385" s="191"/>
    </row>
    <row r="386" spans="1:69" x14ac:dyDescent="0.25">
      <c r="A386" s="191"/>
      <c r="B386" s="191"/>
      <c r="C386" s="191"/>
      <c r="D386" s="191"/>
      <c r="E386" s="191"/>
      <c r="F386" s="191"/>
      <c r="G386" s="191"/>
      <c r="H386" s="191"/>
      <c r="I386" s="191"/>
      <c r="J386" s="191"/>
      <c r="K386" s="191"/>
      <c r="L386" s="191"/>
      <c r="M386" s="191"/>
      <c r="N386" s="191"/>
      <c r="O386" s="191"/>
      <c r="P386" s="191"/>
      <c r="Q386" s="191"/>
      <c r="R386" s="191"/>
      <c r="S386" s="191"/>
      <c r="T386" s="191"/>
      <c r="U386" s="191"/>
      <c r="V386" s="191"/>
      <c r="W386" s="191"/>
      <c r="X386" s="191"/>
      <c r="Y386" s="191"/>
      <c r="Z386" s="191"/>
      <c r="AA386" s="191"/>
      <c r="AB386" s="191"/>
      <c r="AC386" s="191"/>
      <c r="AD386" s="191"/>
      <c r="AE386" s="191"/>
      <c r="AF386" s="191"/>
      <c r="AG386" s="191"/>
      <c r="AH386" s="191"/>
      <c r="AI386" s="191"/>
      <c r="AJ386" s="191"/>
      <c r="AK386" s="191"/>
      <c r="AL386" s="191"/>
      <c r="AM386" s="191"/>
      <c r="AN386" s="191"/>
      <c r="AO386" s="191"/>
      <c r="AP386" s="191"/>
      <c r="AQ386" s="191"/>
      <c r="AR386" s="191"/>
      <c r="AS386" s="191"/>
      <c r="AT386" s="191"/>
      <c r="AU386" s="191"/>
      <c r="AV386" s="191"/>
      <c r="AW386" s="191"/>
      <c r="AX386" s="191"/>
      <c r="AY386" s="191"/>
      <c r="AZ386" s="191"/>
      <c r="BA386" s="191"/>
      <c r="BB386" s="191"/>
      <c r="BC386" s="191"/>
      <c r="BD386" s="191"/>
      <c r="BE386" s="191"/>
      <c r="BF386" s="191"/>
      <c r="BG386" s="191"/>
      <c r="BH386" s="188"/>
      <c r="BI386" s="191"/>
      <c r="BJ386" s="191"/>
      <c r="BK386" s="191"/>
      <c r="BL386" s="273"/>
      <c r="BM386" s="180"/>
      <c r="BN386" s="191"/>
      <c r="BO386" s="191"/>
      <c r="BP386" s="191"/>
      <c r="BQ386" s="191"/>
    </row>
    <row r="387" spans="1:69" x14ac:dyDescent="0.25">
      <c r="A387" s="191"/>
      <c r="B387" s="191"/>
      <c r="C387" s="191"/>
      <c r="D387" s="191"/>
      <c r="E387" s="191"/>
      <c r="F387" s="191"/>
      <c r="G387" s="191"/>
      <c r="H387" s="191"/>
      <c r="I387" s="191"/>
      <c r="J387" s="191"/>
      <c r="K387" s="191"/>
      <c r="L387" s="191"/>
      <c r="M387" s="191"/>
      <c r="N387" s="191"/>
      <c r="O387" s="191"/>
      <c r="P387" s="191"/>
      <c r="Q387" s="191"/>
      <c r="R387" s="191"/>
      <c r="S387" s="191"/>
      <c r="T387" s="191"/>
      <c r="U387" s="191"/>
      <c r="V387" s="191"/>
      <c r="W387" s="191"/>
      <c r="X387" s="191"/>
      <c r="Y387" s="191"/>
      <c r="Z387" s="191"/>
      <c r="AA387" s="191"/>
      <c r="AB387" s="191"/>
      <c r="AC387" s="191"/>
      <c r="AD387" s="191"/>
      <c r="AE387" s="191"/>
      <c r="AF387" s="191"/>
      <c r="AG387" s="191"/>
      <c r="AH387" s="191"/>
      <c r="AI387" s="191"/>
      <c r="AJ387" s="191"/>
      <c r="AK387" s="191"/>
      <c r="AL387" s="191"/>
      <c r="AM387" s="191"/>
      <c r="AN387" s="191"/>
      <c r="AO387" s="191"/>
      <c r="AP387" s="191"/>
      <c r="AQ387" s="191"/>
      <c r="AR387" s="191"/>
      <c r="AS387" s="191"/>
      <c r="AT387" s="191"/>
      <c r="AU387" s="191"/>
      <c r="AV387" s="191"/>
      <c r="AW387" s="191"/>
      <c r="AX387" s="191"/>
      <c r="AY387" s="191"/>
      <c r="AZ387" s="191"/>
      <c r="BA387" s="191"/>
      <c r="BB387" s="191"/>
      <c r="BC387" s="191"/>
      <c r="BD387" s="191"/>
      <c r="BE387" s="191"/>
      <c r="BF387" s="191"/>
      <c r="BG387" s="191"/>
      <c r="BH387" s="188"/>
      <c r="BI387" s="191"/>
      <c r="BJ387" s="191"/>
      <c r="BK387" s="191"/>
      <c r="BL387" s="273"/>
      <c r="BM387" s="180"/>
      <c r="BN387" s="191"/>
      <c r="BO387" s="191"/>
      <c r="BP387" s="191"/>
      <c r="BQ387" s="191"/>
    </row>
    <row r="388" spans="1:69" x14ac:dyDescent="0.25">
      <c r="A388" s="191"/>
      <c r="B388" s="191"/>
      <c r="C388" s="191"/>
      <c r="D388" s="191"/>
      <c r="E388" s="191"/>
      <c r="F388" s="191"/>
      <c r="G388" s="191"/>
      <c r="H388" s="191"/>
      <c r="I388" s="191"/>
      <c r="J388" s="191"/>
      <c r="K388" s="191"/>
      <c r="L388" s="191"/>
      <c r="M388" s="191"/>
      <c r="N388" s="191"/>
      <c r="O388" s="191"/>
      <c r="P388" s="191"/>
      <c r="Q388" s="191"/>
      <c r="R388" s="191"/>
      <c r="S388" s="191"/>
      <c r="T388" s="191"/>
      <c r="U388" s="191"/>
      <c r="V388" s="191"/>
      <c r="W388" s="191"/>
      <c r="X388" s="191"/>
      <c r="Y388" s="191"/>
      <c r="Z388" s="191"/>
      <c r="AA388" s="191"/>
      <c r="AB388" s="191"/>
      <c r="AC388" s="191"/>
      <c r="AD388" s="191"/>
      <c r="AE388" s="191"/>
      <c r="AF388" s="191"/>
      <c r="AG388" s="191"/>
      <c r="AH388" s="191"/>
      <c r="AI388" s="191"/>
      <c r="AJ388" s="191"/>
      <c r="AK388" s="191"/>
      <c r="AL388" s="191"/>
      <c r="AM388" s="191"/>
      <c r="AN388" s="191"/>
      <c r="AO388" s="191"/>
      <c r="AP388" s="191"/>
      <c r="AQ388" s="191"/>
      <c r="AR388" s="191"/>
      <c r="AS388" s="191"/>
      <c r="AT388" s="191"/>
      <c r="AU388" s="191"/>
      <c r="AV388" s="191"/>
      <c r="AW388" s="191"/>
      <c r="AX388" s="191"/>
      <c r="AY388" s="191"/>
      <c r="AZ388" s="191"/>
      <c r="BA388" s="191"/>
      <c r="BB388" s="191"/>
      <c r="BC388" s="191"/>
      <c r="BD388" s="191"/>
      <c r="BE388" s="191"/>
      <c r="BF388" s="191"/>
      <c r="BG388" s="191"/>
      <c r="BH388" s="188"/>
      <c r="BI388" s="191"/>
      <c r="BJ388" s="191"/>
      <c r="BK388" s="191"/>
      <c r="BL388" s="273"/>
      <c r="BM388" s="180"/>
      <c r="BN388" s="191"/>
      <c r="BO388" s="191"/>
      <c r="BP388" s="191"/>
      <c r="BQ388" s="191"/>
    </row>
    <row r="389" spans="1:69" x14ac:dyDescent="0.25">
      <c r="A389" s="191"/>
      <c r="B389" s="191"/>
      <c r="C389" s="191"/>
      <c r="D389" s="191"/>
      <c r="E389" s="191"/>
      <c r="F389" s="191"/>
      <c r="G389" s="191"/>
      <c r="H389" s="191"/>
      <c r="I389" s="191"/>
      <c r="J389" s="191"/>
      <c r="K389" s="191"/>
      <c r="L389" s="191"/>
      <c r="M389" s="191"/>
      <c r="N389" s="191"/>
      <c r="O389" s="191"/>
      <c r="P389" s="191"/>
      <c r="Q389" s="191"/>
      <c r="R389" s="191"/>
      <c r="S389" s="191"/>
      <c r="T389" s="191"/>
      <c r="U389" s="191"/>
      <c r="V389" s="191"/>
      <c r="W389" s="191"/>
      <c r="X389" s="191"/>
      <c r="Y389" s="191"/>
      <c r="Z389" s="191"/>
      <c r="AA389" s="191"/>
      <c r="AB389" s="191"/>
      <c r="AC389" s="191"/>
      <c r="AD389" s="191"/>
      <c r="AE389" s="191"/>
      <c r="AF389" s="191"/>
      <c r="AG389" s="191"/>
      <c r="AH389" s="191"/>
      <c r="AI389" s="191"/>
      <c r="AJ389" s="191"/>
      <c r="AK389" s="191"/>
      <c r="AL389" s="191"/>
      <c r="AM389" s="191"/>
      <c r="AN389" s="191"/>
      <c r="AO389" s="191"/>
      <c r="AP389" s="191"/>
      <c r="AQ389" s="191"/>
      <c r="AR389" s="191"/>
      <c r="AS389" s="191"/>
      <c r="AT389" s="191"/>
      <c r="AU389" s="191"/>
      <c r="AV389" s="191"/>
      <c r="AW389" s="191"/>
      <c r="AX389" s="191"/>
      <c r="AY389" s="191"/>
      <c r="AZ389" s="191"/>
      <c r="BA389" s="191"/>
      <c r="BB389" s="191"/>
      <c r="BC389" s="191"/>
      <c r="BD389" s="191"/>
      <c r="BE389" s="191"/>
      <c r="BF389" s="191"/>
      <c r="BG389" s="191"/>
      <c r="BH389" s="188"/>
      <c r="BI389" s="191"/>
      <c r="BJ389" s="191"/>
      <c r="BK389" s="191"/>
      <c r="BL389" s="273"/>
      <c r="BM389" s="180"/>
      <c r="BN389" s="191"/>
      <c r="BO389" s="191"/>
      <c r="BP389" s="191"/>
      <c r="BQ389" s="191"/>
    </row>
    <row r="390" spans="1:69" x14ac:dyDescent="0.25">
      <c r="A390" s="191"/>
      <c r="B390" s="191"/>
      <c r="C390" s="191"/>
      <c r="D390" s="191"/>
      <c r="E390" s="191"/>
      <c r="F390" s="191"/>
      <c r="G390" s="191"/>
      <c r="H390" s="191"/>
      <c r="I390" s="191"/>
      <c r="J390" s="191"/>
      <c r="K390" s="191"/>
      <c r="L390" s="191"/>
      <c r="M390" s="191"/>
      <c r="N390" s="191"/>
      <c r="O390" s="191"/>
      <c r="P390" s="191"/>
      <c r="Q390" s="191"/>
      <c r="R390" s="191"/>
      <c r="S390" s="191"/>
      <c r="T390" s="191"/>
      <c r="U390" s="191"/>
      <c r="V390" s="191"/>
      <c r="W390" s="191"/>
      <c r="X390" s="191"/>
      <c r="Y390" s="191"/>
      <c r="Z390" s="191"/>
      <c r="AA390" s="191"/>
      <c r="AB390" s="191"/>
      <c r="AC390" s="191"/>
      <c r="AD390" s="191"/>
      <c r="AE390" s="191"/>
      <c r="AF390" s="191"/>
      <c r="AG390" s="191"/>
      <c r="AH390" s="191"/>
      <c r="AI390" s="191"/>
      <c r="AJ390" s="191"/>
      <c r="AK390" s="191"/>
      <c r="AL390" s="191"/>
      <c r="AM390" s="191"/>
      <c r="AN390" s="191"/>
      <c r="AO390" s="191"/>
      <c r="AP390" s="191"/>
      <c r="AQ390" s="191"/>
      <c r="AR390" s="191"/>
      <c r="AS390" s="191"/>
      <c r="AT390" s="191"/>
      <c r="AU390" s="191"/>
      <c r="AV390" s="191"/>
      <c r="AW390" s="191"/>
      <c r="AX390" s="191"/>
      <c r="AY390" s="191"/>
      <c r="AZ390" s="191"/>
      <c r="BA390" s="191"/>
      <c r="BB390" s="191"/>
      <c r="BC390" s="191"/>
      <c r="BD390" s="191"/>
      <c r="BE390" s="191"/>
      <c r="BF390" s="191"/>
      <c r="BG390" s="191"/>
      <c r="BH390" s="188"/>
      <c r="BI390" s="191"/>
      <c r="BJ390" s="191"/>
      <c r="BK390" s="191"/>
      <c r="BL390" s="273"/>
      <c r="BM390" s="180"/>
      <c r="BN390" s="191"/>
      <c r="BO390" s="191"/>
      <c r="BP390" s="191"/>
      <c r="BQ390" s="191"/>
    </row>
    <row r="391" spans="1:69" x14ac:dyDescent="0.25">
      <c r="A391" s="191"/>
      <c r="B391" s="191"/>
      <c r="C391" s="191"/>
      <c r="D391" s="191"/>
      <c r="E391" s="191"/>
      <c r="F391" s="191"/>
      <c r="G391" s="191"/>
      <c r="H391" s="191"/>
      <c r="I391" s="191"/>
      <c r="J391" s="191"/>
      <c r="K391" s="191"/>
      <c r="L391" s="191"/>
      <c r="M391" s="191"/>
      <c r="N391" s="191"/>
      <c r="O391" s="191"/>
      <c r="P391" s="191"/>
      <c r="Q391" s="191"/>
      <c r="R391" s="191"/>
      <c r="S391" s="191"/>
      <c r="T391" s="191"/>
      <c r="U391" s="191"/>
      <c r="V391" s="191"/>
      <c r="W391" s="191"/>
      <c r="X391" s="191"/>
      <c r="Y391" s="191"/>
      <c r="Z391" s="191"/>
      <c r="AA391" s="191"/>
      <c r="AB391" s="191"/>
      <c r="AC391" s="191"/>
      <c r="AD391" s="191"/>
      <c r="AE391" s="191"/>
      <c r="AF391" s="191"/>
      <c r="AG391" s="191"/>
      <c r="AH391" s="191"/>
      <c r="AI391" s="191"/>
      <c r="AJ391" s="191"/>
      <c r="AK391" s="191"/>
      <c r="AL391" s="191"/>
      <c r="AM391" s="191"/>
      <c r="AN391" s="191"/>
      <c r="AO391" s="191"/>
      <c r="AP391" s="191"/>
      <c r="AQ391" s="191"/>
      <c r="AR391" s="191"/>
      <c r="AS391" s="191"/>
      <c r="AT391" s="191"/>
      <c r="AU391" s="191"/>
      <c r="AV391" s="191"/>
      <c r="AW391" s="191"/>
      <c r="AX391" s="191"/>
      <c r="AY391" s="191"/>
      <c r="AZ391" s="191"/>
      <c r="BA391" s="191"/>
      <c r="BB391" s="191"/>
      <c r="BC391" s="191"/>
      <c r="BD391" s="191"/>
      <c r="BE391" s="191"/>
      <c r="BF391" s="191"/>
      <c r="BG391" s="191"/>
      <c r="BH391" s="188"/>
      <c r="BI391" s="191"/>
      <c r="BJ391" s="191"/>
      <c r="BK391" s="191"/>
      <c r="BL391" s="273"/>
      <c r="BM391" s="180"/>
      <c r="BN391" s="191"/>
      <c r="BO391" s="191"/>
      <c r="BP391" s="191"/>
      <c r="BQ391" s="191"/>
    </row>
    <row r="392" spans="1:69" x14ac:dyDescent="0.25">
      <c r="A392" s="191"/>
      <c r="B392" s="191"/>
      <c r="C392" s="191"/>
      <c r="D392" s="191"/>
      <c r="E392" s="191"/>
      <c r="F392" s="191"/>
      <c r="G392" s="191"/>
      <c r="H392" s="191"/>
      <c r="I392" s="191"/>
      <c r="J392" s="191"/>
      <c r="K392" s="191"/>
      <c r="L392" s="191"/>
      <c r="M392" s="191"/>
      <c r="N392" s="191"/>
      <c r="O392" s="191"/>
      <c r="P392" s="191"/>
      <c r="Q392" s="191"/>
      <c r="R392" s="191"/>
      <c r="S392" s="191"/>
      <c r="T392" s="191"/>
      <c r="U392" s="191"/>
      <c r="V392" s="191"/>
      <c r="W392" s="191"/>
      <c r="X392" s="191"/>
      <c r="Y392" s="191"/>
      <c r="Z392" s="191"/>
      <c r="AA392" s="191"/>
      <c r="AB392" s="191"/>
      <c r="AC392" s="191"/>
      <c r="AD392" s="191"/>
      <c r="AE392" s="191"/>
      <c r="AF392" s="191"/>
      <c r="AG392" s="191"/>
      <c r="AH392" s="191"/>
      <c r="AI392" s="191"/>
      <c r="AJ392" s="191"/>
      <c r="AK392" s="191"/>
      <c r="AL392" s="191"/>
      <c r="AM392" s="191"/>
      <c r="AN392" s="191"/>
      <c r="AO392" s="191"/>
      <c r="AP392" s="191"/>
      <c r="AQ392" s="191"/>
      <c r="AR392" s="191"/>
      <c r="AS392" s="191"/>
      <c r="AT392" s="191"/>
      <c r="AU392" s="191"/>
      <c r="AV392" s="191"/>
      <c r="AW392" s="191"/>
      <c r="AX392" s="191"/>
      <c r="AY392" s="191"/>
      <c r="AZ392" s="191"/>
      <c r="BA392" s="191"/>
      <c r="BB392" s="191"/>
      <c r="BC392" s="191"/>
      <c r="BD392" s="191"/>
      <c r="BE392" s="191"/>
      <c r="BF392" s="191"/>
      <c r="BG392" s="191"/>
      <c r="BH392" s="188"/>
      <c r="BI392" s="191"/>
      <c r="BJ392" s="191"/>
      <c r="BK392" s="191"/>
      <c r="BL392" s="273"/>
      <c r="BM392" s="180"/>
      <c r="BN392" s="191"/>
      <c r="BO392" s="191"/>
      <c r="BP392" s="191"/>
      <c r="BQ392" s="191"/>
    </row>
    <row r="393" spans="1:69" x14ac:dyDescent="0.25">
      <c r="A393" s="191"/>
      <c r="B393" s="191"/>
      <c r="C393" s="191"/>
      <c r="D393" s="191"/>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c r="AA393" s="191"/>
      <c r="AB393" s="191"/>
      <c r="AC393" s="191"/>
      <c r="AD393" s="191"/>
      <c r="AE393" s="191"/>
      <c r="AF393" s="191"/>
      <c r="AG393" s="191"/>
      <c r="AH393" s="191"/>
      <c r="AI393" s="191"/>
      <c r="AJ393" s="191"/>
      <c r="AK393" s="191"/>
      <c r="AL393" s="191"/>
      <c r="AM393" s="191"/>
      <c r="AN393" s="191"/>
      <c r="AO393" s="191"/>
      <c r="AP393" s="191"/>
      <c r="AQ393" s="191"/>
      <c r="AR393" s="191"/>
      <c r="AS393" s="191"/>
      <c r="AT393" s="191"/>
      <c r="AU393" s="191"/>
      <c r="AV393" s="191"/>
      <c r="AW393" s="191"/>
      <c r="AX393" s="191"/>
      <c r="AY393" s="191"/>
      <c r="AZ393" s="191"/>
      <c r="BA393" s="191"/>
      <c r="BB393" s="191"/>
      <c r="BC393" s="191"/>
      <c r="BD393" s="191"/>
      <c r="BE393" s="191"/>
      <c r="BF393" s="191"/>
      <c r="BG393" s="191"/>
      <c r="BH393" s="188"/>
      <c r="BI393" s="191"/>
      <c r="BJ393" s="191"/>
      <c r="BK393" s="191"/>
      <c r="BL393" s="273"/>
      <c r="BM393" s="180"/>
      <c r="BN393" s="191"/>
      <c r="BO393" s="191"/>
      <c r="BP393" s="191"/>
      <c r="BQ393" s="191"/>
    </row>
    <row r="394" spans="1:69" x14ac:dyDescent="0.25">
      <c r="A394" s="191"/>
      <c r="B394" s="191"/>
      <c r="C394" s="191"/>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c r="AB394" s="191"/>
      <c r="AC394" s="191"/>
      <c r="AD394" s="191"/>
      <c r="AE394" s="191"/>
      <c r="AF394" s="191"/>
      <c r="AG394" s="191"/>
      <c r="AH394" s="191"/>
      <c r="AI394" s="191"/>
      <c r="AJ394" s="191"/>
      <c r="AK394" s="191"/>
      <c r="AL394" s="191"/>
      <c r="AM394" s="191"/>
      <c r="AN394" s="191"/>
      <c r="AO394" s="191"/>
      <c r="AP394" s="191"/>
      <c r="AQ394" s="191"/>
      <c r="AR394" s="191"/>
      <c r="AS394" s="191"/>
      <c r="AT394" s="191"/>
      <c r="AU394" s="191"/>
      <c r="AV394" s="191"/>
      <c r="AW394" s="191"/>
      <c r="AX394" s="191"/>
      <c r="AY394" s="191"/>
      <c r="AZ394" s="191"/>
      <c r="BA394" s="191"/>
      <c r="BB394" s="191"/>
      <c r="BC394" s="191"/>
      <c r="BD394" s="191"/>
      <c r="BE394" s="191"/>
      <c r="BF394" s="191"/>
      <c r="BG394" s="191"/>
      <c r="BH394" s="188"/>
      <c r="BI394" s="191"/>
      <c r="BJ394" s="191"/>
      <c r="BK394" s="191"/>
      <c r="BL394" s="273"/>
      <c r="BM394" s="180"/>
      <c r="BN394" s="191"/>
      <c r="BO394" s="191"/>
      <c r="BP394" s="191"/>
      <c r="BQ394" s="191"/>
    </row>
    <row r="395" spans="1:69" x14ac:dyDescent="0.25">
      <c r="A395" s="191"/>
      <c r="B395" s="191"/>
      <c r="C395" s="191"/>
      <c r="D395" s="191"/>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c r="AG395" s="191"/>
      <c r="AH395" s="191"/>
      <c r="AI395" s="191"/>
      <c r="AJ395" s="191"/>
      <c r="AK395" s="191"/>
      <c r="AL395" s="191"/>
      <c r="AM395" s="191"/>
      <c r="AN395" s="191"/>
      <c r="AO395" s="191"/>
      <c r="AP395" s="191"/>
      <c r="AQ395" s="191"/>
      <c r="AR395" s="191"/>
      <c r="AS395" s="191"/>
      <c r="AT395" s="191"/>
      <c r="AU395" s="191"/>
      <c r="AV395" s="191"/>
      <c r="AW395" s="191"/>
      <c r="AX395" s="191"/>
      <c r="AY395" s="191"/>
      <c r="AZ395" s="191"/>
      <c r="BA395" s="191"/>
      <c r="BB395" s="191"/>
      <c r="BC395" s="191"/>
      <c r="BD395" s="191"/>
      <c r="BE395" s="191"/>
      <c r="BF395" s="191"/>
      <c r="BG395" s="191"/>
      <c r="BH395" s="188"/>
      <c r="BI395" s="191"/>
      <c r="BJ395" s="191"/>
      <c r="BK395" s="191"/>
      <c r="BL395" s="273"/>
      <c r="BM395" s="180"/>
      <c r="BN395" s="191"/>
      <c r="BO395" s="191"/>
      <c r="BP395" s="191"/>
      <c r="BQ395" s="191"/>
    </row>
    <row r="396" spans="1:69" x14ac:dyDescent="0.25">
      <c r="A396" s="191"/>
      <c r="B396" s="191"/>
      <c r="C396" s="191"/>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c r="AA396" s="191"/>
      <c r="AB396" s="191"/>
      <c r="AC396" s="191"/>
      <c r="AD396" s="191"/>
      <c r="AE396" s="191"/>
      <c r="AF396" s="191"/>
      <c r="AG396" s="191"/>
      <c r="AH396" s="191"/>
      <c r="AI396" s="191"/>
      <c r="AJ396" s="191"/>
      <c r="AK396" s="191"/>
      <c r="AL396" s="191"/>
      <c r="AM396" s="191"/>
      <c r="AN396" s="191"/>
      <c r="AO396" s="191"/>
      <c r="AP396" s="191"/>
      <c r="AQ396" s="191"/>
      <c r="AR396" s="191"/>
      <c r="AS396" s="191"/>
      <c r="AT396" s="191"/>
      <c r="AU396" s="191"/>
      <c r="AV396" s="191"/>
      <c r="AW396" s="191"/>
      <c r="AX396" s="191"/>
      <c r="AY396" s="191"/>
      <c r="AZ396" s="191"/>
      <c r="BA396" s="191"/>
      <c r="BB396" s="191"/>
      <c r="BC396" s="191"/>
      <c r="BD396" s="191"/>
      <c r="BE396" s="191"/>
      <c r="BF396" s="191"/>
      <c r="BG396" s="191"/>
      <c r="BH396" s="188"/>
      <c r="BI396" s="191"/>
      <c r="BJ396" s="191"/>
      <c r="BK396" s="191"/>
      <c r="BL396" s="273"/>
      <c r="BM396" s="180"/>
      <c r="BN396" s="191"/>
      <c r="BO396" s="191"/>
      <c r="BP396" s="191"/>
      <c r="BQ396" s="191"/>
    </row>
    <row r="397" spans="1:69" x14ac:dyDescent="0.25">
      <c r="A397" s="191"/>
      <c r="B397" s="191"/>
      <c r="C397" s="191"/>
      <c r="D397" s="191"/>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c r="AA397" s="191"/>
      <c r="AB397" s="191"/>
      <c r="AC397" s="191"/>
      <c r="AD397" s="191"/>
      <c r="AE397" s="191"/>
      <c r="AF397" s="191"/>
      <c r="AG397" s="191"/>
      <c r="AH397" s="191"/>
      <c r="AI397" s="191"/>
      <c r="AJ397" s="191"/>
      <c r="AK397" s="191"/>
      <c r="AL397" s="191"/>
      <c r="AM397" s="191"/>
      <c r="AN397" s="191"/>
      <c r="AO397" s="191"/>
      <c r="AP397" s="191"/>
      <c r="AQ397" s="191"/>
      <c r="AR397" s="191"/>
      <c r="AS397" s="191"/>
      <c r="AT397" s="191"/>
      <c r="AU397" s="191"/>
      <c r="AV397" s="191"/>
      <c r="AW397" s="191"/>
      <c r="AX397" s="191"/>
      <c r="AY397" s="191"/>
      <c r="AZ397" s="191"/>
      <c r="BA397" s="191"/>
      <c r="BB397" s="191"/>
      <c r="BC397" s="191"/>
      <c r="BD397" s="191"/>
      <c r="BE397" s="191"/>
      <c r="BF397" s="191"/>
      <c r="BG397" s="191"/>
      <c r="BH397" s="188"/>
      <c r="BI397" s="191"/>
      <c r="BJ397" s="191"/>
      <c r="BK397" s="191"/>
      <c r="BL397" s="273"/>
      <c r="BM397" s="180"/>
      <c r="BN397" s="191"/>
      <c r="BO397" s="191"/>
      <c r="BP397" s="191"/>
      <c r="BQ397" s="191"/>
    </row>
    <row r="398" spans="1:69" x14ac:dyDescent="0.25">
      <c r="A398" s="191"/>
      <c r="B398" s="191"/>
      <c r="C398" s="191"/>
      <c r="D398" s="191"/>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c r="AG398" s="191"/>
      <c r="AH398" s="191"/>
      <c r="AI398" s="191"/>
      <c r="AJ398" s="191"/>
      <c r="AK398" s="191"/>
      <c r="AL398" s="191"/>
      <c r="AM398" s="191"/>
      <c r="AN398" s="191"/>
      <c r="AO398" s="191"/>
      <c r="AP398" s="191"/>
      <c r="AQ398" s="191"/>
      <c r="AR398" s="191"/>
      <c r="AS398" s="191"/>
      <c r="AT398" s="191"/>
      <c r="AU398" s="191"/>
      <c r="AV398" s="191"/>
      <c r="AW398" s="191"/>
      <c r="AX398" s="191"/>
      <c r="AY398" s="191"/>
      <c r="AZ398" s="191"/>
      <c r="BA398" s="191"/>
      <c r="BB398" s="191"/>
      <c r="BC398" s="191"/>
      <c r="BD398" s="191"/>
      <c r="BE398" s="191"/>
      <c r="BF398" s="191"/>
      <c r="BG398" s="191"/>
      <c r="BH398" s="188"/>
      <c r="BI398" s="191"/>
      <c r="BJ398" s="191"/>
      <c r="BK398" s="191"/>
      <c r="BL398" s="273"/>
      <c r="BM398" s="180"/>
      <c r="BN398" s="191"/>
      <c r="BO398" s="191"/>
      <c r="BP398" s="191"/>
      <c r="BQ398" s="191"/>
    </row>
    <row r="399" spans="1:69" x14ac:dyDescent="0.25">
      <c r="A399" s="191"/>
      <c r="B399" s="191"/>
      <c r="C399" s="191"/>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c r="AG399" s="191"/>
      <c r="AH399" s="191"/>
      <c r="AI399" s="191"/>
      <c r="AJ399" s="191"/>
      <c r="AK399" s="191"/>
      <c r="AL399" s="191"/>
      <c r="AM399" s="191"/>
      <c r="AN399" s="191"/>
      <c r="AO399" s="191"/>
      <c r="AP399" s="191"/>
      <c r="AQ399" s="191"/>
      <c r="AR399" s="191"/>
      <c r="AS399" s="191"/>
      <c r="AT399" s="191"/>
      <c r="AU399" s="191"/>
      <c r="AV399" s="191"/>
      <c r="AW399" s="191"/>
      <c r="AX399" s="191"/>
      <c r="AY399" s="191"/>
      <c r="AZ399" s="191"/>
      <c r="BA399" s="191"/>
      <c r="BB399" s="191"/>
      <c r="BC399" s="191"/>
      <c r="BD399" s="191"/>
      <c r="BE399" s="191"/>
      <c r="BF399" s="191"/>
      <c r="BG399" s="191"/>
      <c r="BH399" s="188"/>
      <c r="BI399" s="191"/>
      <c r="BJ399" s="191"/>
      <c r="BK399" s="191"/>
      <c r="BL399" s="273"/>
      <c r="BM399" s="180"/>
      <c r="BN399" s="191"/>
      <c r="BO399" s="191"/>
      <c r="BP399" s="191"/>
      <c r="BQ399" s="191"/>
    </row>
    <row r="400" spans="1:69" x14ac:dyDescent="0.25">
      <c r="A400" s="191"/>
      <c r="B400" s="191"/>
      <c r="C400" s="191"/>
      <c r="D400" s="191"/>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1"/>
      <c r="AE400" s="191"/>
      <c r="AF400" s="191"/>
      <c r="AG400" s="191"/>
      <c r="AH400" s="191"/>
      <c r="AI400" s="191"/>
      <c r="AJ400" s="191"/>
      <c r="AK400" s="191"/>
      <c r="AL400" s="191"/>
      <c r="AM400" s="191"/>
      <c r="AN400" s="191"/>
      <c r="AO400" s="191"/>
      <c r="AP400" s="191"/>
      <c r="AQ400" s="191"/>
      <c r="AR400" s="191"/>
      <c r="AS400" s="191"/>
      <c r="AT400" s="191"/>
      <c r="AU400" s="191"/>
      <c r="AV400" s="191"/>
      <c r="AW400" s="191"/>
      <c r="AX400" s="191"/>
      <c r="AY400" s="191"/>
      <c r="AZ400" s="191"/>
      <c r="BA400" s="191"/>
      <c r="BB400" s="191"/>
      <c r="BC400" s="191"/>
      <c r="BD400" s="191"/>
      <c r="BE400" s="191"/>
      <c r="BF400" s="191"/>
      <c r="BG400" s="191"/>
      <c r="BH400" s="188"/>
      <c r="BI400" s="191"/>
      <c r="BJ400" s="191"/>
      <c r="BK400" s="191"/>
      <c r="BL400" s="273"/>
      <c r="BM400" s="180"/>
      <c r="BN400" s="191"/>
      <c r="BO400" s="191"/>
      <c r="BP400" s="191"/>
      <c r="BQ400" s="191"/>
    </row>
    <row r="401" spans="1:69" x14ac:dyDescent="0.25">
      <c r="A401" s="191"/>
      <c r="B401" s="191"/>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191"/>
      <c r="AJ401" s="191"/>
      <c r="AK401" s="191"/>
      <c r="AL401" s="191"/>
      <c r="AM401" s="191"/>
      <c r="AN401" s="191"/>
      <c r="AO401" s="191"/>
      <c r="AP401" s="191"/>
      <c r="AQ401" s="191"/>
      <c r="AR401" s="191"/>
      <c r="AS401" s="191"/>
      <c r="AT401" s="191"/>
      <c r="AU401" s="191"/>
      <c r="AV401" s="191"/>
      <c r="AW401" s="191"/>
      <c r="AX401" s="191"/>
      <c r="AY401" s="191"/>
      <c r="AZ401" s="191"/>
      <c r="BA401" s="191"/>
      <c r="BB401" s="191"/>
      <c r="BC401" s="191"/>
      <c r="BD401" s="191"/>
      <c r="BE401" s="191"/>
      <c r="BF401" s="191"/>
      <c r="BG401" s="191"/>
      <c r="BH401" s="188"/>
      <c r="BI401" s="191"/>
      <c r="BJ401" s="191"/>
      <c r="BK401" s="191"/>
      <c r="BL401" s="273"/>
      <c r="BM401" s="180"/>
      <c r="BN401" s="191"/>
      <c r="BO401" s="191"/>
      <c r="BP401" s="191"/>
      <c r="BQ401" s="191"/>
    </row>
    <row r="402" spans="1:69" x14ac:dyDescent="0.25">
      <c r="A402" s="191"/>
      <c r="B402" s="191"/>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91"/>
      <c r="AA402" s="191"/>
      <c r="AB402" s="191"/>
      <c r="AC402" s="191"/>
      <c r="AD402" s="191"/>
      <c r="AE402" s="191"/>
      <c r="AF402" s="191"/>
      <c r="AG402" s="191"/>
      <c r="AH402" s="191"/>
      <c r="AI402" s="191"/>
      <c r="AJ402" s="191"/>
      <c r="AK402" s="191"/>
      <c r="AL402" s="191"/>
      <c r="AM402" s="191"/>
      <c r="AN402" s="191"/>
      <c r="AO402" s="191"/>
      <c r="AP402" s="191"/>
      <c r="AQ402" s="191"/>
      <c r="AR402" s="191"/>
      <c r="AS402" s="191"/>
      <c r="AT402" s="191"/>
      <c r="AU402" s="191"/>
      <c r="AV402" s="191"/>
      <c r="AW402" s="191"/>
      <c r="AX402" s="191"/>
      <c r="AY402" s="191"/>
      <c r="AZ402" s="191"/>
      <c r="BA402" s="191"/>
      <c r="BB402" s="191"/>
      <c r="BC402" s="191"/>
      <c r="BD402" s="191"/>
      <c r="BE402" s="191"/>
      <c r="BF402" s="191"/>
      <c r="BG402" s="191"/>
      <c r="BH402" s="188"/>
      <c r="BI402" s="191"/>
      <c r="BJ402" s="191"/>
      <c r="BK402" s="191"/>
      <c r="BL402" s="273"/>
      <c r="BM402" s="180"/>
      <c r="BN402" s="191"/>
      <c r="BO402" s="191"/>
      <c r="BP402" s="191"/>
      <c r="BQ402" s="191"/>
    </row>
    <row r="403" spans="1:69" x14ac:dyDescent="0.25">
      <c r="A403" s="191"/>
      <c r="B403" s="191"/>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c r="AD403" s="191"/>
      <c r="AE403" s="191"/>
      <c r="AF403" s="191"/>
      <c r="AG403" s="191"/>
      <c r="AH403" s="191"/>
      <c r="AI403" s="191"/>
      <c r="AJ403" s="191"/>
      <c r="AK403" s="191"/>
      <c r="AL403" s="191"/>
      <c r="AM403" s="191"/>
      <c r="AN403" s="191"/>
      <c r="AO403" s="191"/>
      <c r="AP403" s="191"/>
      <c r="AQ403" s="191"/>
      <c r="AR403" s="191"/>
      <c r="AS403" s="191"/>
      <c r="AT403" s="191"/>
      <c r="AU403" s="191"/>
      <c r="AV403" s="191"/>
      <c r="AW403" s="191"/>
      <c r="AX403" s="191"/>
      <c r="AY403" s="191"/>
      <c r="AZ403" s="191"/>
      <c r="BA403" s="191"/>
      <c r="BB403" s="191"/>
      <c r="BC403" s="191"/>
      <c r="BD403" s="191"/>
      <c r="BE403" s="191"/>
      <c r="BF403" s="191"/>
      <c r="BG403" s="191"/>
      <c r="BH403" s="188"/>
      <c r="BI403" s="191"/>
      <c r="BJ403" s="191"/>
      <c r="BK403" s="191"/>
      <c r="BL403" s="273"/>
      <c r="BM403" s="180"/>
      <c r="BN403" s="191"/>
      <c r="BO403" s="191"/>
      <c r="BP403" s="191"/>
      <c r="BQ403" s="191"/>
    </row>
    <row r="404" spans="1:69" x14ac:dyDescent="0.25">
      <c r="A404" s="191"/>
      <c r="B404" s="191"/>
      <c r="C404" s="191"/>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88"/>
      <c r="BI404" s="191"/>
      <c r="BJ404" s="191"/>
      <c r="BK404" s="191"/>
      <c r="BL404" s="273"/>
      <c r="BM404" s="180"/>
      <c r="BN404" s="191"/>
      <c r="BO404" s="191"/>
      <c r="BP404" s="191"/>
      <c r="BQ404" s="191"/>
    </row>
    <row r="405" spans="1:69" x14ac:dyDescent="0.25">
      <c r="A405" s="191"/>
      <c r="B405" s="191"/>
      <c r="C405" s="191"/>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191"/>
      <c r="AH405" s="191"/>
      <c r="AI405" s="191"/>
      <c r="AJ405" s="191"/>
      <c r="AK405" s="191"/>
      <c r="AL405" s="191"/>
      <c r="AM405" s="191"/>
      <c r="AN405" s="191"/>
      <c r="AO405" s="191"/>
      <c r="AP405" s="191"/>
      <c r="AQ405" s="191"/>
      <c r="AR405" s="191"/>
      <c r="AS405" s="191"/>
      <c r="AT405" s="191"/>
      <c r="AU405" s="191"/>
      <c r="AV405" s="191"/>
      <c r="AW405" s="191"/>
      <c r="AX405" s="191"/>
      <c r="AY405" s="191"/>
      <c r="AZ405" s="191"/>
      <c r="BA405" s="191"/>
      <c r="BB405" s="191"/>
      <c r="BC405" s="191"/>
      <c r="BD405" s="191"/>
      <c r="BE405" s="191"/>
      <c r="BF405" s="191"/>
      <c r="BG405" s="191"/>
      <c r="BH405" s="188"/>
      <c r="BI405" s="191"/>
      <c r="BJ405" s="191"/>
      <c r="BK405" s="191"/>
      <c r="BL405" s="273"/>
      <c r="BM405" s="180"/>
      <c r="BN405" s="191"/>
      <c r="BO405" s="191"/>
      <c r="BP405" s="191"/>
      <c r="BQ405" s="191"/>
    </row>
    <row r="406" spans="1:69" x14ac:dyDescent="0.25">
      <c r="A406" s="191"/>
      <c r="B406" s="191"/>
      <c r="C406" s="191"/>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c r="AB406" s="191"/>
      <c r="AC406" s="191"/>
      <c r="AD406" s="191"/>
      <c r="AE406" s="191"/>
      <c r="AF406" s="191"/>
      <c r="AG406" s="191"/>
      <c r="AH406" s="191"/>
      <c r="AI406" s="191"/>
      <c r="AJ406" s="191"/>
      <c r="AK406" s="191"/>
      <c r="AL406" s="191"/>
      <c r="AM406" s="191"/>
      <c r="AN406" s="191"/>
      <c r="AO406" s="191"/>
      <c r="AP406" s="191"/>
      <c r="AQ406" s="191"/>
      <c r="AR406" s="191"/>
      <c r="AS406" s="191"/>
      <c r="AT406" s="191"/>
      <c r="AU406" s="191"/>
      <c r="AV406" s="191"/>
      <c r="AW406" s="191"/>
      <c r="AX406" s="191"/>
      <c r="AY406" s="191"/>
      <c r="AZ406" s="191"/>
      <c r="BA406" s="191"/>
      <c r="BB406" s="191"/>
      <c r="BC406" s="191"/>
      <c r="BD406" s="191"/>
      <c r="BE406" s="191"/>
      <c r="BF406" s="191"/>
      <c r="BG406" s="191"/>
      <c r="BH406" s="188"/>
      <c r="BI406" s="191"/>
      <c r="BJ406" s="191"/>
      <c r="BK406" s="191"/>
      <c r="BL406" s="273"/>
      <c r="BM406" s="180"/>
      <c r="BN406" s="191"/>
      <c r="BO406" s="191"/>
      <c r="BP406" s="191"/>
      <c r="BQ406" s="191"/>
    </row>
    <row r="407" spans="1:69" x14ac:dyDescent="0.25">
      <c r="A407" s="191"/>
      <c r="B407" s="191"/>
      <c r="C407" s="191"/>
      <c r="D407" s="191"/>
      <c r="E407" s="191"/>
      <c r="F407" s="191"/>
      <c r="G407" s="191"/>
      <c r="H407" s="191"/>
      <c r="I407" s="191"/>
      <c r="J407" s="191"/>
      <c r="K407" s="191"/>
      <c r="L407" s="191"/>
      <c r="M407" s="191"/>
      <c r="N407" s="191"/>
      <c r="O407" s="191"/>
      <c r="P407" s="191"/>
      <c r="Q407" s="191"/>
      <c r="R407" s="191"/>
      <c r="S407" s="191"/>
      <c r="T407" s="191"/>
      <c r="U407" s="191"/>
      <c r="V407" s="191"/>
      <c r="W407" s="191"/>
      <c r="X407" s="191"/>
      <c r="Y407" s="191"/>
      <c r="Z407" s="191"/>
      <c r="AA407" s="191"/>
      <c r="AB407" s="191"/>
      <c r="AC407" s="191"/>
      <c r="AD407" s="191"/>
      <c r="AE407" s="191"/>
      <c r="AF407" s="191"/>
      <c r="AG407" s="191"/>
      <c r="AH407" s="191"/>
      <c r="AI407" s="191"/>
      <c r="AJ407" s="191"/>
      <c r="AK407" s="191"/>
      <c r="AL407" s="191"/>
      <c r="AM407" s="191"/>
      <c r="AN407" s="191"/>
      <c r="AO407" s="191"/>
      <c r="AP407" s="191"/>
      <c r="AQ407" s="191"/>
      <c r="AR407" s="191"/>
      <c r="AS407" s="191"/>
      <c r="AT407" s="191"/>
      <c r="AU407" s="191"/>
      <c r="AV407" s="191"/>
      <c r="AW407" s="191"/>
      <c r="AX407" s="191"/>
      <c r="AY407" s="191"/>
      <c r="AZ407" s="191"/>
      <c r="BA407" s="191"/>
      <c r="BB407" s="191"/>
      <c r="BC407" s="191"/>
      <c r="BD407" s="191"/>
      <c r="BE407" s="191"/>
      <c r="BF407" s="191"/>
      <c r="BG407" s="191"/>
      <c r="BH407" s="188"/>
      <c r="BI407" s="191"/>
      <c r="BJ407" s="191"/>
      <c r="BK407" s="191"/>
      <c r="BL407" s="273"/>
      <c r="BM407" s="180"/>
      <c r="BN407" s="191"/>
      <c r="BO407" s="191"/>
      <c r="BP407" s="191"/>
      <c r="BQ407" s="191"/>
    </row>
    <row r="408" spans="1:69" x14ac:dyDescent="0.25">
      <c r="A408" s="191"/>
      <c r="B408" s="191"/>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1"/>
      <c r="AY408" s="191"/>
      <c r="AZ408" s="191"/>
      <c r="BA408" s="191"/>
      <c r="BB408" s="191"/>
      <c r="BC408" s="191"/>
      <c r="BD408" s="191"/>
      <c r="BE408" s="191"/>
      <c r="BF408" s="191"/>
      <c r="BG408" s="191"/>
      <c r="BH408" s="188"/>
      <c r="BI408" s="191"/>
      <c r="BJ408" s="191"/>
      <c r="BK408" s="191"/>
      <c r="BL408" s="273"/>
      <c r="BM408" s="180"/>
      <c r="BN408" s="191"/>
      <c r="BO408" s="191"/>
      <c r="BP408" s="191"/>
      <c r="BQ408" s="191"/>
    </row>
    <row r="409" spans="1:69" x14ac:dyDescent="0.25">
      <c r="A409" s="191"/>
      <c r="B409" s="191"/>
      <c r="C409" s="191"/>
      <c r="D409" s="191"/>
      <c r="E409" s="191"/>
      <c r="F409" s="191"/>
      <c r="G409" s="191"/>
      <c r="H409" s="191"/>
      <c r="I409" s="191"/>
      <c r="J409" s="191"/>
      <c r="K409" s="191"/>
      <c r="L409" s="191"/>
      <c r="M409" s="191"/>
      <c r="N409" s="191"/>
      <c r="O409" s="191"/>
      <c r="P409" s="191"/>
      <c r="Q409" s="191"/>
      <c r="R409" s="191"/>
      <c r="S409" s="191"/>
      <c r="T409" s="191"/>
      <c r="U409" s="191"/>
      <c r="V409" s="191"/>
      <c r="W409" s="191"/>
      <c r="X409" s="191"/>
      <c r="Y409" s="191"/>
      <c r="Z409" s="191"/>
      <c r="AA409" s="191"/>
      <c r="AB409" s="191"/>
      <c r="AC409" s="191"/>
      <c r="AD409" s="191"/>
      <c r="AE409" s="191"/>
      <c r="AF409" s="191"/>
      <c r="AG409" s="191"/>
      <c r="AH409" s="191"/>
      <c r="AI409" s="191"/>
      <c r="AJ409" s="191"/>
      <c r="AK409" s="191"/>
      <c r="AL409" s="191"/>
      <c r="AM409" s="191"/>
      <c r="AN409" s="191"/>
      <c r="AO409" s="191"/>
      <c r="AP409" s="191"/>
      <c r="AQ409" s="191"/>
      <c r="AR409" s="191"/>
      <c r="AS409" s="191"/>
      <c r="AT409" s="191"/>
      <c r="AU409" s="191"/>
      <c r="AV409" s="191"/>
      <c r="AW409" s="191"/>
      <c r="AX409" s="191"/>
      <c r="AY409" s="191"/>
      <c r="AZ409" s="191"/>
      <c r="BA409" s="191"/>
      <c r="BB409" s="191"/>
      <c r="BC409" s="191"/>
      <c r="BD409" s="191"/>
      <c r="BE409" s="191"/>
      <c r="BF409" s="191"/>
      <c r="BG409" s="191"/>
      <c r="BH409" s="188"/>
      <c r="BI409" s="191"/>
      <c r="BJ409" s="191"/>
      <c r="BK409" s="191"/>
      <c r="BL409" s="273"/>
      <c r="BM409" s="180"/>
      <c r="BN409" s="191"/>
      <c r="BO409" s="191"/>
      <c r="BP409" s="191"/>
      <c r="BQ409" s="191"/>
    </row>
    <row r="410" spans="1:69" x14ac:dyDescent="0.25">
      <c r="A410" s="191"/>
      <c r="B410" s="191"/>
      <c r="C410" s="191"/>
      <c r="D410" s="191"/>
      <c r="E410" s="191"/>
      <c r="F410" s="191"/>
      <c r="G410" s="191"/>
      <c r="H410" s="191"/>
      <c r="I410" s="191"/>
      <c r="J410" s="191"/>
      <c r="K410" s="191"/>
      <c r="L410" s="191"/>
      <c r="M410" s="191"/>
      <c r="N410" s="191"/>
      <c r="O410" s="191"/>
      <c r="P410" s="191"/>
      <c r="Q410" s="191"/>
      <c r="R410" s="191"/>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c r="BC410" s="191"/>
      <c r="BD410" s="191"/>
      <c r="BE410" s="191"/>
      <c r="BF410" s="191"/>
      <c r="BG410" s="191"/>
      <c r="BH410" s="188"/>
      <c r="BI410" s="191"/>
      <c r="BJ410" s="191"/>
      <c r="BK410" s="191"/>
      <c r="BL410" s="273"/>
      <c r="BM410" s="180"/>
      <c r="BN410" s="191"/>
      <c r="BO410" s="191"/>
      <c r="BP410" s="191"/>
      <c r="BQ410" s="191"/>
    </row>
    <row r="411" spans="1:69" x14ac:dyDescent="0.25">
      <c r="A411" s="191"/>
      <c r="B411" s="191"/>
      <c r="C411" s="191"/>
      <c r="D411" s="191"/>
      <c r="E411" s="191"/>
      <c r="F411" s="191"/>
      <c r="G411" s="191"/>
      <c r="H411" s="191"/>
      <c r="I411" s="191"/>
      <c r="J411" s="191"/>
      <c r="K411" s="191"/>
      <c r="L411" s="191"/>
      <c r="M411" s="191"/>
      <c r="N411" s="191"/>
      <c r="O411" s="191"/>
      <c r="P411" s="191"/>
      <c r="Q411" s="191"/>
      <c r="R411" s="191"/>
      <c r="S411" s="191"/>
      <c r="T411" s="191"/>
      <c r="U411" s="191"/>
      <c r="V411" s="191"/>
      <c r="W411" s="191"/>
      <c r="X411" s="191"/>
      <c r="Y411" s="191"/>
      <c r="Z411" s="191"/>
      <c r="AA411" s="191"/>
      <c r="AB411" s="191"/>
      <c r="AC411" s="191"/>
      <c r="AD411" s="191"/>
      <c r="AE411" s="191"/>
      <c r="AF411" s="191"/>
      <c r="AG411" s="191"/>
      <c r="AH411" s="191"/>
      <c r="AI411" s="191"/>
      <c r="AJ411" s="191"/>
      <c r="AK411" s="191"/>
      <c r="AL411" s="191"/>
      <c r="AM411" s="191"/>
      <c r="AN411" s="191"/>
      <c r="AO411" s="191"/>
      <c r="AP411" s="191"/>
      <c r="AQ411" s="191"/>
      <c r="AR411" s="191"/>
      <c r="AS411" s="191"/>
      <c r="AT411" s="191"/>
      <c r="AU411" s="191"/>
      <c r="AV411" s="191"/>
      <c r="AW411" s="191"/>
      <c r="AX411" s="191"/>
      <c r="AY411" s="191"/>
      <c r="AZ411" s="191"/>
      <c r="BA411" s="191"/>
      <c r="BB411" s="191"/>
      <c r="BC411" s="191"/>
      <c r="BD411" s="191"/>
      <c r="BE411" s="191"/>
      <c r="BF411" s="191"/>
      <c r="BG411" s="191"/>
      <c r="BH411" s="188"/>
      <c r="BI411" s="191"/>
      <c r="BJ411" s="191"/>
      <c r="BK411" s="191"/>
      <c r="BL411" s="273"/>
      <c r="BM411" s="180"/>
      <c r="BN411" s="191"/>
      <c r="BO411" s="191"/>
      <c r="BP411" s="191"/>
      <c r="BQ411" s="191"/>
    </row>
    <row r="412" spans="1:69" x14ac:dyDescent="0.25">
      <c r="A412" s="191"/>
      <c r="B412" s="191"/>
      <c r="C412" s="191"/>
      <c r="D412" s="191"/>
      <c r="E412" s="191"/>
      <c r="F412" s="191"/>
      <c r="G412" s="191"/>
      <c r="H412" s="191"/>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1"/>
      <c r="AG412" s="191"/>
      <c r="AH412" s="191"/>
      <c r="AI412" s="191"/>
      <c r="AJ412" s="191"/>
      <c r="AK412" s="191"/>
      <c r="AL412" s="191"/>
      <c r="AM412" s="191"/>
      <c r="AN412" s="191"/>
      <c r="AO412" s="191"/>
      <c r="AP412" s="191"/>
      <c r="AQ412" s="191"/>
      <c r="AR412" s="191"/>
      <c r="AS412" s="191"/>
      <c r="AT412" s="191"/>
      <c r="AU412" s="191"/>
      <c r="AV412" s="191"/>
      <c r="AW412" s="191"/>
      <c r="AX412" s="191"/>
      <c r="AY412" s="191"/>
      <c r="AZ412" s="191"/>
      <c r="BA412" s="191"/>
      <c r="BB412" s="191"/>
      <c r="BC412" s="191"/>
      <c r="BD412" s="191"/>
      <c r="BE412" s="191"/>
      <c r="BF412" s="191"/>
      <c r="BG412" s="191"/>
      <c r="BH412" s="188"/>
      <c r="BI412" s="191"/>
      <c r="BJ412" s="191"/>
      <c r="BK412" s="191"/>
      <c r="BL412" s="273"/>
      <c r="BM412" s="180"/>
      <c r="BN412" s="191"/>
      <c r="BO412" s="191"/>
      <c r="BP412" s="191"/>
      <c r="BQ412" s="191"/>
    </row>
    <row r="413" spans="1:69" x14ac:dyDescent="0.25">
      <c r="A413" s="191"/>
      <c r="B413" s="191"/>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1"/>
      <c r="AB413" s="191"/>
      <c r="AC413" s="191"/>
      <c r="AD413" s="191"/>
      <c r="AE413" s="191"/>
      <c r="AF413" s="191"/>
      <c r="AG413" s="191"/>
      <c r="AH413" s="191"/>
      <c r="AI413" s="191"/>
      <c r="AJ413" s="191"/>
      <c r="AK413" s="191"/>
      <c r="AL413" s="191"/>
      <c r="AM413" s="191"/>
      <c r="AN413" s="191"/>
      <c r="AO413" s="191"/>
      <c r="AP413" s="191"/>
      <c r="AQ413" s="191"/>
      <c r="AR413" s="191"/>
      <c r="AS413" s="191"/>
      <c r="AT413" s="191"/>
      <c r="AU413" s="191"/>
      <c r="AV413" s="191"/>
      <c r="AW413" s="191"/>
      <c r="AX413" s="191"/>
      <c r="AY413" s="191"/>
      <c r="AZ413" s="191"/>
      <c r="BA413" s="191"/>
      <c r="BB413" s="191"/>
      <c r="BC413" s="191"/>
      <c r="BD413" s="191"/>
      <c r="BE413" s="191"/>
      <c r="BF413" s="191"/>
      <c r="BG413" s="191"/>
      <c r="BH413" s="188"/>
      <c r="BI413" s="191"/>
      <c r="BJ413" s="191"/>
      <c r="BK413" s="191"/>
      <c r="BL413" s="273"/>
      <c r="BM413" s="180"/>
      <c r="BN413" s="191"/>
      <c r="BO413" s="191"/>
      <c r="BP413" s="191"/>
      <c r="BQ413" s="191"/>
    </row>
    <row r="414" spans="1:69" x14ac:dyDescent="0.25">
      <c r="A414" s="191"/>
      <c r="B414" s="191"/>
      <c r="C414" s="191"/>
      <c r="D414" s="191"/>
      <c r="E414" s="191"/>
      <c r="F414" s="191"/>
      <c r="G414" s="191"/>
      <c r="H414" s="191"/>
      <c r="I414" s="191"/>
      <c r="J414" s="191"/>
      <c r="K414" s="191"/>
      <c r="L414" s="191"/>
      <c r="M414" s="191"/>
      <c r="N414" s="191"/>
      <c r="O414" s="191"/>
      <c r="P414" s="191"/>
      <c r="Q414" s="191"/>
      <c r="R414" s="191"/>
      <c r="S414" s="191"/>
      <c r="T414" s="191"/>
      <c r="U414" s="191"/>
      <c r="V414" s="191"/>
      <c r="W414" s="191"/>
      <c r="X414" s="191"/>
      <c r="Y414" s="191"/>
      <c r="Z414" s="191"/>
      <c r="AA414" s="191"/>
      <c r="AB414" s="191"/>
      <c r="AC414" s="191"/>
      <c r="AD414" s="191"/>
      <c r="AE414" s="191"/>
      <c r="AF414" s="191"/>
      <c r="AG414" s="191"/>
      <c r="AH414" s="191"/>
      <c r="AI414" s="191"/>
      <c r="AJ414" s="191"/>
      <c r="AK414" s="191"/>
      <c r="AL414" s="191"/>
      <c r="AM414" s="191"/>
      <c r="AN414" s="191"/>
      <c r="AO414" s="191"/>
      <c r="AP414" s="191"/>
      <c r="AQ414" s="191"/>
      <c r="AR414" s="191"/>
      <c r="AS414" s="191"/>
      <c r="AT414" s="191"/>
      <c r="AU414" s="191"/>
      <c r="AV414" s="191"/>
      <c r="AW414" s="191"/>
      <c r="AX414" s="191"/>
      <c r="AY414" s="191"/>
      <c r="AZ414" s="191"/>
      <c r="BA414" s="191"/>
      <c r="BB414" s="191"/>
      <c r="BC414" s="191"/>
      <c r="BD414" s="191"/>
      <c r="BE414" s="191"/>
      <c r="BF414" s="191"/>
      <c r="BG414" s="191"/>
      <c r="BH414" s="188"/>
      <c r="BI414" s="191"/>
      <c r="BJ414" s="191"/>
      <c r="BK414" s="191"/>
      <c r="BL414" s="273"/>
      <c r="BM414" s="180"/>
      <c r="BN414" s="191"/>
      <c r="BO414" s="191"/>
      <c r="BP414" s="191"/>
      <c r="BQ414" s="191"/>
    </row>
    <row r="415" spans="1:69" x14ac:dyDescent="0.25">
      <c r="A415" s="191"/>
      <c r="B415" s="191"/>
      <c r="C415" s="191"/>
      <c r="D415" s="191"/>
      <c r="E415" s="191"/>
      <c r="F415" s="191"/>
      <c r="G415" s="191"/>
      <c r="H415" s="191"/>
      <c r="I415" s="191"/>
      <c r="J415" s="191"/>
      <c r="K415" s="191"/>
      <c r="L415" s="191"/>
      <c r="M415" s="191"/>
      <c r="N415" s="191"/>
      <c r="O415" s="191"/>
      <c r="P415" s="191"/>
      <c r="Q415" s="191"/>
      <c r="R415" s="191"/>
      <c r="S415" s="191"/>
      <c r="T415" s="191"/>
      <c r="U415" s="191"/>
      <c r="V415" s="191"/>
      <c r="W415" s="191"/>
      <c r="X415" s="191"/>
      <c r="Y415" s="191"/>
      <c r="Z415" s="191"/>
      <c r="AA415" s="191"/>
      <c r="AB415" s="191"/>
      <c r="AC415" s="191"/>
      <c r="AD415" s="191"/>
      <c r="AE415" s="191"/>
      <c r="AF415" s="191"/>
      <c r="AG415" s="191"/>
      <c r="AH415" s="191"/>
      <c r="AI415" s="191"/>
      <c r="AJ415" s="191"/>
      <c r="AK415" s="191"/>
      <c r="AL415" s="191"/>
      <c r="AM415" s="191"/>
      <c r="AN415" s="191"/>
      <c r="AO415" s="191"/>
      <c r="AP415" s="191"/>
      <c r="AQ415" s="191"/>
      <c r="AR415" s="191"/>
      <c r="AS415" s="191"/>
      <c r="AT415" s="191"/>
      <c r="AU415" s="191"/>
      <c r="AV415" s="191"/>
      <c r="AW415" s="191"/>
      <c r="AX415" s="191"/>
      <c r="AY415" s="191"/>
      <c r="AZ415" s="191"/>
      <c r="BA415" s="191"/>
      <c r="BB415" s="191"/>
      <c r="BC415" s="191"/>
      <c r="BD415" s="191"/>
      <c r="BE415" s="191"/>
      <c r="BF415" s="191"/>
      <c r="BG415" s="191"/>
      <c r="BH415" s="188"/>
      <c r="BI415" s="191"/>
      <c r="BJ415" s="191"/>
      <c r="BK415" s="191"/>
      <c r="BL415" s="273"/>
      <c r="BM415" s="180"/>
      <c r="BN415" s="191"/>
      <c r="BO415" s="191"/>
      <c r="BP415" s="191"/>
      <c r="BQ415" s="191"/>
    </row>
    <row r="416" spans="1:69" x14ac:dyDescent="0.25">
      <c r="A416" s="191"/>
      <c r="B416" s="191"/>
      <c r="C416" s="191"/>
      <c r="D416" s="191"/>
      <c r="E416" s="191"/>
      <c r="F416" s="191"/>
      <c r="G416" s="191"/>
      <c r="H416" s="191"/>
      <c r="I416" s="191"/>
      <c r="J416" s="191"/>
      <c r="K416" s="191"/>
      <c r="L416" s="191"/>
      <c r="M416" s="191"/>
      <c r="N416" s="191"/>
      <c r="O416" s="191"/>
      <c r="P416" s="191"/>
      <c r="Q416" s="191"/>
      <c r="R416" s="191"/>
      <c r="S416" s="191"/>
      <c r="T416" s="191"/>
      <c r="U416" s="191"/>
      <c r="V416" s="191"/>
      <c r="W416" s="191"/>
      <c r="X416" s="191"/>
      <c r="Y416" s="191"/>
      <c r="Z416" s="191"/>
      <c r="AA416" s="191"/>
      <c r="AB416" s="191"/>
      <c r="AC416" s="191"/>
      <c r="AD416" s="191"/>
      <c r="AE416" s="191"/>
      <c r="AF416" s="191"/>
      <c r="AG416" s="191"/>
      <c r="AH416" s="191"/>
      <c r="AI416" s="191"/>
      <c r="AJ416" s="191"/>
      <c r="AK416" s="191"/>
      <c r="AL416" s="191"/>
      <c r="AM416" s="191"/>
      <c r="AN416" s="191"/>
      <c r="AO416" s="191"/>
      <c r="AP416" s="191"/>
      <c r="AQ416" s="191"/>
      <c r="AR416" s="191"/>
      <c r="AS416" s="191"/>
      <c r="AT416" s="191"/>
      <c r="AU416" s="191"/>
      <c r="AV416" s="191"/>
      <c r="AW416" s="191"/>
      <c r="AX416" s="191"/>
      <c r="AY416" s="191"/>
      <c r="AZ416" s="191"/>
      <c r="BA416" s="191"/>
      <c r="BB416" s="191"/>
      <c r="BC416" s="191"/>
      <c r="BD416" s="191"/>
      <c r="BE416" s="191"/>
      <c r="BF416" s="191"/>
      <c r="BG416" s="191"/>
      <c r="BH416" s="188"/>
      <c r="BI416" s="191"/>
      <c r="BJ416" s="191"/>
      <c r="BK416" s="191"/>
      <c r="BL416" s="273"/>
      <c r="BM416" s="180"/>
      <c r="BN416" s="191"/>
      <c r="BO416" s="191"/>
      <c r="BP416" s="191"/>
      <c r="BQ416" s="191"/>
    </row>
    <row r="417" spans="1:69" x14ac:dyDescent="0.25">
      <c r="A417" s="191"/>
      <c r="B417" s="191"/>
      <c r="C417" s="191"/>
      <c r="D417" s="191"/>
      <c r="E417" s="191"/>
      <c r="F417" s="191"/>
      <c r="G417" s="191"/>
      <c r="H417" s="191"/>
      <c r="I417" s="191"/>
      <c r="J417" s="191"/>
      <c r="K417" s="191"/>
      <c r="L417" s="191"/>
      <c r="M417" s="191"/>
      <c r="N417" s="191"/>
      <c r="O417" s="191"/>
      <c r="P417" s="191"/>
      <c r="Q417" s="191"/>
      <c r="R417" s="191"/>
      <c r="S417" s="191"/>
      <c r="T417" s="191"/>
      <c r="U417" s="191"/>
      <c r="V417" s="191"/>
      <c r="W417" s="191"/>
      <c r="X417" s="191"/>
      <c r="Y417" s="191"/>
      <c r="Z417" s="191"/>
      <c r="AA417" s="191"/>
      <c r="AB417" s="191"/>
      <c r="AC417" s="191"/>
      <c r="AD417" s="191"/>
      <c r="AE417" s="191"/>
      <c r="AF417" s="191"/>
      <c r="AG417" s="191"/>
      <c r="AH417" s="191"/>
      <c r="AI417" s="191"/>
      <c r="AJ417" s="191"/>
      <c r="AK417" s="191"/>
      <c r="AL417" s="191"/>
      <c r="AM417" s="191"/>
      <c r="AN417" s="191"/>
      <c r="AO417" s="191"/>
      <c r="AP417" s="191"/>
      <c r="AQ417" s="191"/>
      <c r="AR417" s="191"/>
      <c r="AS417" s="191"/>
      <c r="AT417" s="191"/>
      <c r="AU417" s="191"/>
      <c r="AV417" s="191"/>
      <c r="AW417" s="191"/>
      <c r="AX417" s="191"/>
      <c r="AY417" s="191"/>
      <c r="AZ417" s="191"/>
      <c r="BA417" s="191"/>
      <c r="BB417" s="191"/>
      <c r="BC417" s="191"/>
      <c r="BD417" s="191"/>
      <c r="BE417" s="191"/>
      <c r="BF417" s="191"/>
      <c r="BG417" s="191"/>
      <c r="BH417" s="188"/>
      <c r="BI417" s="191"/>
      <c r="BJ417" s="191"/>
      <c r="BK417" s="191"/>
      <c r="BL417" s="273"/>
      <c r="BM417" s="180"/>
      <c r="BN417" s="191"/>
      <c r="BO417" s="191"/>
      <c r="BP417" s="191"/>
      <c r="BQ417" s="191"/>
    </row>
    <row r="418" spans="1:69" x14ac:dyDescent="0.25">
      <c r="A418" s="191"/>
      <c r="B418" s="191"/>
      <c r="C418" s="191"/>
      <c r="D418" s="191"/>
      <c r="E418" s="191"/>
      <c r="F418" s="191"/>
      <c r="G418" s="191"/>
      <c r="H418" s="191"/>
      <c r="I418" s="191"/>
      <c r="J418" s="191"/>
      <c r="K418" s="191"/>
      <c r="L418" s="191"/>
      <c r="M418" s="191"/>
      <c r="N418" s="191"/>
      <c r="O418" s="191"/>
      <c r="P418" s="191"/>
      <c r="Q418" s="191"/>
      <c r="R418" s="191"/>
      <c r="S418" s="191"/>
      <c r="T418" s="191"/>
      <c r="U418" s="191"/>
      <c r="V418" s="191"/>
      <c r="W418" s="191"/>
      <c r="X418" s="191"/>
      <c r="Y418" s="191"/>
      <c r="Z418" s="191"/>
      <c r="AA418" s="191"/>
      <c r="AB418" s="191"/>
      <c r="AC418" s="191"/>
      <c r="AD418" s="191"/>
      <c r="AE418" s="191"/>
      <c r="AF418" s="191"/>
      <c r="AG418" s="191"/>
      <c r="AH418" s="191"/>
      <c r="AI418" s="191"/>
      <c r="AJ418" s="191"/>
      <c r="AK418" s="191"/>
      <c r="AL418" s="191"/>
      <c r="AM418" s="191"/>
      <c r="AN418" s="191"/>
      <c r="AO418" s="191"/>
      <c r="AP418" s="191"/>
      <c r="AQ418" s="191"/>
      <c r="AR418" s="191"/>
      <c r="AS418" s="191"/>
      <c r="AT418" s="191"/>
      <c r="AU418" s="191"/>
      <c r="AV418" s="191"/>
      <c r="AW418" s="191"/>
      <c r="AX418" s="191"/>
      <c r="AY418" s="191"/>
      <c r="AZ418" s="191"/>
      <c r="BA418" s="191"/>
      <c r="BB418" s="191"/>
      <c r="BC418" s="191"/>
      <c r="BD418" s="191"/>
      <c r="BE418" s="191"/>
      <c r="BF418" s="191"/>
      <c r="BG418" s="191"/>
      <c r="BH418" s="188"/>
      <c r="BI418" s="191"/>
      <c r="BJ418" s="191"/>
      <c r="BK418" s="191"/>
      <c r="BL418" s="273"/>
      <c r="BM418" s="180"/>
      <c r="BN418" s="191"/>
      <c r="BO418" s="191"/>
      <c r="BP418" s="191"/>
      <c r="BQ418" s="191"/>
    </row>
    <row r="419" spans="1:69" x14ac:dyDescent="0.25">
      <c r="A419" s="191"/>
      <c r="B419" s="191"/>
      <c r="C419" s="191"/>
      <c r="D419" s="191"/>
      <c r="E419" s="191"/>
      <c r="F419" s="191"/>
      <c r="G419" s="191"/>
      <c r="H419" s="191"/>
      <c r="I419" s="191"/>
      <c r="J419" s="191"/>
      <c r="K419" s="191"/>
      <c r="L419" s="191"/>
      <c r="M419" s="191"/>
      <c r="N419" s="191"/>
      <c r="O419" s="191"/>
      <c r="P419" s="191"/>
      <c r="Q419" s="191"/>
      <c r="R419" s="191"/>
      <c r="S419" s="191"/>
      <c r="T419" s="191"/>
      <c r="U419" s="191"/>
      <c r="V419" s="191"/>
      <c r="W419" s="191"/>
      <c r="X419" s="191"/>
      <c r="Y419" s="191"/>
      <c r="Z419" s="191"/>
      <c r="AA419" s="191"/>
      <c r="AB419" s="191"/>
      <c r="AC419" s="191"/>
      <c r="AD419" s="191"/>
      <c r="AE419" s="191"/>
      <c r="AF419" s="191"/>
      <c r="AG419" s="191"/>
      <c r="AH419" s="191"/>
      <c r="AI419" s="191"/>
      <c r="AJ419" s="191"/>
      <c r="AK419" s="191"/>
      <c r="AL419" s="191"/>
      <c r="AM419" s="191"/>
      <c r="AN419" s="191"/>
      <c r="AO419" s="191"/>
      <c r="AP419" s="191"/>
      <c r="AQ419" s="191"/>
      <c r="AR419" s="191"/>
      <c r="AS419" s="191"/>
      <c r="AT419" s="191"/>
      <c r="AU419" s="191"/>
      <c r="AV419" s="191"/>
      <c r="AW419" s="191"/>
      <c r="AX419" s="191"/>
      <c r="AY419" s="191"/>
      <c r="AZ419" s="191"/>
      <c r="BA419" s="191"/>
      <c r="BB419" s="191"/>
      <c r="BC419" s="191"/>
      <c r="BD419" s="191"/>
      <c r="BE419" s="191"/>
      <c r="BF419" s="191"/>
      <c r="BG419" s="191"/>
      <c r="BH419" s="188"/>
      <c r="BI419" s="191"/>
      <c r="BJ419" s="191"/>
      <c r="BK419" s="191"/>
      <c r="BL419" s="273"/>
      <c r="BM419" s="180"/>
      <c r="BN419" s="191"/>
      <c r="BO419" s="191"/>
      <c r="BP419" s="191"/>
      <c r="BQ419" s="191"/>
    </row>
    <row r="420" spans="1:69" x14ac:dyDescent="0.25">
      <c r="A420" s="191"/>
      <c r="B420" s="191"/>
      <c r="C420" s="191"/>
      <c r="D420" s="191"/>
      <c r="E420" s="191"/>
      <c r="F420" s="191"/>
      <c r="G420" s="191"/>
      <c r="H420" s="191"/>
      <c r="I420" s="191"/>
      <c r="J420" s="191"/>
      <c r="K420" s="191"/>
      <c r="L420" s="191"/>
      <c r="M420" s="191"/>
      <c r="N420" s="191"/>
      <c r="O420" s="191"/>
      <c r="P420" s="191"/>
      <c r="Q420" s="191"/>
      <c r="R420" s="191"/>
      <c r="S420" s="191"/>
      <c r="T420" s="191"/>
      <c r="U420" s="191"/>
      <c r="V420" s="191"/>
      <c r="W420" s="191"/>
      <c r="X420" s="191"/>
      <c r="Y420" s="191"/>
      <c r="Z420" s="191"/>
      <c r="AA420" s="191"/>
      <c r="AB420" s="191"/>
      <c r="AC420" s="191"/>
      <c r="AD420" s="191"/>
      <c r="AE420" s="191"/>
      <c r="AF420" s="191"/>
      <c r="AG420" s="191"/>
      <c r="AH420" s="191"/>
      <c r="AI420" s="191"/>
      <c r="AJ420" s="191"/>
      <c r="AK420" s="191"/>
      <c r="AL420" s="191"/>
      <c r="AM420" s="191"/>
      <c r="AN420" s="191"/>
      <c r="AO420" s="191"/>
      <c r="AP420" s="191"/>
      <c r="AQ420" s="191"/>
      <c r="AR420" s="191"/>
      <c r="AS420" s="191"/>
      <c r="AT420" s="191"/>
      <c r="AU420" s="191"/>
      <c r="AV420" s="191"/>
      <c r="AW420" s="191"/>
      <c r="AX420" s="191"/>
      <c r="AY420" s="191"/>
      <c r="AZ420" s="191"/>
      <c r="BA420" s="191"/>
      <c r="BB420" s="191"/>
      <c r="BC420" s="191"/>
      <c r="BD420" s="191"/>
      <c r="BE420" s="191"/>
      <c r="BF420" s="191"/>
      <c r="BG420" s="191"/>
      <c r="BH420" s="188"/>
      <c r="BI420" s="191"/>
      <c r="BJ420" s="191"/>
      <c r="BK420" s="191"/>
      <c r="BL420" s="273"/>
      <c r="BM420" s="180"/>
      <c r="BN420" s="191"/>
      <c r="BO420" s="191"/>
      <c r="BP420" s="191"/>
      <c r="BQ420" s="191"/>
    </row>
    <row r="421" spans="1:69" x14ac:dyDescent="0.25">
      <c r="A421" s="191"/>
      <c r="B421" s="191"/>
      <c r="C421" s="191"/>
      <c r="D421" s="191"/>
      <c r="E421" s="191"/>
      <c r="F421" s="191"/>
      <c r="G421" s="191"/>
      <c r="H421" s="191"/>
      <c r="I421" s="191"/>
      <c r="J421" s="191"/>
      <c r="K421" s="191"/>
      <c r="L421" s="191"/>
      <c r="M421" s="191"/>
      <c r="N421" s="191"/>
      <c r="O421" s="191"/>
      <c r="P421" s="191"/>
      <c r="Q421" s="191"/>
      <c r="R421" s="191"/>
      <c r="S421" s="191"/>
      <c r="T421" s="191"/>
      <c r="U421" s="191"/>
      <c r="V421" s="191"/>
      <c r="W421" s="191"/>
      <c r="X421" s="191"/>
      <c r="Y421" s="191"/>
      <c r="Z421" s="191"/>
      <c r="AA421" s="191"/>
      <c r="AB421" s="191"/>
      <c r="AC421" s="191"/>
      <c r="AD421" s="191"/>
      <c r="AE421" s="191"/>
      <c r="AF421" s="191"/>
      <c r="AG421" s="191"/>
      <c r="AH421" s="191"/>
      <c r="AI421" s="191"/>
      <c r="AJ421" s="191"/>
      <c r="AK421" s="191"/>
      <c r="AL421" s="191"/>
      <c r="AM421" s="191"/>
      <c r="AN421" s="191"/>
      <c r="AO421" s="191"/>
      <c r="AP421" s="191"/>
      <c r="AQ421" s="191"/>
      <c r="AR421" s="191"/>
      <c r="AS421" s="191"/>
      <c r="AT421" s="191"/>
      <c r="AU421" s="191"/>
      <c r="AV421" s="191"/>
      <c r="AW421" s="191"/>
      <c r="AX421" s="191"/>
      <c r="AY421" s="191"/>
      <c r="AZ421" s="191"/>
      <c r="BA421" s="191"/>
      <c r="BB421" s="191"/>
      <c r="BC421" s="191"/>
      <c r="BD421" s="191"/>
      <c r="BE421" s="191"/>
      <c r="BF421" s="191"/>
      <c r="BG421" s="191"/>
      <c r="BH421" s="188"/>
      <c r="BI421" s="191"/>
      <c r="BJ421" s="191"/>
      <c r="BK421" s="191"/>
      <c r="BL421" s="273"/>
      <c r="BM421" s="180"/>
      <c r="BN421" s="191"/>
      <c r="BO421" s="191"/>
      <c r="BP421" s="191"/>
      <c r="BQ421" s="191"/>
    </row>
    <row r="422" spans="1:69" x14ac:dyDescent="0.25">
      <c r="A422" s="191"/>
      <c r="B422" s="191"/>
      <c r="C422" s="191"/>
      <c r="D422" s="191"/>
      <c r="E422" s="191"/>
      <c r="F422" s="191"/>
      <c r="G422" s="191"/>
      <c r="H422" s="191"/>
      <c r="I422" s="191"/>
      <c r="J422" s="191"/>
      <c r="K422" s="191"/>
      <c r="L422" s="191"/>
      <c r="M422" s="191"/>
      <c r="N422" s="191"/>
      <c r="O422" s="191"/>
      <c r="P422" s="191"/>
      <c r="Q422" s="191"/>
      <c r="R422" s="191"/>
      <c r="S422" s="191"/>
      <c r="T422" s="191"/>
      <c r="U422" s="191"/>
      <c r="V422" s="191"/>
      <c r="W422" s="191"/>
      <c r="X422" s="191"/>
      <c r="Y422" s="191"/>
      <c r="Z422" s="191"/>
      <c r="AA422" s="191"/>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88"/>
      <c r="BI422" s="191"/>
      <c r="BJ422" s="191"/>
      <c r="BK422" s="191"/>
      <c r="BL422" s="273"/>
      <c r="BM422" s="180"/>
      <c r="BN422" s="191"/>
      <c r="BO422" s="191"/>
      <c r="BP422" s="191"/>
      <c r="BQ422" s="191"/>
    </row>
    <row r="423" spans="1:69" x14ac:dyDescent="0.25">
      <c r="A423" s="191"/>
      <c r="B423" s="191"/>
      <c r="C423" s="191"/>
      <c r="D423" s="191"/>
      <c r="E423" s="191"/>
      <c r="F423" s="191"/>
      <c r="G423" s="191"/>
      <c r="H423" s="191"/>
      <c r="I423" s="191"/>
      <c r="J423" s="191"/>
      <c r="K423" s="191"/>
      <c r="L423" s="191"/>
      <c r="M423" s="191"/>
      <c r="N423" s="191"/>
      <c r="O423" s="191"/>
      <c r="P423" s="191"/>
      <c r="Q423" s="191"/>
      <c r="R423" s="191"/>
      <c r="S423" s="191"/>
      <c r="T423" s="191"/>
      <c r="U423" s="191"/>
      <c r="V423" s="191"/>
      <c r="W423" s="191"/>
      <c r="X423" s="191"/>
      <c r="Y423" s="191"/>
      <c r="Z423" s="191"/>
      <c r="AA423" s="191"/>
      <c r="AB423" s="191"/>
      <c r="AC423" s="191"/>
      <c r="AD423" s="191"/>
      <c r="AE423" s="191"/>
      <c r="AF423" s="191"/>
      <c r="AG423" s="191"/>
      <c r="AH423" s="191"/>
      <c r="AI423" s="191"/>
      <c r="AJ423" s="191"/>
      <c r="AK423" s="191"/>
      <c r="AL423" s="191"/>
      <c r="AM423" s="191"/>
      <c r="AN423" s="191"/>
      <c r="AO423" s="191"/>
      <c r="AP423" s="191"/>
      <c r="AQ423" s="191"/>
      <c r="AR423" s="191"/>
      <c r="AS423" s="191"/>
      <c r="AT423" s="191"/>
      <c r="AU423" s="191"/>
      <c r="AV423" s="191"/>
      <c r="AW423" s="191"/>
      <c r="AX423" s="191"/>
      <c r="AY423" s="191"/>
      <c r="AZ423" s="191"/>
      <c r="BA423" s="191"/>
      <c r="BB423" s="191"/>
      <c r="BC423" s="191"/>
      <c r="BD423" s="191"/>
      <c r="BE423" s="191"/>
      <c r="BF423" s="191"/>
      <c r="BG423" s="191"/>
      <c r="BH423" s="188"/>
      <c r="BI423" s="191"/>
      <c r="BJ423" s="191"/>
      <c r="BK423" s="191"/>
      <c r="BL423" s="273"/>
      <c r="BM423" s="180"/>
      <c r="BN423" s="191"/>
      <c r="BO423" s="191"/>
      <c r="BP423" s="191"/>
      <c r="BQ423" s="191"/>
    </row>
    <row r="424" spans="1:69" x14ac:dyDescent="0.25">
      <c r="A424" s="191"/>
      <c r="B424" s="191"/>
      <c r="C424" s="191"/>
      <c r="D424" s="191"/>
      <c r="E424" s="191"/>
      <c r="F424" s="191"/>
      <c r="G424" s="191"/>
      <c r="H424" s="191"/>
      <c r="I424" s="191"/>
      <c r="J424" s="191"/>
      <c r="K424" s="191"/>
      <c r="L424" s="191"/>
      <c r="M424" s="191"/>
      <c r="N424" s="191"/>
      <c r="O424" s="191"/>
      <c r="P424" s="191"/>
      <c r="Q424" s="191"/>
      <c r="R424" s="191"/>
      <c r="S424" s="191"/>
      <c r="T424" s="191"/>
      <c r="U424" s="191"/>
      <c r="V424" s="191"/>
      <c r="W424" s="191"/>
      <c r="X424" s="191"/>
      <c r="Y424" s="191"/>
      <c r="Z424" s="191"/>
      <c r="AA424" s="191"/>
      <c r="AB424" s="191"/>
      <c r="AC424" s="191"/>
      <c r="AD424" s="191"/>
      <c r="AE424" s="191"/>
      <c r="AF424" s="191"/>
      <c r="AG424" s="191"/>
      <c r="AH424" s="191"/>
      <c r="AI424" s="191"/>
      <c r="AJ424" s="191"/>
      <c r="AK424" s="191"/>
      <c r="AL424" s="191"/>
      <c r="AM424" s="191"/>
      <c r="AN424" s="191"/>
      <c r="AO424" s="191"/>
      <c r="AP424" s="191"/>
      <c r="AQ424" s="191"/>
      <c r="AR424" s="191"/>
      <c r="AS424" s="191"/>
      <c r="AT424" s="191"/>
      <c r="AU424" s="191"/>
      <c r="AV424" s="191"/>
      <c r="AW424" s="191"/>
      <c r="AX424" s="191"/>
      <c r="AY424" s="191"/>
      <c r="AZ424" s="191"/>
      <c r="BA424" s="191"/>
      <c r="BB424" s="191"/>
      <c r="BC424" s="191"/>
      <c r="BD424" s="191"/>
      <c r="BE424" s="191"/>
      <c r="BF424" s="191"/>
      <c r="BG424" s="191"/>
      <c r="BH424" s="188"/>
      <c r="BI424" s="191"/>
      <c r="BJ424" s="191"/>
      <c r="BK424" s="191"/>
      <c r="BL424" s="273"/>
      <c r="BM424" s="180"/>
      <c r="BN424" s="191"/>
      <c r="BO424" s="191"/>
      <c r="BP424" s="191"/>
      <c r="BQ424" s="191"/>
    </row>
    <row r="425" spans="1:69" x14ac:dyDescent="0.25">
      <c r="A425" s="191"/>
      <c r="B425" s="191"/>
      <c r="C425" s="191"/>
      <c r="D425" s="191"/>
      <c r="E425" s="191"/>
      <c r="F425" s="191"/>
      <c r="G425" s="191"/>
      <c r="H425" s="191"/>
      <c r="I425" s="191"/>
      <c r="J425" s="191"/>
      <c r="K425" s="191"/>
      <c r="L425" s="191"/>
      <c r="M425" s="191"/>
      <c r="N425" s="191"/>
      <c r="O425" s="191"/>
      <c r="P425" s="191"/>
      <c r="Q425" s="191"/>
      <c r="R425" s="191"/>
      <c r="S425" s="191"/>
      <c r="T425" s="191"/>
      <c r="U425" s="191"/>
      <c r="V425" s="191"/>
      <c r="W425" s="191"/>
      <c r="X425" s="191"/>
      <c r="Y425" s="191"/>
      <c r="Z425" s="191"/>
      <c r="AA425" s="191"/>
      <c r="AB425" s="191"/>
      <c r="AC425" s="191"/>
      <c r="AD425" s="191"/>
      <c r="AE425" s="191"/>
      <c r="AF425" s="191"/>
      <c r="AG425" s="191"/>
      <c r="AH425" s="191"/>
      <c r="AI425" s="191"/>
      <c r="AJ425" s="191"/>
      <c r="AK425" s="191"/>
      <c r="AL425" s="191"/>
      <c r="AM425" s="191"/>
      <c r="AN425" s="191"/>
      <c r="AO425" s="191"/>
      <c r="AP425" s="191"/>
      <c r="AQ425" s="191"/>
      <c r="AR425" s="191"/>
      <c r="AS425" s="191"/>
      <c r="AT425" s="191"/>
      <c r="AU425" s="191"/>
      <c r="AV425" s="191"/>
      <c r="AW425" s="191"/>
      <c r="AX425" s="191"/>
      <c r="AY425" s="191"/>
      <c r="AZ425" s="191"/>
      <c r="BA425" s="191"/>
      <c r="BB425" s="191"/>
      <c r="BC425" s="191"/>
      <c r="BD425" s="191"/>
      <c r="BE425" s="191"/>
      <c r="BF425" s="191"/>
      <c r="BG425" s="191"/>
      <c r="BH425" s="188"/>
      <c r="BI425" s="191"/>
      <c r="BJ425" s="191"/>
      <c r="BK425" s="191"/>
      <c r="BL425" s="273"/>
      <c r="BM425" s="180"/>
      <c r="BN425" s="191"/>
      <c r="BO425" s="191"/>
      <c r="BP425" s="191"/>
      <c r="BQ425" s="191"/>
    </row>
    <row r="426" spans="1:69" x14ac:dyDescent="0.25">
      <c r="A426" s="191"/>
      <c r="B426" s="191"/>
      <c r="C426" s="191"/>
      <c r="D426" s="191"/>
      <c r="E426" s="191"/>
      <c r="F426" s="191"/>
      <c r="G426" s="191"/>
      <c r="H426" s="191"/>
      <c r="I426" s="191"/>
      <c r="J426" s="191"/>
      <c r="K426" s="191"/>
      <c r="L426" s="191"/>
      <c r="M426" s="191"/>
      <c r="N426" s="191"/>
      <c r="O426" s="191"/>
      <c r="P426" s="191"/>
      <c r="Q426" s="191"/>
      <c r="R426" s="191"/>
      <c r="S426" s="191"/>
      <c r="T426" s="191"/>
      <c r="U426" s="191"/>
      <c r="V426" s="191"/>
      <c r="W426" s="191"/>
      <c r="X426" s="191"/>
      <c r="Y426" s="191"/>
      <c r="Z426" s="191"/>
      <c r="AA426" s="191"/>
      <c r="AB426" s="191"/>
      <c r="AC426" s="191"/>
      <c r="AD426" s="191"/>
      <c r="AE426" s="191"/>
      <c r="AF426" s="191"/>
      <c r="AG426" s="191"/>
      <c r="AH426" s="191"/>
      <c r="AI426" s="191"/>
      <c r="AJ426" s="191"/>
      <c r="AK426" s="191"/>
      <c r="AL426" s="191"/>
      <c r="AM426" s="191"/>
      <c r="AN426" s="191"/>
      <c r="AO426" s="191"/>
      <c r="AP426" s="191"/>
      <c r="AQ426" s="191"/>
      <c r="AR426" s="191"/>
      <c r="AS426" s="191"/>
      <c r="AT426" s="191"/>
      <c r="AU426" s="191"/>
      <c r="AV426" s="191"/>
      <c r="AW426" s="191"/>
      <c r="AX426" s="191"/>
      <c r="AY426" s="191"/>
      <c r="AZ426" s="191"/>
      <c r="BA426" s="191"/>
      <c r="BB426" s="191"/>
      <c r="BC426" s="191"/>
      <c r="BD426" s="191"/>
      <c r="BE426" s="191"/>
      <c r="BF426" s="191"/>
      <c r="BG426" s="191"/>
      <c r="BH426" s="188"/>
      <c r="BI426" s="191"/>
      <c r="BJ426" s="191"/>
      <c r="BK426" s="191"/>
      <c r="BL426" s="273"/>
      <c r="BM426" s="180"/>
      <c r="BN426" s="191"/>
      <c r="BO426" s="191"/>
      <c r="BP426" s="191"/>
      <c r="BQ426" s="191"/>
    </row>
    <row r="427" spans="1:69" x14ac:dyDescent="0.25">
      <c r="A427" s="191"/>
      <c r="B427" s="191"/>
      <c r="C427" s="191"/>
      <c r="D427" s="191"/>
      <c r="E427" s="191"/>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1"/>
      <c r="AY427" s="191"/>
      <c r="AZ427" s="191"/>
      <c r="BA427" s="191"/>
      <c r="BB427" s="191"/>
      <c r="BC427" s="191"/>
      <c r="BD427" s="191"/>
      <c r="BE427" s="191"/>
      <c r="BF427" s="191"/>
      <c r="BG427" s="191"/>
      <c r="BH427" s="188"/>
      <c r="BI427" s="191"/>
      <c r="BJ427" s="191"/>
      <c r="BK427" s="191"/>
      <c r="BL427" s="273"/>
      <c r="BM427" s="180"/>
      <c r="BN427" s="191"/>
      <c r="BO427" s="191"/>
      <c r="BP427" s="191"/>
      <c r="BQ427" s="191"/>
    </row>
    <row r="428" spans="1:69" x14ac:dyDescent="0.25">
      <c r="A428" s="191"/>
      <c r="B428" s="191"/>
      <c r="C428" s="191"/>
      <c r="D428" s="191"/>
      <c r="E428" s="191"/>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1"/>
      <c r="AY428" s="191"/>
      <c r="AZ428" s="191"/>
      <c r="BA428" s="191"/>
      <c r="BB428" s="191"/>
      <c r="BC428" s="191"/>
      <c r="BD428" s="191"/>
      <c r="BE428" s="191"/>
      <c r="BF428" s="191"/>
      <c r="BG428" s="191"/>
      <c r="BH428" s="188"/>
      <c r="BI428" s="191"/>
      <c r="BJ428" s="191"/>
      <c r="BK428" s="191"/>
      <c r="BL428" s="273"/>
      <c r="BM428" s="180"/>
      <c r="BN428" s="191"/>
      <c r="BO428" s="191"/>
      <c r="BP428" s="191"/>
      <c r="BQ428" s="191"/>
    </row>
    <row r="429" spans="1:69" x14ac:dyDescent="0.25">
      <c r="A429" s="191"/>
      <c r="B429" s="191"/>
      <c r="C429" s="191"/>
      <c r="D429" s="191"/>
      <c r="E429" s="191"/>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1"/>
      <c r="AY429" s="191"/>
      <c r="AZ429" s="191"/>
      <c r="BA429" s="191"/>
      <c r="BB429" s="191"/>
      <c r="BC429" s="191"/>
      <c r="BD429" s="191"/>
      <c r="BE429" s="191"/>
      <c r="BF429" s="191"/>
      <c r="BG429" s="191"/>
      <c r="BH429" s="188"/>
      <c r="BI429" s="191"/>
      <c r="BJ429" s="191"/>
      <c r="BK429" s="191"/>
      <c r="BL429" s="273"/>
      <c r="BM429" s="180"/>
      <c r="BN429" s="191"/>
      <c r="BO429" s="191"/>
      <c r="BP429" s="191"/>
      <c r="BQ429" s="191"/>
    </row>
    <row r="430" spans="1:69" x14ac:dyDescent="0.25">
      <c r="A430" s="191"/>
      <c r="B430" s="191"/>
      <c r="C430" s="191"/>
      <c r="D430" s="191"/>
      <c r="E430" s="191"/>
      <c r="F430" s="191"/>
      <c r="G430" s="191"/>
      <c r="H430" s="191"/>
      <c r="I430" s="191"/>
      <c r="J430" s="191"/>
      <c r="K430" s="191"/>
      <c r="L430" s="191"/>
      <c r="M430" s="191"/>
      <c r="N430" s="191"/>
      <c r="O430" s="191"/>
      <c r="P430" s="191"/>
      <c r="Q430" s="191"/>
      <c r="R430" s="191"/>
      <c r="S430" s="191"/>
      <c r="T430" s="191"/>
      <c r="U430" s="191"/>
      <c r="V430" s="191"/>
      <c r="W430" s="191"/>
      <c r="X430" s="191"/>
      <c r="Y430" s="191"/>
      <c r="Z430" s="191"/>
      <c r="AA430" s="191"/>
      <c r="AB430" s="191"/>
      <c r="AC430" s="191"/>
      <c r="AD430" s="191"/>
      <c r="AE430" s="191"/>
      <c r="AF430" s="191"/>
      <c r="AG430" s="191"/>
      <c r="AH430" s="191"/>
      <c r="AI430" s="191"/>
      <c r="AJ430" s="191"/>
      <c r="AK430" s="191"/>
      <c r="AL430" s="191"/>
      <c r="AM430" s="191"/>
      <c r="AN430" s="191"/>
      <c r="AO430" s="191"/>
      <c r="AP430" s="191"/>
      <c r="AQ430" s="191"/>
      <c r="AR430" s="191"/>
      <c r="AS430" s="191"/>
      <c r="AT430" s="191"/>
      <c r="AU430" s="191"/>
      <c r="AV430" s="191"/>
      <c r="AW430" s="191"/>
      <c r="AX430" s="191"/>
      <c r="AY430" s="191"/>
      <c r="AZ430" s="191"/>
      <c r="BA430" s="191"/>
      <c r="BB430" s="191"/>
      <c r="BC430" s="191"/>
      <c r="BD430" s="191"/>
      <c r="BE430" s="191"/>
      <c r="BF430" s="191"/>
      <c r="BG430" s="191"/>
      <c r="BH430" s="188"/>
      <c r="BI430" s="191"/>
      <c r="BJ430" s="191"/>
      <c r="BK430" s="191"/>
      <c r="BL430" s="273"/>
      <c r="BM430" s="180"/>
      <c r="BN430" s="191"/>
      <c r="BO430" s="191"/>
      <c r="BP430" s="191"/>
      <c r="BQ430" s="191"/>
    </row>
    <row r="431" spans="1:69" x14ac:dyDescent="0.25">
      <c r="A431" s="191"/>
      <c r="B431" s="191"/>
      <c r="C431" s="191"/>
      <c r="D431" s="191"/>
      <c r="E431" s="191"/>
      <c r="F431" s="191"/>
      <c r="G431" s="191"/>
      <c r="H431" s="191"/>
      <c r="I431" s="191"/>
      <c r="J431" s="191"/>
      <c r="K431" s="191"/>
      <c r="L431" s="191"/>
      <c r="M431" s="191"/>
      <c r="N431" s="191"/>
      <c r="O431" s="191"/>
      <c r="P431" s="191"/>
      <c r="Q431" s="191"/>
      <c r="R431" s="191"/>
      <c r="S431" s="191"/>
      <c r="T431" s="191"/>
      <c r="U431" s="191"/>
      <c r="V431" s="191"/>
      <c r="W431" s="191"/>
      <c r="X431" s="191"/>
      <c r="Y431" s="191"/>
      <c r="Z431" s="191"/>
      <c r="AA431" s="191"/>
      <c r="AB431" s="191"/>
      <c r="AC431" s="191"/>
      <c r="AD431" s="191"/>
      <c r="AE431" s="191"/>
      <c r="AF431" s="191"/>
      <c r="AG431" s="191"/>
      <c r="AH431" s="191"/>
      <c r="AI431" s="191"/>
      <c r="AJ431" s="191"/>
      <c r="AK431" s="191"/>
      <c r="AL431" s="191"/>
      <c r="AM431" s="191"/>
      <c r="AN431" s="191"/>
      <c r="AO431" s="191"/>
      <c r="AP431" s="191"/>
      <c r="AQ431" s="191"/>
      <c r="AR431" s="191"/>
      <c r="AS431" s="191"/>
      <c r="AT431" s="191"/>
      <c r="AU431" s="191"/>
      <c r="AV431" s="191"/>
      <c r="AW431" s="191"/>
      <c r="AX431" s="191"/>
      <c r="AY431" s="191"/>
      <c r="AZ431" s="191"/>
      <c r="BA431" s="191"/>
      <c r="BB431" s="191"/>
      <c r="BC431" s="191"/>
      <c r="BD431" s="191"/>
      <c r="BE431" s="191"/>
      <c r="BF431" s="191"/>
      <c r="BG431" s="191"/>
      <c r="BH431" s="188"/>
      <c r="BI431" s="191"/>
      <c r="BJ431" s="191"/>
      <c r="BK431" s="191"/>
      <c r="BL431" s="273"/>
      <c r="BM431" s="180"/>
      <c r="BN431" s="191"/>
      <c r="BO431" s="191"/>
      <c r="BP431" s="191"/>
      <c r="BQ431" s="191"/>
    </row>
    <row r="432" spans="1:69" x14ac:dyDescent="0.25">
      <c r="A432" s="191"/>
      <c r="B432" s="191"/>
      <c r="C432" s="191"/>
      <c r="D432" s="191"/>
      <c r="E432" s="191"/>
      <c r="F432" s="191"/>
      <c r="G432" s="191"/>
      <c r="H432" s="191"/>
      <c r="I432" s="191"/>
      <c r="J432" s="191"/>
      <c r="K432" s="191"/>
      <c r="L432" s="191"/>
      <c r="M432" s="191"/>
      <c r="N432" s="191"/>
      <c r="O432" s="191"/>
      <c r="P432" s="191"/>
      <c r="Q432" s="191"/>
      <c r="R432" s="191"/>
      <c r="S432" s="191"/>
      <c r="T432" s="191"/>
      <c r="U432" s="191"/>
      <c r="V432" s="191"/>
      <c r="W432" s="191"/>
      <c r="X432" s="191"/>
      <c r="Y432" s="191"/>
      <c r="Z432" s="191"/>
      <c r="AA432" s="191"/>
      <c r="AB432" s="191"/>
      <c r="AC432" s="191"/>
      <c r="AD432" s="191"/>
      <c r="AE432" s="191"/>
      <c r="AF432" s="191"/>
      <c r="AG432" s="191"/>
      <c r="AH432" s="191"/>
      <c r="AI432" s="191"/>
      <c r="AJ432" s="191"/>
      <c r="AK432" s="191"/>
      <c r="AL432" s="191"/>
      <c r="AM432" s="191"/>
      <c r="AN432" s="191"/>
      <c r="AO432" s="191"/>
      <c r="AP432" s="191"/>
      <c r="AQ432" s="191"/>
      <c r="AR432" s="191"/>
      <c r="AS432" s="191"/>
      <c r="AT432" s="191"/>
      <c r="AU432" s="191"/>
      <c r="AV432" s="191"/>
      <c r="AW432" s="191"/>
      <c r="AX432" s="191"/>
      <c r="AY432" s="191"/>
      <c r="AZ432" s="191"/>
      <c r="BA432" s="191"/>
      <c r="BB432" s="191"/>
      <c r="BC432" s="191"/>
      <c r="BD432" s="191"/>
      <c r="BE432" s="191"/>
      <c r="BF432" s="191"/>
      <c r="BG432" s="191"/>
      <c r="BH432" s="188"/>
      <c r="BI432" s="191"/>
      <c r="BJ432" s="191"/>
      <c r="BK432" s="191"/>
      <c r="BL432" s="273"/>
      <c r="BM432" s="180"/>
      <c r="BN432" s="191"/>
      <c r="BO432" s="191"/>
      <c r="BP432" s="191"/>
      <c r="BQ432" s="191"/>
    </row>
    <row r="433" spans="1:69" x14ac:dyDescent="0.25">
      <c r="A433" s="191"/>
      <c r="B433" s="191"/>
      <c r="C433" s="191"/>
      <c r="D433" s="191"/>
      <c r="E433" s="191"/>
      <c r="F433" s="191"/>
      <c r="G433" s="191"/>
      <c r="H433" s="191"/>
      <c r="I433" s="191"/>
      <c r="J433" s="191"/>
      <c r="K433" s="191"/>
      <c r="L433" s="191"/>
      <c r="M433" s="191"/>
      <c r="N433" s="191"/>
      <c r="O433" s="191"/>
      <c r="P433" s="191"/>
      <c r="Q433" s="191"/>
      <c r="R433" s="191"/>
      <c r="S433" s="191"/>
      <c r="T433" s="191"/>
      <c r="U433" s="191"/>
      <c r="V433" s="191"/>
      <c r="W433" s="191"/>
      <c r="X433" s="191"/>
      <c r="Y433" s="191"/>
      <c r="Z433" s="191"/>
      <c r="AA433" s="191"/>
      <c r="AB433" s="191"/>
      <c r="AC433" s="191"/>
      <c r="AD433" s="191"/>
      <c r="AE433" s="191"/>
      <c r="AF433" s="191"/>
      <c r="AG433" s="191"/>
      <c r="AH433" s="191"/>
      <c r="AI433" s="191"/>
      <c r="AJ433" s="191"/>
      <c r="AK433" s="191"/>
      <c r="AL433" s="191"/>
      <c r="AM433" s="191"/>
      <c r="AN433" s="191"/>
      <c r="AO433" s="191"/>
      <c r="AP433" s="191"/>
      <c r="AQ433" s="191"/>
      <c r="AR433" s="191"/>
      <c r="AS433" s="191"/>
      <c r="AT433" s="191"/>
      <c r="AU433" s="191"/>
      <c r="AV433" s="191"/>
      <c r="AW433" s="191"/>
      <c r="AX433" s="191"/>
      <c r="AY433" s="191"/>
      <c r="AZ433" s="191"/>
      <c r="BA433" s="191"/>
      <c r="BB433" s="191"/>
      <c r="BC433" s="191"/>
      <c r="BD433" s="191"/>
      <c r="BE433" s="191"/>
      <c r="BF433" s="191"/>
      <c r="BG433" s="191"/>
      <c r="BH433" s="188"/>
      <c r="BI433" s="191"/>
      <c r="BJ433" s="191"/>
      <c r="BK433" s="191"/>
      <c r="BL433" s="273"/>
      <c r="BM433" s="180"/>
      <c r="BN433" s="191"/>
      <c r="BO433" s="191"/>
      <c r="BP433" s="191"/>
      <c r="BQ433" s="191"/>
    </row>
    <row r="434" spans="1:69" x14ac:dyDescent="0.25">
      <c r="A434" s="191"/>
      <c r="B434" s="191"/>
      <c r="C434" s="191"/>
      <c r="D434" s="191"/>
      <c r="E434" s="191"/>
      <c r="F434" s="191"/>
      <c r="G434" s="191"/>
      <c r="H434" s="191"/>
      <c r="I434" s="191"/>
      <c r="J434" s="191"/>
      <c r="K434" s="191"/>
      <c r="L434" s="191"/>
      <c r="M434" s="191"/>
      <c r="N434" s="191"/>
      <c r="O434" s="191"/>
      <c r="P434" s="191"/>
      <c r="Q434" s="191"/>
      <c r="R434" s="191"/>
      <c r="S434" s="191"/>
      <c r="T434" s="191"/>
      <c r="U434" s="191"/>
      <c r="V434" s="191"/>
      <c r="W434" s="191"/>
      <c r="X434" s="191"/>
      <c r="Y434" s="191"/>
      <c r="Z434" s="191"/>
      <c r="AA434" s="191"/>
      <c r="AB434" s="191"/>
      <c r="AC434" s="191"/>
      <c r="AD434" s="191"/>
      <c r="AE434" s="191"/>
      <c r="AF434" s="191"/>
      <c r="AG434" s="191"/>
      <c r="AH434" s="191"/>
      <c r="AI434" s="191"/>
      <c r="AJ434" s="191"/>
      <c r="AK434" s="191"/>
      <c r="AL434" s="191"/>
      <c r="AM434" s="191"/>
      <c r="AN434" s="191"/>
      <c r="AO434" s="191"/>
      <c r="AP434" s="191"/>
      <c r="AQ434" s="191"/>
      <c r="AR434" s="191"/>
      <c r="AS434" s="191"/>
      <c r="AT434" s="191"/>
      <c r="AU434" s="191"/>
      <c r="AV434" s="191"/>
      <c r="AW434" s="191"/>
      <c r="AX434" s="191"/>
      <c r="AY434" s="191"/>
      <c r="AZ434" s="191"/>
      <c r="BA434" s="191"/>
      <c r="BB434" s="191"/>
      <c r="BC434" s="191"/>
      <c r="BD434" s="191"/>
      <c r="BE434" s="191"/>
      <c r="BF434" s="191"/>
      <c r="BG434" s="191"/>
      <c r="BH434" s="188"/>
      <c r="BI434" s="191"/>
      <c r="BJ434" s="191"/>
      <c r="BK434" s="191"/>
      <c r="BL434" s="273"/>
      <c r="BM434" s="180"/>
      <c r="BN434" s="191"/>
      <c r="BO434" s="191"/>
      <c r="BP434" s="191"/>
      <c r="BQ434" s="191"/>
    </row>
    <row r="435" spans="1:69" x14ac:dyDescent="0.25">
      <c r="A435" s="191"/>
      <c r="B435" s="191"/>
      <c r="C435" s="191"/>
      <c r="D435" s="191"/>
      <c r="E435" s="191"/>
      <c r="F435" s="191"/>
      <c r="G435" s="191"/>
      <c r="H435" s="191"/>
      <c r="I435" s="191"/>
      <c r="J435" s="191"/>
      <c r="K435" s="191"/>
      <c r="L435" s="191"/>
      <c r="M435" s="191"/>
      <c r="N435" s="191"/>
      <c r="O435" s="191"/>
      <c r="P435" s="191"/>
      <c r="Q435" s="191"/>
      <c r="R435" s="191"/>
      <c r="S435" s="191"/>
      <c r="T435" s="191"/>
      <c r="U435" s="191"/>
      <c r="V435" s="191"/>
      <c r="W435" s="191"/>
      <c r="X435" s="191"/>
      <c r="Y435" s="191"/>
      <c r="Z435" s="191"/>
      <c r="AA435" s="191"/>
      <c r="AB435" s="191"/>
      <c r="AC435" s="191"/>
      <c r="AD435" s="191"/>
      <c r="AE435" s="191"/>
      <c r="AF435" s="191"/>
      <c r="AG435" s="191"/>
      <c r="AH435" s="191"/>
      <c r="AI435" s="191"/>
      <c r="AJ435" s="191"/>
      <c r="AK435" s="191"/>
      <c r="AL435" s="191"/>
      <c r="AM435" s="191"/>
      <c r="AN435" s="191"/>
      <c r="AO435" s="191"/>
      <c r="AP435" s="191"/>
      <c r="AQ435" s="191"/>
      <c r="AR435" s="191"/>
      <c r="AS435" s="191"/>
      <c r="AT435" s="191"/>
      <c r="AU435" s="191"/>
      <c r="AV435" s="191"/>
      <c r="AW435" s="191"/>
      <c r="AX435" s="191"/>
      <c r="AY435" s="191"/>
      <c r="AZ435" s="191"/>
      <c r="BA435" s="191"/>
      <c r="BB435" s="191"/>
      <c r="BC435" s="191"/>
      <c r="BD435" s="191"/>
      <c r="BE435" s="191"/>
      <c r="BF435" s="191"/>
      <c r="BG435" s="191"/>
      <c r="BH435" s="188"/>
      <c r="BI435" s="191"/>
      <c r="BJ435" s="191"/>
      <c r="BK435" s="191"/>
      <c r="BL435" s="273"/>
      <c r="BM435" s="180"/>
      <c r="BN435" s="191"/>
      <c r="BO435" s="191"/>
      <c r="BP435" s="191"/>
      <c r="BQ435" s="191"/>
    </row>
    <row r="436" spans="1:69" x14ac:dyDescent="0.25">
      <c r="A436" s="191"/>
      <c r="B436" s="191"/>
      <c r="C436" s="191"/>
      <c r="D436" s="191"/>
      <c r="E436" s="191"/>
      <c r="F436" s="191"/>
      <c r="G436" s="191"/>
      <c r="H436" s="191"/>
      <c r="I436" s="191"/>
      <c r="J436" s="191"/>
      <c r="K436" s="191"/>
      <c r="L436" s="191"/>
      <c r="M436" s="191"/>
      <c r="N436" s="191"/>
      <c r="O436" s="191"/>
      <c r="P436" s="191"/>
      <c r="Q436" s="191"/>
      <c r="R436" s="191"/>
      <c r="S436" s="191"/>
      <c r="T436" s="191"/>
      <c r="U436" s="191"/>
      <c r="V436" s="191"/>
      <c r="W436" s="191"/>
      <c r="X436" s="191"/>
      <c r="Y436" s="191"/>
      <c r="Z436" s="191"/>
      <c r="AA436" s="191"/>
      <c r="AB436" s="191"/>
      <c r="AC436" s="191"/>
      <c r="AD436" s="191"/>
      <c r="AE436" s="191"/>
      <c r="AF436" s="191"/>
      <c r="AG436" s="191"/>
      <c r="AH436" s="191"/>
      <c r="AI436" s="191"/>
      <c r="AJ436" s="191"/>
      <c r="AK436" s="191"/>
      <c r="AL436" s="191"/>
      <c r="AM436" s="191"/>
      <c r="AN436" s="191"/>
      <c r="AO436" s="191"/>
      <c r="AP436" s="191"/>
      <c r="AQ436" s="191"/>
      <c r="AR436" s="191"/>
      <c r="AS436" s="191"/>
      <c r="AT436" s="191"/>
      <c r="AU436" s="191"/>
      <c r="AV436" s="191"/>
      <c r="AW436" s="191"/>
      <c r="AX436" s="191"/>
      <c r="AY436" s="191"/>
      <c r="AZ436" s="191"/>
      <c r="BA436" s="191"/>
      <c r="BB436" s="191"/>
      <c r="BC436" s="191"/>
      <c r="BD436" s="191"/>
      <c r="BE436" s="191"/>
      <c r="BF436" s="191"/>
      <c r="BG436" s="191"/>
      <c r="BH436" s="188"/>
      <c r="BI436" s="191"/>
      <c r="BJ436" s="191"/>
      <c r="BK436" s="191"/>
      <c r="BL436" s="273"/>
      <c r="BM436" s="180"/>
      <c r="BN436" s="191"/>
      <c r="BO436" s="191"/>
      <c r="BP436" s="191"/>
      <c r="BQ436" s="191"/>
    </row>
    <row r="437" spans="1:69" x14ac:dyDescent="0.25">
      <c r="A437" s="191"/>
      <c r="B437" s="191"/>
      <c r="C437" s="191"/>
      <c r="D437" s="191"/>
      <c r="E437" s="191"/>
      <c r="F437" s="191"/>
      <c r="G437" s="191"/>
      <c r="H437" s="191"/>
      <c r="I437" s="191"/>
      <c r="J437" s="191"/>
      <c r="K437" s="191"/>
      <c r="L437" s="191"/>
      <c r="M437" s="191"/>
      <c r="N437" s="191"/>
      <c r="O437" s="191"/>
      <c r="P437" s="191"/>
      <c r="Q437" s="191"/>
      <c r="R437" s="191"/>
      <c r="S437" s="191"/>
      <c r="T437" s="191"/>
      <c r="U437" s="191"/>
      <c r="V437" s="191"/>
      <c r="W437" s="191"/>
      <c r="X437" s="191"/>
      <c r="Y437" s="191"/>
      <c r="Z437" s="191"/>
      <c r="AA437" s="191"/>
      <c r="AB437" s="191"/>
      <c r="AC437" s="191"/>
      <c r="AD437" s="191"/>
      <c r="AE437" s="191"/>
      <c r="AF437" s="191"/>
      <c r="AG437" s="191"/>
      <c r="AH437" s="191"/>
      <c r="AI437" s="191"/>
      <c r="AJ437" s="191"/>
      <c r="AK437" s="191"/>
      <c r="AL437" s="191"/>
      <c r="AM437" s="191"/>
      <c r="AN437" s="191"/>
      <c r="AO437" s="191"/>
      <c r="AP437" s="191"/>
      <c r="AQ437" s="191"/>
      <c r="AR437" s="191"/>
      <c r="AS437" s="191"/>
      <c r="AT437" s="191"/>
      <c r="AU437" s="191"/>
      <c r="AV437" s="191"/>
      <c r="AW437" s="191"/>
      <c r="AX437" s="191"/>
      <c r="AY437" s="191"/>
      <c r="AZ437" s="191"/>
      <c r="BA437" s="191"/>
      <c r="BB437" s="191"/>
      <c r="BC437" s="191"/>
      <c r="BD437" s="191"/>
      <c r="BE437" s="191"/>
      <c r="BF437" s="191"/>
      <c r="BG437" s="191"/>
      <c r="BH437" s="188"/>
      <c r="BI437" s="191"/>
      <c r="BJ437" s="191"/>
      <c r="BK437" s="191"/>
      <c r="BL437" s="273"/>
      <c r="BM437" s="180"/>
      <c r="BN437" s="191"/>
      <c r="BO437" s="191"/>
      <c r="BP437" s="191"/>
      <c r="BQ437" s="191"/>
    </row>
    <row r="438" spans="1:69" x14ac:dyDescent="0.25">
      <c r="A438" s="191"/>
      <c r="B438" s="191"/>
      <c r="C438" s="191"/>
      <c r="D438" s="191"/>
      <c r="E438" s="191"/>
      <c r="F438" s="191"/>
      <c r="G438" s="191"/>
      <c r="H438" s="191"/>
      <c r="I438" s="191"/>
      <c r="J438" s="191"/>
      <c r="K438" s="191"/>
      <c r="L438" s="191"/>
      <c r="M438" s="191"/>
      <c r="N438" s="191"/>
      <c r="O438" s="191"/>
      <c r="P438" s="191"/>
      <c r="Q438" s="191"/>
      <c r="R438" s="191"/>
      <c r="S438" s="191"/>
      <c r="T438" s="191"/>
      <c r="U438" s="191"/>
      <c r="V438" s="191"/>
      <c r="W438" s="191"/>
      <c r="X438" s="191"/>
      <c r="Y438" s="191"/>
      <c r="Z438" s="191"/>
      <c r="AA438" s="191"/>
      <c r="AB438" s="191"/>
      <c r="AC438" s="191"/>
      <c r="AD438" s="191"/>
      <c r="AE438" s="191"/>
      <c r="AF438" s="191"/>
      <c r="AG438" s="191"/>
      <c r="AH438" s="191"/>
      <c r="AI438" s="191"/>
      <c r="AJ438" s="191"/>
      <c r="AK438" s="191"/>
      <c r="AL438" s="191"/>
      <c r="AM438" s="191"/>
      <c r="AN438" s="191"/>
      <c r="AO438" s="191"/>
      <c r="AP438" s="191"/>
      <c r="AQ438" s="191"/>
      <c r="AR438" s="191"/>
      <c r="AS438" s="191"/>
      <c r="AT438" s="191"/>
      <c r="AU438" s="191"/>
      <c r="AV438" s="191"/>
      <c r="AW438" s="191"/>
      <c r="AX438" s="191"/>
      <c r="AY438" s="191"/>
      <c r="AZ438" s="191"/>
      <c r="BA438" s="191"/>
      <c r="BB438" s="191"/>
      <c r="BC438" s="191"/>
      <c r="BD438" s="191"/>
      <c r="BE438" s="191"/>
      <c r="BF438" s="191"/>
      <c r="BG438" s="191"/>
      <c r="BH438" s="188"/>
      <c r="BI438" s="191"/>
      <c r="BJ438" s="191"/>
      <c r="BK438" s="191"/>
      <c r="BL438" s="273"/>
      <c r="BM438" s="180"/>
      <c r="BN438" s="191"/>
      <c r="BO438" s="191"/>
      <c r="BP438" s="191"/>
      <c r="BQ438" s="191"/>
    </row>
    <row r="439" spans="1:69" x14ac:dyDescent="0.25">
      <c r="A439" s="191"/>
      <c r="B439" s="191"/>
      <c r="C439" s="191"/>
      <c r="D439" s="191"/>
      <c r="E439" s="191"/>
      <c r="F439" s="191"/>
      <c r="G439" s="191"/>
      <c r="H439" s="191"/>
      <c r="I439" s="191"/>
      <c r="J439" s="191"/>
      <c r="K439" s="191"/>
      <c r="L439" s="191"/>
      <c r="M439" s="191"/>
      <c r="N439" s="191"/>
      <c r="O439" s="191"/>
      <c r="P439" s="191"/>
      <c r="Q439" s="191"/>
      <c r="R439" s="191"/>
      <c r="S439" s="191"/>
      <c r="T439" s="191"/>
      <c r="U439" s="191"/>
      <c r="V439" s="191"/>
      <c r="W439" s="191"/>
      <c r="X439" s="191"/>
      <c r="Y439" s="191"/>
      <c r="Z439" s="191"/>
      <c r="AA439" s="191"/>
      <c r="AB439" s="191"/>
      <c r="AC439" s="191"/>
      <c r="AD439" s="191"/>
      <c r="AE439" s="191"/>
      <c r="AF439" s="191"/>
      <c r="AG439" s="191"/>
      <c r="AH439" s="191"/>
      <c r="AI439" s="191"/>
      <c r="AJ439" s="191"/>
      <c r="AK439" s="191"/>
      <c r="AL439" s="191"/>
      <c r="AM439" s="191"/>
      <c r="AN439" s="191"/>
      <c r="AO439" s="191"/>
      <c r="AP439" s="191"/>
      <c r="AQ439" s="191"/>
      <c r="AR439" s="191"/>
      <c r="AS439" s="191"/>
      <c r="AT439" s="191"/>
      <c r="AU439" s="191"/>
      <c r="AV439" s="191"/>
      <c r="AW439" s="191"/>
      <c r="AX439" s="191"/>
      <c r="AY439" s="191"/>
      <c r="AZ439" s="191"/>
      <c r="BA439" s="191"/>
      <c r="BB439" s="191"/>
      <c r="BC439" s="191"/>
      <c r="BD439" s="191"/>
      <c r="BE439" s="191"/>
      <c r="BF439" s="191"/>
      <c r="BG439" s="191"/>
      <c r="BH439" s="188"/>
      <c r="BI439" s="191"/>
      <c r="BJ439" s="191"/>
      <c r="BK439" s="191"/>
      <c r="BL439" s="273"/>
      <c r="BM439" s="180"/>
      <c r="BN439" s="191"/>
      <c r="BO439" s="191"/>
      <c r="BP439" s="191"/>
      <c r="BQ439" s="191"/>
    </row>
    <row r="440" spans="1:69" x14ac:dyDescent="0.25">
      <c r="A440" s="191"/>
      <c r="B440" s="191"/>
      <c r="C440" s="191"/>
      <c r="D440" s="191"/>
      <c r="E440" s="191"/>
      <c r="F440" s="191"/>
      <c r="G440" s="191"/>
      <c r="H440" s="191"/>
      <c r="I440" s="191"/>
      <c r="J440" s="191"/>
      <c r="K440" s="191"/>
      <c r="L440" s="191"/>
      <c r="M440" s="191"/>
      <c r="N440" s="191"/>
      <c r="O440" s="191"/>
      <c r="P440" s="191"/>
      <c r="Q440" s="191"/>
      <c r="R440" s="191"/>
      <c r="S440" s="191"/>
      <c r="T440" s="191"/>
      <c r="U440" s="191"/>
      <c r="V440" s="191"/>
      <c r="W440" s="191"/>
      <c r="X440" s="191"/>
      <c r="Y440" s="191"/>
      <c r="Z440" s="191"/>
      <c r="AA440" s="191"/>
      <c r="AB440" s="191"/>
      <c r="AC440" s="191"/>
      <c r="AD440" s="191"/>
      <c r="AE440" s="191"/>
      <c r="AF440" s="191"/>
      <c r="AG440" s="191"/>
      <c r="AH440" s="191"/>
      <c r="AI440" s="191"/>
      <c r="AJ440" s="191"/>
      <c r="AK440" s="191"/>
      <c r="AL440" s="191"/>
      <c r="AM440" s="191"/>
      <c r="AN440" s="191"/>
      <c r="AO440" s="191"/>
      <c r="AP440" s="191"/>
      <c r="AQ440" s="191"/>
      <c r="AR440" s="191"/>
      <c r="AS440" s="191"/>
      <c r="AT440" s="191"/>
      <c r="AU440" s="191"/>
      <c r="AV440" s="191"/>
      <c r="AW440" s="191"/>
      <c r="AX440" s="191"/>
      <c r="AY440" s="191"/>
      <c r="AZ440" s="191"/>
      <c r="BA440" s="191"/>
      <c r="BB440" s="191"/>
      <c r="BC440" s="191"/>
      <c r="BD440" s="191"/>
      <c r="BE440" s="191"/>
      <c r="BF440" s="191"/>
      <c r="BG440" s="191"/>
      <c r="BH440" s="188"/>
      <c r="BI440" s="191"/>
      <c r="BJ440" s="191"/>
      <c r="BK440" s="191"/>
      <c r="BL440" s="273"/>
      <c r="BM440" s="180"/>
      <c r="BN440" s="191"/>
      <c r="BO440" s="191"/>
      <c r="BP440" s="191"/>
      <c r="BQ440" s="191"/>
    </row>
    <row r="441" spans="1:69" x14ac:dyDescent="0.25">
      <c r="A441" s="191"/>
      <c r="B441" s="191"/>
      <c r="C441" s="191"/>
      <c r="D441" s="191"/>
      <c r="E441" s="191"/>
      <c r="F441" s="191"/>
      <c r="G441" s="191"/>
      <c r="H441" s="191"/>
      <c r="I441" s="191"/>
      <c r="J441" s="191"/>
      <c r="K441" s="191"/>
      <c r="L441" s="191"/>
      <c r="M441" s="191"/>
      <c r="N441" s="191"/>
      <c r="O441" s="191"/>
      <c r="P441" s="191"/>
      <c r="Q441" s="191"/>
      <c r="R441" s="191"/>
      <c r="S441" s="191"/>
      <c r="T441" s="191"/>
      <c r="U441" s="191"/>
      <c r="V441" s="191"/>
      <c r="W441" s="191"/>
      <c r="X441" s="191"/>
      <c r="Y441" s="191"/>
      <c r="Z441" s="191"/>
      <c r="AA441" s="191"/>
      <c r="AB441" s="191"/>
      <c r="AC441" s="191"/>
      <c r="AD441" s="191"/>
      <c r="AE441" s="191"/>
      <c r="AF441" s="191"/>
      <c r="AG441" s="191"/>
      <c r="AH441" s="191"/>
      <c r="AI441" s="191"/>
      <c r="AJ441" s="191"/>
      <c r="AK441" s="191"/>
      <c r="AL441" s="191"/>
      <c r="AM441" s="191"/>
      <c r="AN441" s="191"/>
      <c r="AO441" s="191"/>
      <c r="AP441" s="191"/>
      <c r="AQ441" s="191"/>
      <c r="AR441" s="191"/>
      <c r="AS441" s="191"/>
      <c r="AT441" s="191"/>
      <c r="AU441" s="191"/>
      <c r="AV441" s="191"/>
      <c r="AW441" s="191"/>
      <c r="AX441" s="191"/>
      <c r="AY441" s="191"/>
      <c r="AZ441" s="191"/>
      <c r="BA441" s="191"/>
      <c r="BB441" s="191"/>
      <c r="BC441" s="191"/>
      <c r="BD441" s="191"/>
      <c r="BE441" s="191"/>
      <c r="BF441" s="191"/>
      <c r="BG441" s="191"/>
      <c r="BH441" s="188"/>
      <c r="BI441" s="191"/>
      <c r="BJ441" s="191"/>
      <c r="BK441" s="191"/>
      <c r="BL441" s="273"/>
      <c r="BM441" s="180"/>
      <c r="BN441" s="191"/>
      <c r="BO441" s="191"/>
      <c r="BP441" s="191"/>
      <c r="BQ441" s="191"/>
    </row>
    <row r="442" spans="1:69" x14ac:dyDescent="0.25">
      <c r="A442" s="191"/>
      <c r="B442" s="191"/>
      <c r="C442" s="191"/>
      <c r="D442" s="191"/>
      <c r="E442" s="191"/>
      <c r="F442" s="191"/>
      <c r="G442" s="191"/>
      <c r="H442" s="191"/>
      <c r="I442" s="191"/>
      <c r="J442" s="191"/>
      <c r="K442" s="191"/>
      <c r="L442" s="191"/>
      <c r="M442" s="191"/>
      <c r="N442" s="191"/>
      <c r="O442" s="191"/>
      <c r="P442" s="191"/>
      <c r="Q442" s="191"/>
      <c r="R442" s="191"/>
      <c r="S442" s="191"/>
      <c r="T442" s="191"/>
      <c r="U442" s="191"/>
      <c r="V442" s="191"/>
      <c r="W442" s="191"/>
      <c r="X442" s="191"/>
      <c r="Y442" s="191"/>
      <c r="Z442" s="191"/>
      <c r="AA442" s="191"/>
      <c r="AB442" s="191"/>
      <c r="AC442" s="191"/>
      <c r="AD442" s="191"/>
      <c r="AE442" s="191"/>
      <c r="AF442" s="191"/>
      <c r="AG442" s="191"/>
      <c r="AH442" s="191"/>
      <c r="AI442" s="191"/>
      <c r="AJ442" s="191"/>
      <c r="AK442" s="191"/>
      <c r="AL442" s="191"/>
      <c r="AM442" s="191"/>
      <c r="AN442" s="191"/>
      <c r="AO442" s="191"/>
      <c r="AP442" s="191"/>
      <c r="AQ442" s="191"/>
      <c r="AR442" s="191"/>
      <c r="AS442" s="191"/>
      <c r="AT442" s="191"/>
      <c r="AU442" s="191"/>
      <c r="AV442" s="191"/>
      <c r="AW442" s="191"/>
      <c r="AX442" s="191"/>
      <c r="AY442" s="191"/>
      <c r="AZ442" s="191"/>
      <c r="BA442" s="191"/>
      <c r="BB442" s="191"/>
      <c r="BC442" s="191"/>
      <c r="BD442" s="191"/>
      <c r="BE442" s="191"/>
      <c r="BF442" s="191"/>
      <c r="BG442" s="191"/>
      <c r="BH442" s="188"/>
      <c r="BI442" s="191"/>
      <c r="BJ442" s="191"/>
      <c r="BK442" s="191"/>
      <c r="BL442" s="273"/>
      <c r="BM442" s="180"/>
      <c r="BN442" s="191"/>
      <c r="BO442" s="191"/>
      <c r="BP442" s="191"/>
      <c r="BQ442" s="191"/>
    </row>
    <row r="443" spans="1:69" x14ac:dyDescent="0.25">
      <c r="A443" s="191"/>
      <c r="B443" s="191"/>
      <c r="C443" s="191"/>
      <c r="D443" s="191"/>
      <c r="E443" s="191"/>
      <c r="F443" s="191"/>
      <c r="G443" s="191"/>
      <c r="H443" s="191"/>
      <c r="I443" s="191"/>
      <c r="J443" s="191"/>
      <c r="K443" s="191"/>
      <c r="L443" s="191"/>
      <c r="M443" s="191"/>
      <c r="N443" s="191"/>
      <c r="O443" s="191"/>
      <c r="P443" s="191"/>
      <c r="Q443" s="191"/>
      <c r="R443" s="191"/>
      <c r="S443" s="191"/>
      <c r="T443" s="191"/>
      <c r="U443" s="191"/>
      <c r="V443" s="191"/>
      <c r="W443" s="191"/>
      <c r="X443" s="191"/>
      <c r="Y443" s="191"/>
      <c r="Z443" s="191"/>
      <c r="AA443" s="191"/>
      <c r="AB443" s="191"/>
      <c r="AC443" s="191"/>
      <c r="AD443" s="191"/>
      <c r="AE443" s="191"/>
      <c r="AF443" s="191"/>
      <c r="AG443" s="191"/>
      <c r="AH443" s="191"/>
      <c r="AI443" s="191"/>
      <c r="AJ443" s="191"/>
      <c r="AK443" s="191"/>
      <c r="AL443" s="191"/>
      <c r="AM443" s="191"/>
      <c r="AN443" s="191"/>
      <c r="AO443" s="191"/>
      <c r="AP443" s="191"/>
      <c r="AQ443" s="191"/>
      <c r="AR443" s="191"/>
      <c r="AS443" s="191"/>
      <c r="AT443" s="191"/>
      <c r="AU443" s="191"/>
      <c r="AV443" s="191"/>
      <c r="AW443" s="191"/>
      <c r="AX443" s="191"/>
      <c r="AY443" s="191"/>
      <c r="AZ443" s="191"/>
      <c r="BA443" s="191"/>
      <c r="BB443" s="191"/>
      <c r="BC443" s="191"/>
      <c r="BD443" s="191"/>
      <c r="BE443" s="191"/>
      <c r="BF443" s="191"/>
      <c r="BG443" s="191"/>
      <c r="BH443" s="188"/>
      <c r="BI443" s="191"/>
      <c r="BJ443" s="191"/>
      <c r="BK443" s="191"/>
      <c r="BL443" s="273"/>
      <c r="BM443" s="180"/>
      <c r="BN443" s="191"/>
      <c r="BO443" s="191"/>
      <c r="BP443" s="191"/>
      <c r="BQ443" s="191"/>
    </row>
    <row r="444" spans="1:69" x14ac:dyDescent="0.25">
      <c r="A444" s="191"/>
      <c r="B444" s="191"/>
      <c r="C444" s="191"/>
      <c r="D444" s="191"/>
      <c r="E444" s="191"/>
      <c r="F444" s="191"/>
      <c r="G444" s="191"/>
      <c r="H444" s="191"/>
      <c r="I444" s="191"/>
      <c r="J444" s="191"/>
      <c r="K444" s="191"/>
      <c r="L444" s="191"/>
      <c r="M444" s="191"/>
      <c r="N444" s="191"/>
      <c r="O444" s="191"/>
      <c r="P444" s="191"/>
      <c r="Q444" s="191"/>
      <c r="R444" s="191"/>
      <c r="S444" s="191"/>
      <c r="T444" s="191"/>
      <c r="U444" s="191"/>
      <c r="V444" s="191"/>
      <c r="W444" s="191"/>
      <c r="X444" s="191"/>
      <c r="Y444" s="191"/>
      <c r="Z444" s="191"/>
      <c r="AA444" s="191"/>
      <c r="AB444" s="191"/>
      <c r="AC444" s="191"/>
      <c r="AD444" s="191"/>
      <c r="AE444" s="191"/>
      <c r="AF444" s="191"/>
      <c r="AG444" s="191"/>
      <c r="AH444" s="191"/>
      <c r="AI444" s="191"/>
      <c r="AJ444" s="191"/>
      <c r="AK444" s="191"/>
      <c r="AL444" s="191"/>
      <c r="AM444" s="191"/>
      <c r="AN444" s="191"/>
      <c r="AO444" s="191"/>
      <c r="AP444" s="191"/>
      <c r="AQ444" s="191"/>
      <c r="AR444" s="191"/>
      <c r="AS444" s="191"/>
      <c r="AT444" s="191"/>
      <c r="AU444" s="191"/>
      <c r="AV444" s="191"/>
      <c r="AW444" s="191"/>
      <c r="AX444" s="191"/>
      <c r="AY444" s="191"/>
      <c r="AZ444" s="191"/>
      <c r="BA444" s="191"/>
      <c r="BB444" s="191"/>
      <c r="BC444" s="191"/>
      <c r="BD444" s="191"/>
      <c r="BE444" s="191"/>
      <c r="BF444" s="191"/>
      <c r="BG444" s="191"/>
      <c r="BH444" s="188"/>
      <c r="BI444" s="191"/>
      <c r="BJ444" s="191"/>
      <c r="BK444" s="191"/>
      <c r="BL444" s="273"/>
      <c r="BM444" s="180"/>
      <c r="BN444" s="191"/>
      <c r="BO444" s="191"/>
      <c r="BP444" s="191"/>
      <c r="BQ444" s="191"/>
    </row>
    <row r="445" spans="1:69" x14ac:dyDescent="0.25">
      <c r="A445" s="191"/>
      <c r="B445" s="191"/>
      <c r="C445" s="191"/>
      <c r="D445" s="191"/>
      <c r="E445" s="191"/>
      <c r="F445" s="191"/>
      <c r="G445" s="191"/>
      <c r="H445" s="191"/>
      <c r="I445" s="191"/>
      <c r="J445" s="191"/>
      <c r="K445" s="191"/>
      <c r="L445" s="191"/>
      <c r="M445" s="191"/>
      <c r="N445" s="191"/>
      <c r="O445" s="191"/>
      <c r="P445" s="191"/>
      <c r="Q445" s="191"/>
      <c r="R445" s="191"/>
      <c r="S445" s="191"/>
      <c r="T445" s="191"/>
      <c r="U445" s="191"/>
      <c r="V445" s="191"/>
      <c r="W445" s="191"/>
      <c r="X445" s="191"/>
      <c r="Y445" s="191"/>
      <c r="Z445" s="191"/>
      <c r="AA445" s="191"/>
      <c r="AB445" s="191"/>
      <c r="AC445" s="191"/>
      <c r="AD445" s="191"/>
      <c r="AE445" s="191"/>
      <c r="AF445" s="191"/>
      <c r="AG445" s="191"/>
      <c r="AH445" s="191"/>
      <c r="AI445" s="191"/>
      <c r="AJ445" s="191"/>
      <c r="AK445" s="191"/>
      <c r="AL445" s="191"/>
      <c r="AM445" s="191"/>
      <c r="AN445" s="191"/>
      <c r="AO445" s="191"/>
      <c r="AP445" s="191"/>
      <c r="AQ445" s="191"/>
      <c r="AR445" s="191"/>
      <c r="AS445" s="191"/>
      <c r="AT445" s="191"/>
      <c r="AU445" s="191"/>
      <c r="AV445" s="191"/>
      <c r="AW445" s="191"/>
      <c r="AX445" s="191"/>
      <c r="AY445" s="191"/>
      <c r="AZ445" s="191"/>
      <c r="BA445" s="191"/>
      <c r="BB445" s="191"/>
      <c r="BC445" s="191"/>
      <c r="BD445" s="191"/>
      <c r="BE445" s="191"/>
      <c r="BF445" s="191"/>
      <c r="BG445" s="191"/>
      <c r="BH445" s="188"/>
      <c r="BI445" s="191"/>
      <c r="BJ445" s="191"/>
      <c r="BK445" s="191"/>
      <c r="BL445" s="273"/>
      <c r="BM445" s="180"/>
      <c r="BN445" s="191"/>
      <c r="BO445" s="191"/>
      <c r="BP445" s="191"/>
      <c r="BQ445" s="191"/>
    </row>
    <row r="446" spans="1:69" x14ac:dyDescent="0.25">
      <c r="A446" s="191"/>
      <c r="B446" s="191"/>
      <c r="C446" s="191"/>
      <c r="D446" s="191"/>
      <c r="E446" s="191"/>
      <c r="F446" s="191"/>
      <c r="G446" s="191"/>
      <c r="H446" s="191"/>
      <c r="I446" s="191"/>
      <c r="J446" s="191"/>
      <c r="K446" s="191"/>
      <c r="L446" s="191"/>
      <c r="M446" s="191"/>
      <c r="N446" s="191"/>
      <c r="O446" s="191"/>
      <c r="P446" s="191"/>
      <c r="Q446" s="191"/>
      <c r="R446" s="191"/>
      <c r="S446" s="191"/>
      <c r="T446" s="191"/>
      <c r="U446" s="191"/>
      <c r="V446" s="191"/>
      <c r="W446" s="191"/>
      <c r="X446" s="191"/>
      <c r="Y446" s="191"/>
      <c r="Z446" s="191"/>
      <c r="AA446" s="191"/>
      <c r="AB446" s="191"/>
      <c r="AC446" s="191"/>
      <c r="AD446" s="191"/>
      <c r="AE446" s="191"/>
      <c r="AF446" s="191"/>
      <c r="AG446" s="191"/>
      <c r="AH446" s="191"/>
      <c r="AI446" s="191"/>
      <c r="AJ446" s="191"/>
      <c r="AK446" s="191"/>
      <c r="AL446" s="191"/>
      <c r="AM446" s="191"/>
      <c r="AN446" s="191"/>
      <c r="AO446" s="191"/>
      <c r="AP446" s="191"/>
      <c r="AQ446" s="191"/>
      <c r="AR446" s="191"/>
      <c r="AS446" s="191"/>
      <c r="AT446" s="191"/>
      <c r="AU446" s="191"/>
      <c r="AV446" s="191"/>
      <c r="AW446" s="191"/>
      <c r="AX446" s="191"/>
      <c r="AY446" s="191"/>
      <c r="AZ446" s="191"/>
      <c r="BA446" s="191"/>
      <c r="BB446" s="191"/>
      <c r="BC446" s="191"/>
      <c r="BD446" s="191"/>
      <c r="BE446" s="191"/>
      <c r="BF446" s="191"/>
      <c r="BG446" s="191"/>
      <c r="BH446" s="188"/>
      <c r="BI446" s="191"/>
      <c r="BJ446" s="191"/>
      <c r="BK446" s="191"/>
      <c r="BL446" s="273"/>
      <c r="BM446" s="180"/>
      <c r="BN446" s="191"/>
      <c r="BO446" s="191"/>
      <c r="BP446" s="191"/>
      <c r="BQ446" s="191"/>
    </row>
    <row r="447" spans="1:69" x14ac:dyDescent="0.25">
      <c r="A447" s="191"/>
      <c r="B447" s="191"/>
      <c r="C447" s="191"/>
      <c r="D447" s="191"/>
      <c r="E447" s="191"/>
      <c r="F447" s="191"/>
      <c r="G447" s="191"/>
      <c r="H447" s="191"/>
      <c r="I447" s="191"/>
      <c r="J447" s="191"/>
      <c r="K447" s="191"/>
      <c r="L447" s="191"/>
      <c r="M447" s="191"/>
      <c r="N447" s="191"/>
      <c r="O447" s="191"/>
      <c r="P447" s="191"/>
      <c r="Q447" s="191"/>
      <c r="R447" s="191"/>
      <c r="S447" s="191"/>
      <c r="T447" s="191"/>
      <c r="U447" s="191"/>
      <c r="V447" s="191"/>
      <c r="W447" s="191"/>
      <c r="X447" s="191"/>
      <c r="Y447" s="191"/>
      <c r="Z447" s="191"/>
      <c r="AA447" s="191"/>
      <c r="AB447" s="191"/>
      <c r="AC447" s="191"/>
      <c r="AD447" s="191"/>
      <c r="AE447" s="191"/>
      <c r="AF447" s="191"/>
      <c r="AG447" s="191"/>
      <c r="AH447" s="191"/>
      <c r="AI447" s="191"/>
      <c r="AJ447" s="191"/>
      <c r="AK447" s="191"/>
      <c r="AL447" s="191"/>
      <c r="AM447" s="191"/>
      <c r="AN447" s="191"/>
      <c r="AO447" s="191"/>
      <c r="AP447" s="191"/>
      <c r="AQ447" s="191"/>
      <c r="AR447" s="191"/>
      <c r="AS447" s="191"/>
      <c r="AT447" s="191"/>
      <c r="AU447" s="191"/>
      <c r="AV447" s="191"/>
      <c r="AW447" s="191"/>
      <c r="AX447" s="191"/>
      <c r="AY447" s="191"/>
      <c r="AZ447" s="191"/>
      <c r="BA447" s="191"/>
      <c r="BB447" s="191"/>
      <c r="BC447" s="191"/>
      <c r="BD447" s="191"/>
      <c r="BE447" s="191"/>
      <c r="BF447" s="191"/>
      <c r="BG447" s="191"/>
      <c r="BH447" s="188"/>
      <c r="BI447" s="191"/>
      <c r="BJ447" s="191"/>
      <c r="BK447" s="191"/>
      <c r="BL447" s="273"/>
      <c r="BM447" s="180"/>
      <c r="BN447" s="191"/>
      <c r="BO447" s="191"/>
      <c r="BP447" s="191"/>
      <c r="BQ447" s="191"/>
    </row>
    <row r="448" spans="1:69" x14ac:dyDescent="0.25">
      <c r="A448" s="191"/>
      <c r="B448" s="191"/>
      <c r="C448" s="191"/>
      <c r="D448" s="191"/>
      <c r="E448" s="191"/>
      <c r="F448" s="191"/>
      <c r="G448" s="191"/>
      <c r="H448" s="191"/>
      <c r="I448" s="191"/>
      <c r="J448" s="191"/>
      <c r="K448" s="191"/>
      <c r="L448" s="191"/>
      <c r="M448" s="191"/>
      <c r="N448" s="191"/>
      <c r="O448" s="191"/>
      <c r="P448" s="191"/>
      <c r="Q448" s="191"/>
      <c r="R448" s="191"/>
      <c r="S448" s="191"/>
      <c r="T448" s="191"/>
      <c r="U448" s="191"/>
      <c r="V448" s="191"/>
      <c r="W448" s="191"/>
      <c r="X448" s="191"/>
      <c r="Y448" s="191"/>
      <c r="Z448" s="191"/>
      <c r="AA448" s="191"/>
      <c r="AB448" s="191"/>
      <c r="AC448" s="191"/>
      <c r="AD448" s="191"/>
      <c r="AE448" s="191"/>
      <c r="AF448" s="191"/>
      <c r="AG448" s="191"/>
      <c r="AH448" s="191"/>
      <c r="AI448" s="191"/>
      <c r="AJ448" s="191"/>
      <c r="AK448" s="191"/>
      <c r="AL448" s="191"/>
      <c r="AM448" s="191"/>
      <c r="AN448" s="191"/>
      <c r="AO448" s="191"/>
      <c r="AP448" s="191"/>
      <c r="AQ448" s="191"/>
      <c r="AR448" s="191"/>
      <c r="AS448" s="191"/>
      <c r="AT448" s="191"/>
      <c r="AU448" s="191"/>
      <c r="AV448" s="191"/>
      <c r="AW448" s="191"/>
      <c r="AX448" s="191"/>
      <c r="AY448" s="191"/>
      <c r="AZ448" s="191"/>
      <c r="BA448" s="191"/>
      <c r="BB448" s="191"/>
      <c r="BC448" s="191"/>
      <c r="BD448" s="191"/>
      <c r="BE448" s="191"/>
      <c r="BF448" s="191"/>
      <c r="BG448" s="191"/>
      <c r="BH448" s="188"/>
      <c r="BI448" s="191"/>
      <c r="BJ448" s="191"/>
      <c r="BK448" s="191"/>
      <c r="BL448" s="273"/>
      <c r="BM448" s="180"/>
      <c r="BN448" s="191"/>
      <c r="BO448" s="191"/>
      <c r="BP448" s="191"/>
      <c r="BQ448" s="191"/>
    </row>
    <row r="449" spans="1:69" x14ac:dyDescent="0.25">
      <c r="A449" s="191"/>
      <c r="B449" s="191"/>
      <c r="C449" s="191"/>
      <c r="D449" s="191"/>
      <c r="E449" s="191"/>
      <c r="F449" s="191"/>
      <c r="G449" s="191"/>
      <c r="H449" s="191"/>
      <c r="I449" s="191"/>
      <c r="J449" s="191"/>
      <c r="K449" s="191"/>
      <c r="L449" s="191"/>
      <c r="M449" s="191"/>
      <c r="N449" s="191"/>
      <c r="O449" s="191"/>
      <c r="P449" s="191"/>
      <c r="Q449" s="191"/>
      <c r="R449" s="191"/>
      <c r="S449" s="191"/>
      <c r="T449" s="191"/>
      <c r="U449" s="191"/>
      <c r="V449" s="191"/>
      <c r="W449" s="191"/>
      <c r="X449" s="191"/>
      <c r="Y449" s="191"/>
      <c r="Z449" s="191"/>
      <c r="AA449" s="191"/>
      <c r="AB449" s="191"/>
      <c r="AC449" s="191"/>
      <c r="AD449" s="191"/>
      <c r="AE449" s="191"/>
      <c r="AF449" s="191"/>
      <c r="AG449" s="191"/>
      <c r="AH449" s="191"/>
      <c r="AI449" s="191"/>
      <c r="AJ449" s="191"/>
      <c r="AK449" s="191"/>
      <c r="AL449" s="191"/>
      <c r="AM449" s="191"/>
      <c r="AN449" s="191"/>
      <c r="AO449" s="191"/>
      <c r="AP449" s="191"/>
      <c r="AQ449" s="191"/>
      <c r="AR449" s="191"/>
      <c r="AS449" s="191"/>
      <c r="AT449" s="191"/>
      <c r="AU449" s="191"/>
      <c r="AV449" s="191"/>
      <c r="AW449" s="191"/>
      <c r="AX449" s="191"/>
      <c r="AY449" s="191"/>
      <c r="AZ449" s="191"/>
      <c r="BA449" s="191"/>
      <c r="BB449" s="191"/>
      <c r="BC449" s="191"/>
      <c r="BD449" s="191"/>
      <c r="BE449" s="191"/>
      <c r="BF449" s="191"/>
      <c r="BG449" s="191"/>
      <c r="BH449" s="188"/>
      <c r="BI449" s="191"/>
      <c r="BJ449" s="191"/>
      <c r="BK449" s="191"/>
      <c r="BL449" s="273"/>
      <c r="BM449" s="180"/>
      <c r="BN449" s="191"/>
      <c r="BO449" s="191"/>
      <c r="BP449" s="191"/>
      <c r="BQ449" s="191"/>
    </row>
    <row r="450" spans="1:69" x14ac:dyDescent="0.25">
      <c r="A450" s="191"/>
      <c r="B450" s="191"/>
      <c r="C450" s="191"/>
      <c r="D450" s="191"/>
      <c r="E450" s="191"/>
      <c r="F450" s="191"/>
      <c r="G450" s="191"/>
      <c r="H450" s="191"/>
      <c r="I450" s="191"/>
      <c r="J450" s="191"/>
      <c r="K450" s="191"/>
      <c r="L450" s="191"/>
      <c r="M450" s="191"/>
      <c r="N450" s="191"/>
      <c r="O450" s="191"/>
      <c r="P450" s="191"/>
      <c r="Q450" s="191"/>
      <c r="R450" s="191"/>
      <c r="S450" s="191"/>
      <c r="T450" s="191"/>
      <c r="U450" s="191"/>
      <c r="V450" s="191"/>
      <c r="W450" s="191"/>
      <c r="X450" s="191"/>
      <c r="Y450" s="191"/>
      <c r="Z450" s="191"/>
      <c r="AA450" s="191"/>
      <c r="AB450" s="191"/>
      <c r="AC450" s="191"/>
      <c r="AD450" s="191"/>
      <c r="AE450" s="191"/>
      <c r="AF450" s="191"/>
      <c r="AG450" s="191"/>
      <c r="AH450" s="191"/>
      <c r="AI450" s="191"/>
      <c r="AJ450" s="191"/>
      <c r="AK450" s="191"/>
      <c r="AL450" s="191"/>
      <c r="AM450" s="191"/>
      <c r="AN450" s="191"/>
      <c r="AO450" s="191"/>
      <c r="AP450" s="191"/>
      <c r="AQ450" s="191"/>
      <c r="AR450" s="191"/>
      <c r="AS450" s="191"/>
      <c r="AT450" s="191"/>
      <c r="AU450" s="191"/>
      <c r="AV450" s="191"/>
      <c r="AW450" s="191"/>
      <c r="AX450" s="191"/>
      <c r="AY450" s="191"/>
      <c r="AZ450" s="191"/>
      <c r="BA450" s="191"/>
      <c r="BB450" s="191"/>
      <c r="BC450" s="191"/>
      <c r="BD450" s="191"/>
      <c r="BE450" s="191"/>
      <c r="BF450" s="191"/>
      <c r="BG450" s="191"/>
      <c r="BH450" s="188"/>
      <c r="BI450" s="191"/>
      <c r="BJ450" s="191"/>
      <c r="BK450" s="191"/>
      <c r="BL450" s="273"/>
      <c r="BM450" s="180"/>
      <c r="BN450" s="191"/>
      <c r="BO450" s="191"/>
      <c r="BP450" s="191"/>
      <c r="BQ450" s="191"/>
    </row>
    <row r="451" spans="1:69" x14ac:dyDescent="0.25">
      <c r="A451" s="191"/>
      <c r="B451" s="191"/>
      <c r="C451" s="191"/>
      <c r="D451" s="191"/>
      <c r="E451" s="191"/>
      <c r="F451" s="191"/>
      <c r="G451" s="191"/>
      <c r="H451" s="191"/>
      <c r="I451" s="191"/>
      <c r="J451" s="191"/>
      <c r="K451" s="191"/>
      <c r="L451" s="191"/>
      <c r="M451" s="191"/>
      <c r="N451" s="191"/>
      <c r="O451" s="191"/>
      <c r="P451" s="191"/>
      <c r="Q451" s="191"/>
      <c r="R451" s="191"/>
      <c r="S451" s="191"/>
      <c r="T451" s="191"/>
      <c r="U451" s="191"/>
      <c r="V451" s="191"/>
      <c r="W451" s="191"/>
      <c r="X451" s="191"/>
      <c r="Y451" s="191"/>
      <c r="Z451" s="191"/>
      <c r="AA451" s="191"/>
      <c r="AB451" s="191"/>
      <c r="AC451" s="191"/>
      <c r="AD451" s="191"/>
      <c r="AE451" s="191"/>
      <c r="AF451" s="191"/>
      <c r="AG451" s="191"/>
      <c r="AH451" s="191"/>
      <c r="AI451" s="191"/>
      <c r="AJ451" s="191"/>
      <c r="AK451" s="191"/>
      <c r="AL451" s="191"/>
      <c r="AM451" s="191"/>
      <c r="AN451" s="191"/>
      <c r="AO451" s="191"/>
      <c r="AP451" s="191"/>
      <c r="AQ451" s="191"/>
      <c r="AR451" s="191"/>
      <c r="AS451" s="191"/>
      <c r="AT451" s="191"/>
      <c r="AU451" s="191"/>
      <c r="AV451" s="191"/>
      <c r="AW451" s="191"/>
      <c r="AX451" s="191"/>
      <c r="AY451" s="191"/>
      <c r="AZ451" s="191"/>
      <c r="BA451" s="191"/>
      <c r="BB451" s="191"/>
      <c r="BC451" s="191"/>
      <c r="BD451" s="191"/>
      <c r="BE451" s="191"/>
      <c r="BF451" s="191"/>
      <c r="BG451" s="191"/>
      <c r="BH451" s="188"/>
      <c r="BI451" s="191"/>
      <c r="BJ451" s="191"/>
      <c r="BK451" s="191"/>
      <c r="BL451" s="273"/>
      <c r="BM451" s="180"/>
      <c r="BN451" s="191"/>
      <c r="BO451" s="191"/>
      <c r="BP451" s="191"/>
      <c r="BQ451" s="191"/>
    </row>
    <row r="452" spans="1:69" x14ac:dyDescent="0.25">
      <c r="A452" s="191"/>
      <c r="B452" s="191"/>
      <c r="C452" s="191"/>
      <c r="D452" s="191"/>
      <c r="E452" s="191"/>
      <c r="F452" s="191"/>
      <c r="G452" s="191"/>
      <c r="H452" s="191"/>
      <c r="I452" s="191"/>
      <c r="J452" s="191"/>
      <c r="K452" s="191"/>
      <c r="L452" s="191"/>
      <c r="M452" s="191"/>
      <c r="N452" s="191"/>
      <c r="O452" s="191"/>
      <c r="P452" s="191"/>
      <c r="Q452" s="191"/>
      <c r="R452" s="191"/>
      <c r="S452" s="191"/>
      <c r="T452" s="191"/>
      <c r="U452" s="191"/>
      <c r="V452" s="191"/>
      <c r="W452" s="191"/>
      <c r="X452" s="191"/>
      <c r="Y452" s="191"/>
      <c r="Z452" s="191"/>
      <c r="AA452" s="191"/>
      <c r="AB452" s="191"/>
      <c r="AC452" s="191"/>
      <c r="AD452" s="191"/>
      <c r="AE452" s="191"/>
      <c r="AF452" s="191"/>
      <c r="AG452" s="191"/>
      <c r="AH452" s="191"/>
      <c r="AI452" s="191"/>
      <c r="AJ452" s="191"/>
      <c r="AK452" s="191"/>
      <c r="AL452" s="191"/>
      <c r="AM452" s="191"/>
      <c r="AN452" s="191"/>
      <c r="AO452" s="191"/>
      <c r="AP452" s="191"/>
      <c r="AQ452" s="191"/>
      <c r="AR452" s="191"/>
      <c r="AS452" s="191"/>
      <c r="AT452" s="191"/>
      <c r="AU452" s="191"/>
      <c r="AV452" s="191"/>
      <c r="AW452" s="191"/>
      <c r="AX452" s="191"/>
      <c r="AY452" s="191"/>
      <c r="AZ452" s="191"/>
      <c r="BA452" s="191"/>
      <c r="BB452" s="191"/>
      <c r="BC452" s="191"/>
      <c r="BD452" s="191"/>
      <c r="BE452" s="191"/>
      <c r="BF452" s="191"/>
      <c r="BG452" s="191"/>
      <c r="BH452" s="188"/>
      <c r="BI452" s="191"/>
      <c r="BJ452" s="191"/>
      <c r="BK452" s="191"/>
      <c r="BL452" s="273"/>
      <c r="BM452" s="180"/>
      <c r="BN452" s="191"/>
      <c r="BO452" s="191"/>
      <c r="BP452" s="191"/>
      <c r="BQ452" s="191"/>
    </row>
    <row r="453" spans="1:69" x14ac:dyDescent="0.25">
      <c r="A453" s="191"/>
      <c r="B453" s="191"/>
      <c r="C453" s="191"/>
      <c r="D453" s="191"/>
      <c r="E453" s="191"/>
      <c r="F453" s="191"/>
      <c r="G453" s="191"/>
      <c r="H453" s="191"/>
      <c r="I453" s="191"/>
      <c r="J453" s="191"/>
      <c r="K453" s="191"/>
      <c r="L453" s="191"/>
      <c r="M453" s="191"/>
      <c r="N453" s="191"/>
      <c r="O453" s="191"/>
      <c r="P453" s="191"/>
      <c r="Q453" s="191"/>
      <c r="R453" s="191"/>
      <c r="S453" s="191"/>
      <c r="T453" s="191"/>
      <c r="U453" s="191"/>
      <c r="V453" s="191"/>
      <c r="W453" s="191"/>
      <c r="X453" s="191"/>
      <c r="Y453" s="191"/>
      <c r="Z453" s="191"/>
      <c r="AA453" s="191"/>
      <c r="AB453" s="191"/>
      <c r="AC453" s="191"/>
      <c r="AD453" s="191"/>
      <c r="AE453" s="191"/>
      <c r="AF453" s="191"/>
      <c r="AG453" s="191"/>
      <c r="AH453" s="191"/>
      <c r="AI453" s="191"/>
      <c r="AJ453" s="191"/>
      <c r="AK453" s="191"/>
      <c r="AL453" s="191"/>
      <c r="AM453" s="191"/>
      <c r="AN453" s="191"/>
      <c r="AO453" s="191"/>
      <c r="AP453" s="191"/>
      <c r="AQ453" s="191"/>
      <c r="AR453" s="191"/>
      <c r="AS453" s="191"/>
      <c r="AT453" s="191"/>
      <c r="AU453" s="191"/>
      <c r="AV453" s="191"/>
      <c r="AW453" s="191"/>
      <c r="AX453" s="191"/>
      <c r="AY453" s="191"/>
      <c r="AZ453" s="191"/>
      <c r="BA453" s="191"/>
      <c r="BB453" s="191"/>
      <c r="BC453" s="191"/>
      <c r="BD453" s="191"/>
      <c r="BE453" s="191"/>
      <c r="BF453" s="191"/>
      <c r="BG453" s="191"/>
      <c r="BH453" s="188"/>
      <c r="BI453" s="191"/>
      <c r="BJ453" s="191"/>
      <c r="BK453" s="191"/>
      <c r="BL453" s="273"/>
      <c r="BM453" s="180"/>
      <c r="BN453" s="191"/>
      <c r="BO453" s="191"/>
      <c r="BP453" s="191"/>
      <c r="BQ453" s="191"/>
    </row>
    <row r="454" spans="1:69" x14ac:dyDescent="0.25">
      <c r="A454" s="191"/>
      <c r="B454" s="191"/>
      <c r="C454" s="191"/>
      <c r="D454" s="191"/>
      <c r="E454" s="191"/>
      <c r="F454" s="191"/>
      <c r="G454" s="191"/>
      <c r="H454" s="191"/>
      <c r="I454" s="191"/>
      <c r="J454" s="191"/>
      <c r="K454" s="191"/>
      <c r="L454" s="191"/>
      <c r="M454" s="191"/>
      <c r="N454" s="191"/>
      <c r="O454" s="191"/>
      <c r="P454" s="191"/>
      <c r="Q454" s="191"/>
      <c r="R454" s="191"/>
      <c r="S454" s="191"/>
      <c r="T454" s="191"/>
      <c r="U454" s="191"/>
      <c r="V454" s="191"/>
      <c r="W454" s="191"/>
      <c r="X454" s="191"/>
      <c r="Y454" s="191"/>
      <c r="Z454" s="191"/>
      <c r="AA454" s="191"/>
      <c r="AB454" s="191"/>
      <c r="AC454" s="191"/>
      <c r="AD454" s="191"/>
      <c r="AE454" s="191"/>
      <c r="AF454" s="191"/>
      <c r="AG454" s="191"/>
      <c r="AH454" s="191"/>
      <c r="AI454" s="191"/>
      <c r="AJ454" s="191"/>
      <c r="AK454" s="191"/>
      <c r="AL454" s="191"/>
      <c r="AM454" s="191"/>
      <c r="AN454" s="191"/>
      <c r="AO454" s="191"/>
      <c r="AP454" s="191"/>
      <c r="AQ454" s="191"/>
      <c r="AR454" s="191"/>
      <c r="AS454" s="191"/>
      <c r="AT454" s="191"/>
      <c r="AU454" s="191"/>
      <c r="AV454" s="191"/>
      <c r="AW454" s="191"/>
      <c r="AX454" s="191"/>
      <c r="AY454" s="191"/>
      <c r="AZ454" s="191"/>
      <c r="BA454" s="191"/>
      <c r="BB454" s="191"/>
      <c r="BC454" s="191"/>
      <c r="BD454" s="191"/>
      <c r="BE454" s="191"/>
      <c r="BF454" s="191"/>
      <c r="BG454" s="191"/>
      <c r="BH454" s="188"/>
      <c r="BI454" s="191"/>
      <c r="BJ454" s="191"/>
      <c r="BK454" s="191"/>
      <c r="BL454" s="273"/>
      <c r="BM454" s="180"/>
      <c r="BN454" s="191"/>
      <c r="BO454" s="191"/>
      <c r="BP454" s="191"/>
      <c r="BQ454" s="191"/>
    </row>
    <row r="455" spans="1:69" x14ac:dyDescent="0.25">
      <c r="A455" s="191"/>
      <c r="B455" s="191"/>
      <c r="C455" s="191"/>
      <c r="D455" s="191"/>
      <c r="E455" s="191"/>
      <c r="F455" s="191"/>
      <c r="G455" s="191"/>
      <c r="H455" s="191"/>
      <c r="I455" s="191"/>
      <c r="J455" s="191"/>
      <c r="K455" s="191"/>
      <c r="L455" s="191"/>
      <c r="M455" s="191"/>
      <c r="N455" s="191"/>
      <c r="O455" s="191"/>
      <c r="P455" s="191"/>
      <c r="Q455" s="191"/>
      <c r="R455" s="191"/>
      <c r="S455" s="191"/>
      <c r="T455" s="191"/>
      <c r="U455" s="191"/>
      <c r="V455" s="191"/>
      <c r="W455" s="191"/>
      <c r="X455" s="191"/>
      <c r="Y455" s="191"/>
      <c r="Z455" s="191"/>
      <c r="AA455" s="191"/>
      <c r="AB455" s="191"/>
      <c r="AC455" s="191"/>
      <c r="AD455" s="191"/>
      <c r="AE455" s="191"/>
      <c r="AF455" s="191"/>
      <c r="AG455" s="191"/>
      <c r="AH455" s="191"/>
      <c r="AI455" s="191"/>
      <c r="AJ455" s="191"/>
      <c r="AK455" s="191"/>
      <c r="AL455" s="191"/>
      <c r="AM455" s="191"/>
      <c r="AN455" s="191"/>
      <c r="AO455" s="191"/>
      <c r="AP455" s="191"/>
      <c r="AQ455" s="191"/>
      <c r="AR455" s="191"/>
      <c r="AS455" s="191"/>
      <c r="AT455" s="191"/>
      <c r="AU455" s="191"/>
      <c r="AV455" s="191"/>
      <c r="AW455" s="191"/>
      <c r="AX455" s="191"/>
      <c r="AY455" s="191"/>
      <c r="AZ455" s="191"/>
      <c r="BA455" s="191"/>
      <c r="BB455" s="191"/>
      <c r="BC455" s="191"/>
      <c r="BD455" s="191"/>
      <c r="BE455" s="191"/>
      <c r="BF455" s="191"/>
      <c r="BG455" s="191"/>
      <c r="BH455" s="188"/>
      <c r="BI455" s="191"/>
      <c r="BJ455" s="191"/>
      <c r="BK455" s="191"/>
      <c r="BL455" s="273"/>
      <c r="BM455" s="180"/>
      <c r="BN455" s="191"/>
      <c r="BO455" s="191"/>
      <c r="BP455" s="191"/>
      <c r="BQ455" s="191"/>
    </row>
    <row r="456" spans="1:69" x14ac:dyDescent="0.25">
      <c r="A456" s="191"/>
      <c r="B456" s="191"/>
      <c r="C456" s="191"/>
      <c r="D456" s="191"/>
      <c r="E456" s="191"/>
      <c r="F456" s="191"/>
      <c r="G456" s="191"/>
      <c r="H456" s="191"/>
      <c r="I456" s="191"/>
      <c r="J456" s="191"/>
      <c r="K456" s="191"/>
      <c r="L456" s="191"/>
      <c r="M456" s="191"/>
      <c r="N456" s="191"/>
      <c r="O456" s="191"/>
      <c r="P456" s="191"/>
      <c r="Q456" s="191"/>
      <c r="R456" s="191"/>
      <c r="S456" s="191"/>
      <c r="T456" s="191"/>
      <c r="U456" s="191"/>
      <c r="V456" s="191"/>
      <c r="W456" s="191"/>
      <c r="X456" s="191"/>
      <c r="Y456" s="191"/>
      <c r="Z456" s="191"/>
      <c r="AA456" s="191"/>
      <c r="AB456" s="191"/>
      <c r="AC456" s="191"/>
      <c r="AD456" s="191"/>
      <c r="AE456" s="191"/>
      <c r="AF456" s="191"/>
      <c r="AG456" s="191"/>
      <c r="AH456" s="191"/>
      <c r="AI456" s="191"/>
      <c r="AJ456" s="191"/>
      <c r="AK456" s="191"/>
      <c r="AL456" s="191"/>
      <c r="AM456" s="191"/>
      <c r="AN456" s="191"/>
      <c r="AO456" s="191"/>
      <c r="AP456" s="191"/>
      <c r="AQ456" s="191"/>
      <c r="AR456" s="191"/>
      <c r="AS456" s="191"/>
      <c r="AT456" s="191"/>
      <c r="AU456" s="191"/>
      <c r="AV456" s="191"/>
      <c r="AW456" s="191"/>
      <c r="AX456" s="191"/>
      <c r="AY456" s="191"/>
      <c r="AZ456" s="191"/>
      <c r="BA456" s="191"/>
      <c r="BB456" s="191"/>
      <c r="BC456" s="191"/>
      <c r="BD456" s="191"/>
      <c r="BE456" s="191"/>
      <c r="BF456" s="191"/>
      <c r="BG456" s="191"/>
      <c r="BH456" s="188"/>
      <c r="BI456" s="191"/>
      <c r="BJ456" s="191"/>
      <c r="BK456" s="191"/>
      <c r="BL456" s="273"/>
      <c r="BM456" s="180"/>
      <c r="BN456" s="191"/>
      <c r="BO456" s="191"/>
      <c r="BP456" s="191"/>
      <c r="BQ456" s="191"/>
    </row>
    <row r="457" spans="1:69" x14ac:dyDescent="0.25">
      <c r="A457" s="191"/>
      <c r="B457" s="191"/>
      <c r="C457" s="191"/>
      <c r="D457" s="191"/>
      <c r="E457" s="191"/>
      <c r="F457" s="191"/>
      <c r="G457" s="191"/>
      <c r="H457" s="191"/>
      <c r="I457" s="191"/>
      <c r="J457" s="191"/>
      <c r="K457" s="191"/>
      <c r="L457" s="191"/>
      <c r="M457" s="191"/>
      <c r="N457" s="191"/>
      <c r="O457" s="191"/>
      <c r="P457" s="191"/>
      <c r="Q457" s="191"/>
      <c r="R457" s="191"/>
      <c r="S457" s="191"/>
      <c r="T457" s="191"/>
      <c r="U457" s="191"/>
      <c r="V457" s="191"/>
      <c r="W457" s="191"/>
      <c r="X457" s="191"/>
      <c r="Y457" s="191"/>
      <c r="Z457" s="191"/>
      <c r="AA457" s="191"/>
      <c r="AB457" s="191"/>
      <c r="AC457" s="191"/>
      <c r="AD457" s="191"/>
      <c r="AE457" s="191"/>
      <c r="AF457" s="191"/>
      <c r="AG457" s="191"/>
      <c r="AH457" s="191"/>
      <c r="AI457" s="191"/>
      <c r="AJ457" s="191"/>
      <c r="AK457" s="191"/>
      <c r="AL457" s="191"/>
      <c r="AM457" s="191"/>
      <c r="AN457" s="191"/>
      <c r="AO457" s="191"/>
      <c r="AP457" s="191"/>
      <c r="AQ457" s="191"/>
      <c r="AR457" s="191"/>
      <c r="AS457" s="191"/>
      <c r="AT457" s="191"/>
      <c r="AU457" s="191"/>
      <c r="AV457" s="191"/>
      <c r="AW457" s="191"/>
      <c r="AX457" s="191"/>
      <c r="AY457" s="191"/>
      <c r="AZ457" s="191"/>
      <c r="BA457" s="191"/>
      <c r="BB457" s="191"/>
      <c r="BC457" s="191"/>
      <c r="BD457" s="191"/>
      <c r="BE457" s="191"/>
      <c r="BF457" s="191"/>
      <c r="BG457" s="191"/>
      <c r="BH457" s="188"/>
      <c r="BI457" s="191"/>
      <c r="BJ457" s="191"/>
      <c r="BK457" s="191"/>
      <c r="BL457" s="273"/>
      <c r="BM457" s="180"/>
      <c r="BN457" s="191"/>
      <c r="BO457" s="191"/>
      <c r="BP457" s="191"/>
      <c r="BQ457" s="191"/>
    </row>
    <row r="458" spans="1:69" x14ac:dyDescent="0.25">
      <c r="A458" s="191"/>
      <c r="B458" s="191"/>
      <c r="C458" s="191"/>
      <c r="D458" s="191"/>
      <c r="E458" s="191"/>
      <c r="F458" s="191"/>
      <c r="G458" s="191"/>
      <c r="H458" s="191"/>
      <c r="I458" s="191"/>
      <c r="J458" s="191"/>
      <c r="K458" s="191"/>
      <c r="L458" s="191"/>
      <c r="M458" s="191"/>
      <c r="N458" s="191"/>
      <c r="O458" s="191"/>
      <c r="P458" s="191"/>
      <c r="Q458" s="191"/>
      <c r="R458" s="191"/>
      <c r="S458" s="191"/>
      <c r="T458" s="191"/>
      <c r="U458" s="191"/>
      <c r="V458" s="191"/>
      <c r="W458" s="191"/>
      <c r="X458" s="191"/>
      <c r="Y458" s="191"/>
      <c r="Z458" s="191"/>
      <c r="AA458" s="191"/>
      <c r="AB458" s="191"/>
      <c r="AC458" s="191"/>
      <c r="AD458" s="191"/>
      <c r="AE458" s="191"/>
      <c r="AF458" s="191"/>
      <c r="AG458" s="191"/>
      <c r="AH458" s="191"/>
      <c r="AI458" s="191"/>
      <c r="AJ458" s="191"/>
      <c r="AK458" s="191"/>
      <c r="AL458" s="191"/>
      <c r="AM458" s="191"/>
      <c r="AN458" s="191"/>
      <c r="AO458" s="191"/>
      <c r="AP458" s="191"/>
      <c r="AQ458" s="191"/>
      <c r="AR458" s="191"/>
      <c r="AS458" s="191"/>
      <c r="AT458" s="191"/>
      <c r="AU458" s="191"/>
      <c r="AV458" s="191"/>
      <c r="AW458" s="191"/>
      <c r="AX458" s="191"/>
      <c r="AY458" s="191"/>
      <c r="AZ458" s="191"/>
      <c r="BA458" s="191"/>
      <c r="BB458" s="191"/>
      <c r="BC458" s="191"/>
      <c r="BD458" s="191"/>
      <c r="BE458" s="191"/>
      <c r="BF458" s="191"/>
      <c r="BG458" s="191"/>
      <c r="BH458" s="188"/>
      <c r="BI458" s="191"/>
      <c r="BJ458" s="191"/>
      <c r="BK458" s="191"/>
      <c r="BL458" s="273"/>
      <c r="BM458" s="180"/>
      <c r="BN458" s="191"/>
      <c r="BO458" s="191"/>
      <c r="BP458" s="191"/>
      <c r="BQ458" s="191"/>
    </row>
    <row r="459" spans="1:69" x14ac:dyDescent="0.25">
      <c r="A459" s="191"/>
      <c r="B459" s="191"/>
      <c r="C459" s="191"/>
      <c r="D459" s="191"/>
      <c r="E459" s="191"/>
      <c r="F459" s="191"/>
      <c r="G459" s="191"/>
      <c r="H459" s="191"/>
      <c r="I459" s="191"/>
      <c r="J459" s="191"/>
      <c r="K459" s="191"/>
      <c r="L459" s="191"/>
      <c r="M459" s="191"/>
      <c r="N459" s="191"/>
      <c r="O459" s="191"/>
      <c r="P459" s="191"/>
      <c r="Q459" s="191"/>
      <c r="R459" s="191"/>
      <c r="S459" s="191"/>
      <c r="T459" s="191"/>
      <c r="U459" s="191"/>
      <c r="V459" s="191"/>
      <c r="W459" s="191"/>
      <c r="X459" s="191"/>
      <c r="Y459" s="191"/>
      <c r="Z459" s="191"/>
      <c r="AA459" s="191"/>
      <c r="AB459" s="191"/>
      <c r="AC459" s="191"/>
      <c r="AD459" s="191"/>
      <c r="AE459" s="191"/>
      <c r="AF459" s="191"/>
      <c r="AG459" s="191"/>
      <c r="AH459" s="191"/>
      <c r="AI459" s="191"/>
      <c r="AJ459" s="191"/>
      <c r="AK459" s="191"/>
      <c r="AL459" s="191"/>
      <c r="AM459" s="191"/>
      <c r="AN459" s="191"/>
      <c r="AO459" s="191"/>
      <c r="AP459" s="191"/>
      <c r="AQ459" s="191"/>
      <c r="AR459" s="191"/>
      <c r="AS459" s="191"/>
      <c r="AT459" s="191"/>
      <c r="AU459" s="191"/>
      <c r="AV459" s="191"/>
      <c r="AW459" s="191"/>
      <c r="AX459" s="191"/>
      <c r="AY459" s="191"/>
      <c r="AZ459" s="191"/>
      <c r="BA459" s="191"/>
      <c r="BB459" s="191"/>
      <c r="BC459" s="191"/>
      <c r="BD459" s="191"/>
      <c r="BE459" s="191"/>
      <c r="BF459" s="191"/>
      <c r="BG459" s="191"/>
      <c r="BH459" s="188"/>
      <c r="BI459" s="191"/>
      <c r="BJ459" s="191"/>
      <c r="BK459" s="191"/>
      <c r="BL459" s="273"/>
      <c r="BM459" s="180"/>
      <c r="BN459" s="191"/>
      <c r="BO459" s="191"/>
      <c r="BP459" s="191"/>
      <c r="BQ459" s="191"/>
    </row>
    <row r="460" spans="1:69" x14ac:dyDescent="0.25">
      <c r="A460" s="191"/>
      <c r="B460" s="191"/>
      <c r="C460" s="191"/>
      <c r="D460" s="191"/>
      <c r="E460" s="191"/>
      <c r="F460" s="191"/>
      <c r="G460" s="191"/>
      <c r="H460" s="191"/>
      <c r="I460" s="191"/>
      <c r="J460" s="191"/>
      <c r="K460" s="191"/>
      <c r="L460" s="191"/>
      <c r="M460" s="191"/>
      <c r="N460" s="191"/>
      <c r="O460" s="191"/>
      <c r="P460" s="191"/>
      <c r="Q460" s="191"/>
      <c r="R460" s="191"/>
      <c r="S460" s="191"/>
      <c r="T460" s="191"/>
      <c r="U460" s="191"/>
      <c r="V460" s="191"/>
      <c r="W460" s="191"/>
      <c r="X460" s="191"/>
      <c r="Y460" s="191"/>
      <c r="Z460" s="191"/>
      <c r="AA460" s="191"/>
      <c r="AB460" s="191"/>
      <c r="AC460" s="191"/>
      <c r="AD460" s="191"/>
      <c r="AE460" s="191"/>
      <c r="AF460" s="191"/>
      <c r="AG460" s="191"/>
      <c r="AH460" s="191"/>
      <c r="AI460" s="191"/>
      <c r="AJ460" s="191"/>
      <c r="AK460" s="191"/>
      <c r="AL460" s="191"/>
      <c r="AM460" s="191"/>
      <c r="AN460" s="191"/>
      <c r="AO460" s="191"/>
      <c r="AP460" s="191"/>
      <c r="AQ460" s="191"/>
      <c r="AR460" s="191"/>
      <c r="AS460" s="191"/>
      <c r="AT460" s="191"/>
      <c r="AU460" s="191"/>
      <c r="AV460" s="191"/>
      <c r="AW460" s="191"/>
      <c r="AX460" s="191"/>
      <c r="AY460" s="191"/>
      <c r="AZ460" s="191"/>
      <c r="BA460" s="191"/>
      <c r="BB460" s="191"/>
      <c r="BC460" s="191"/>
      <c r="BD460" s="191"/>
      <c r="BE460" s="191"/>
      <c r="BF460" s="191"/>
      <c r="BG460" s="191"/>
      <c r="BH460" s="188"/>
      <c r="BI460" s="191"/>
      <c r="BJ460" s="191"/>
      <c r="BK460" s="191"/>
      <c r="BL460" s="273"/>
      <c r="BM460" s="180"/>
      <c r="BN460" s="191"/>
      <c r="BO460" s="191"/>
      <c r="BP460" s="191"/>
      <c r="BQ460" s="191"/>
    </row>
    <row r="461" spans="1:69" x14ac:dyDescent="0.25">
      <c r="A461" s="191"/>
      <c r="B461" s="191"/>
      <c r="C461" s="191"/>
      <c r="D461" s="191"/>
      <c r="E461" s="191"/>
      <c r="F461" s="191"/>
      <c r="G461" s="191"/>
      <c r="H461" s="191"/>
      <c r="I461" s="191"/>
      <c r="J461" s="191"/>
      <c r="K461" s="191"/>
      <c r="L461" s="191"/>
      <c r="M461" s="191"/>
      <c r="N461" s="191"/>
      <c r="O461" s="191"/>
      <c r="P461" s="191"/>
      <c r="Q461" s="191"/>
      <c r="R461" s="191"/>
      <c r="S461" s="191"/>
      <c r="T461" s="191"/>
      <c r="U461" s="191"/>
      <c r="V461" s="191"/>
      <c r="W461" s="191"/>
      <c r="X461" s="191"/>
      <c r="Y461" s="191"/>
      <c r="Z461" s="191"/>
      <c r="AA461" s="191"/>
      <c r="AB461" s="191"/>
      <c r="AC461" s="191"/>
      <c r="AD461" s="191"/>
      <c r="AE461" s="191"/>
      <c r="AF461" s="191"/>
      <c r="AG461" s="191"/>
      <c r="AH461" s="191"/>
      <c r="AI461" s="191"/>
      <c r="AJ461" s="191"/>
      <c r="AK461" s="191"/>
      <c r="AL461" s="191"/>
      <c r="AM461" s="191"/>
      <c r="AN461" s="191"/>
      <c r="AO461" s="191"/>
      <c r="AP461" s="191"/>
      <c r="AQ461" s="191"/>
      <c r="AR461" s="191"/>
      <c r="AS461" s="191"/>
      <c r="AT461" s="191"/>
      <c r="AU461" s="191"/>
      <c r="AV461" s="191"/>
      <c r="AW461" s="191"/>
      <c r="AX461" s="191"/>
      <c r="AY461" s="191"/>
      <c r="AZ461" s="191"/>
      <c r="BA461" s="191"/>
      <c r="BB461" s="191"/>
      <c r="BC461" s="191"/>
      <c r="BD461" s="191"/>
      <c r="BE461" s="191"/>
      <c r="BF461" s="191"/>
      <c r="BG461" s="191"/>
      <c r="BH461" s="188"/>
      <c r="BI461" s="191"/>
      <c r="BJ461" s="191"/>
      <c r="BK461" s="191"/>
      <c r="BL461" s="273"/>
      <c r="BM461" s="180"/>
      <c r="BN461" s="191"/>
      <c r="BO461" s="191"/>
      <c r="BP461" s="191"/>
      <c r="BQ461" s="191"/>
    </row>
    <row r="462" spans="1:69" x14ac:dyDescent="0.25">
      <c r="A462" s="191"/>
      <c r="B462" s="191"/>
      <c r="C462" s="191"/>
      <c r="D462" s="191"/>
      <c r="E462" s="191"/>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1"/>
      <c r="AY462" s="191"/>
      <c r="AZ462" s="191"/>
      <c r="BA462" s="191"/>
      <c r="BB462" s="191"/>
      <c r="BC462" s="191"/>
      <c r="BD462" s="191"/>
      <c r="BE462" s="191"/>
      <c r="BF462" s="191"/>
      <c r="BG462" s="191"/>
      <c r="BH462" s="188"/>
      <c r="BI462" s="191"/>
      <c r="BJ462" s="191"/>
      <c r="BK462" s="191"/>
      <c r="BL462" s="273"/>
      <c r="BM462" s="180"/>
      <c r="BN462" s="191"/>
      <c r="BO462" s="191"/>
      <c r="BP462" s="191"/>
      <c r="BQ462" s="191"/>
    </row>
    <row r="463" spans="1:69" x14ac:dyDescent="0.25">
      <c r="A463" s="191"/>
      <c r="B463" s="191"/>
      <c r="C463" s="191"/>
      <c r="D463" s="191"/>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91"/>
      <c r="AE463" s="191"/>
      <c r="AF463" s="191"/>
      <c r="AG463" s="191"/>
      <c r="AH463" s="191"/>
      <c r="AI463" s="191"/>
      <c r="AJ463" s="191"/>
      <c r="AK463" s="191"/>
      <c r="AL463" s="191"/>
      <c r="AM463" s="191"/>
      <c r="AN463" s="191"/>
      <c r="AO463" s="191"/>
      <c r="AP463" s="191"/>
      <c r="AQ463" s="191"/>
      <c r="AR463" s="191"/>
      <c r="AS463" s="191"/>
      <c r="AT463" s="191"/>
      <c r="AU463" s="191"/>
      <c r="AV463" s="191"/>
      <c r="AW463" s="191"/>
      <c r="AX463" s="191"/>
      <c r="AY463" s="191"/>
      <c r="AZ463" s="191"/>
      <c r="BA463" s="191"/>
      <c r="BB463" s="191"/>
      <c r="BC463" s="191"/>
      <c r="BD463" s="191"/>
      <c r="BE463" s="191"/>
      <c r="BF463" s="191"/>
      <c r="BG463" s="191"/>
      <c r="BH463" s="188"/>
      <c r="BI463" s="191"/>
      <c r="BJ463" s="191"/>
      <c r="BK463" s="191"/>
      <c r="BL463" s="273"/>
      <c r="BM463" s="180"/>
      <c r="BN463" s="191"/>
      <c r="BO463" s="191"/>
      <c r="BP463" s="191"/>
      <c r="BQ463" s="191"/>
    </row>
    <row r="464" spans="1:69" x14ac:dyDescent="0.25">
      <c r="A464" s="191"/>
      <c r="B464" s="191"/>
      <c r="C464" s="191"/>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191"/>
      <c r="AL464" s="191"/>
      <c r="AM464" s="191"/>
      <c r="AN464" s="191"/>
      <c r="AO464" s="191"/>
      <c r="AP464" s="191"/>
      <c r="AQ464" s="191"/>
      <c r="AR464" s="191"/>
      <c r="AS464" s="191"/>
      <c r="AT464" s="191"/>
      <c r="AU464" s="191"/>
      <c r="AV464" s="191"/>
      <c r="AW464" s="191"/>
      <c r="AX464" s="191"/>
      <c r="AY464" s="191"/>
      <c r="AZ464" s="191"/>
      <c r="BA464" s="191"/>
      <c r="BB464" s="191"/>
      <c r="BC464" s="191"/>
      <c r="BD464" s="191"/>
      <c r="BE464" s="191"/>
      <c r="BF464" s="191"/>
      <c r="BG464" s="191"/>
      <c r="BH464" s="188"/>
      <c r="BI464" s="191"/>
      <c r="BJ464" s="191"/>
      <c r="BK464" s="191"/>
      <c r="BL464" s="273"/>
      <c r="BM464" s="180"/>
      <c r="BN464" s="191"/>
      <c r="BO464" s="191"/>
      <c r="BP464" s="191"/>
      <c r="BQ464" s="191"/>
    </row>
    <row r="465" spans="1:69" x14ac:dyDescent="0.25">
      <c r="A465" s="191"/>
      <c r="B465" s="191"/>
      <c r="C465" s="191"/>
      <c r="D465" s="191"/>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c r="AA465" s="191"/>
      <c r="AB465" s="191"/>
      <c r="AC465" s="191"/>
      <c r="AD465" s="191"/>
      <c r="AE465" s="191"/>
      <c r="AF465" s="191"/>
      <c r="AG465" s="191"/>
      <c r="AH465" s="191"/>
      <c r="AI465" s="191"/>
      <c r="AJ465" s="191"/>
      <c r="AK465" s="191"/>
      <c r="AL465" s="191"/>
      <c r="AM465" s="191"/>
      <c r="AN465" s="191"/>
      <c r="AO465" s="191"/>
      <c r="AP465" s="191"/>
      <c r="AQ465" s="191"/>
      <c r="AR465" s="191"/>
      <c r="AS465" s="191"/>
      <c r="AT465" s="191"/>
      <c r="AU465" s="191"/>
      <c r="AV465" s="191"/>
      <c r="AW465" s="191"/>
      <c r="AX465" s="191"/>
      <c r="AY465" s="191"/>
      <c r="AZ465" s="191"/>
      <c r="BA465" s="191"/>
      <c r="BB465" s="191"/>
      <c r="BC465" s="191"/>
      <c r="BD465" s="191"/>
      <c r="BE465" s="191"/>
      <c r="BF465" s="191"/>
      <c r="BG465" s="191"/>
      <c r="BH465" s="188"/>
      <c r="BI465" s="191"/>
      <c r="BJ465" s="191"/>
      <c r="BK465" s="191"/>
      <c r="BL465" s="273"/>
      <c r="BM465" s="180"/>
      <c r="BN465" s="191"/>
      <c r="BO465" s="191"/>
      <c r="BP465" s="191"/>
      <c r="BQ465" s="191"/>
    </row>
    <row r="466" spans="1:69" x14ac:dyDescent="0.25">
      <c r="A466" s="191"/>
      <c r="B466" s="191"/>
      <c r="C466" s="191"/>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1"/>
      <c r="AN466" s="191"/>
      <c r="AO466" s="191"/>
      <c r="AP466" s="191"/>
      <c r="AQ466" s="191"/>
      <c r="AR466" s="191"/>
      <c r="AS466" s="191"/>
      <c r="AT466" s="191"/>
      <c r="AU466" s="191"/>
      <c r="AV466" s="191"/>
      <c r="AW466" s="191"/>
      <c r="AX466" s="191"/>
      <c r="AY466" s="191"/>
      <c r="AZ466" s="191"/>
      <c r="BA466" s="191"/>
      <c r="BB466" s="191"/>
      <c r="BC466" s="191"/>
      <c r="BD466" s="191"/>
      <c r="BE466" s="191"/>
      <c r="BF466" s="191"/>
      <c r="BG466" s="191"/>
      <c r="BH466" s="188"/>
      <c r="BI466" s="191"/>
      <c r="BJ466" s="191"/>
      <c r="BK466" s="191"/>
      <c r="BL466" s="273"/>
      <c r="BM466" s="180"/>
      <c r="BN466" s="191"/>
      <c r="BO466" s="191"/>
      <c r="BP466" s="191"/>
      <c r="BQ466" s="191"/>
    </row>
    <row r="467" spans="1:69" x14ac:dyDescent="0.25">
      <c r="A467" s="191"/>
      <c r="B467" s="191"/>
      <c r="C467" s="191"/>
      <c r="D467" s="191"/>
      <c r="E467" s="191"/>
      <c r="F467" s="191"/>
      <c r="G467" s="191"/>
      <c r="H467" s="191"/>
      <c r="I467" s="191"/>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191"/>
      <c r="AK467" s="191"/>
      <c r="AL467" s="191"/>
      <c r="AM467" s="191"/>
      <c r="AN467" s="191"/>
      <c r="AO467" s="191"/>
      <c r="AP467" s="191"/>
      <c r="AQ467" s="191"/>
      <c r="AR467" s="191"/>
      <c r="AS467" s="191"/>
      <c r="AT467" s="191"/>
      <c r="AU467" s="191"/>
      <c r="AV467" s="191"/>
      <c r="AW467" s="191"/>
      <c r="AX467" s="191"/>
      <c r="AY467" s="191"/>
      <c r="AZ467" s="191"/>
      <c r="BA467" s="191"/>
      <c r="BB467" s="191"/>
      <c r="BC467" s="191"/>
      <c r="BD467" s="191"/>
      <c r="BE467" s="191"/>
      <c r="BF467" s="191"/>
      <c r="BG467" s="191"/>
      <c r="BH467" s="188"/>
      <c r="BI467" s="191"/>
      <c r="BJ467" s="191"/>
      <c r="BK467" s="191"/>
      <c r="BL467" s="273"/>
      <c r="BM467" s="180"/>
      <c r="BN467" s="191"/>
      <c r="BO467" s="191"/>
      <c r="BP467" s="191"/>
      <c r="BQ467" s="191"/>
    </row>
    <row r="468" spans="1:69" x14ac:dyDescent="0.25">
      <c r="A468" s="191"/>
      <c r="B468" s="191"/>
      <c r="C468" s="191"/>
      <c r="D468" s="191"/>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c r="AA468" s="191"/>
      <c r="AB468" s="191"/>
      <c r="AC468" s="191"/>
      <c r="AD468" s="191"/>
      <c r="AE468" s="191"/>
      <c r="AF468" s="191"/>
      <c r="AG468" s="191"/>
      <c r="AH468" s="191"/>
      <c r="AI468" s="191"/>
      <c r="AJ468" s="191"/>
      <c r="AK468" s="191"/>
      <c r="AL468" s="191"/>
      <c r="AM468" s="191"/>
      <c r="AN468" s="191"/>
      <c r="AO468" s="191"/>
      <c r="AP468" s="191"/>
      <c r="AQ468" s="191"/>
      <c r="AR468" s="191"/>
      <c r="AS468" s="191"/>
      <c r="AT468" s="191"/>
      <c r="AU468" s="191"/>
      <c r="AV468" s="191"/>
      <c r="AW468" s="191"/>
      <c r="AX468" s="191"/>
      <c r="AY468" s="191"/>
      <c r="AZ468" s="191"/>
      <c r="BA468" s="191"/>
      <c r="BB468" s="191"/>
      <c r="BC468" s="191"/>
      <c r="BD468" s="191"/>
      <c r="BE468" s="191"/>
      <c r="BF468" s="191"/>
      <c r="BG468" s="191"/>
      <c r="BH468" s="188"/>
      <c r="BI468" s="191"/>
      <c r="BJ468" s="191"/>
      <c r="BK468" s="191"/>
      <c r="BL468" s="273"/>
      <c r="BM468" s="180"/>
      <c r="BN468" s="191"/>
      <c r="BO468" s="191"/>
      <c r="BP468" s="191"/>
      <c r="BQ468" s="191"/>
    </row>
    <row r="469" spans="1:69" x14ac:dyDescent="0.25">
      <c r="A469" s="191"/>
      <c r="B469" s="191"/>
      <c r="C469" s="191"/>
      <c r="D469" s="191"/>
      <c r="E469" s="191"/>
      <c r="F469" s="191"/>
      <c r="G469" s="191"/>
      <c r="H469" s="191"/>
      <c r="I469" s="191"/>
      <c r="J469" s="191"/>
      <c r="K469" s="191"/>
      <c r="L469" s="191"/>
      <c r="M469" s="191"/>
      <c r="N469" s="191"/>
      <c r="O469" s="191"/>
      <c r="P469" s="191"/>
      <c r="Q469" s="191"/>
      <c r="R469" s="191"/>
      <c r="S469" s="191"/>
      <c r="T469" s="191"/>
      <c r="U469" s="191"/>
      <c r="V469" s="191"/>
      <c r="W469" s="191"/>
      <c r="X469" s="191"/>
      <c r="Y469" s="191"/>
      <c r="Z469" s="191"/>
      <c r="AA469" s="191"/>
      <c r="AB469" s="191"/>
      <c r="AC469" s="191"/>
      <c r="AD469" s="191"/>
      <c r="AE469" s="191"/>
      <c r="AF469" s="191"/>
      <c r="AG469" s="191"/>
      <c r="AH469" s="191"/>
      <c r="AI469" s="191"/>
      <c r="AJ469" s="191"/>
      <c r="AK469" s="191"/>
      <c r="AL469" s="191"/>
      <c r="AM469" s="191"/>
      <c r="AN469" s="191"/>
      <c r="AO469" s="191"/>
      <c r="AP469" s="191"/>
      <c r="AQ469" s="191"/>
      <c r="AR469" s="191"/>
      <c r="AS469" s="191"/>
      <c r="AT469" s="191"/>
      <c r="AU469" s="191"/>
      <c r="AV469" s="191"/>
      <c r="AW469" s="191"/>
      <c r="AX469" s="191"/>
      <c r="AY469" s="191"/>
      <c r="AZ469" s="191"/>
      <c r="BA469" s="191"/>
      <c r="BB469" s="191"/>
      <c r="BC469" s="191"/>
      <c r="BD469" s="191"/>
      <c r="BE469" s="191"/>
      <c r="BF469" s="191"/>
      <c r="BG469" s="191"/>
      <c r="BH469" s="188"/>
      <c r="BI469" s="191"/>
      <c r="BJ469" s="191"/>
      <c r="BK469" s="191"/>
      <c r="BL469" s="273"/>
      <c r="BM469" s="180"/>
      <c r="BN469" s="191"/>
      <c r="BO469" s="191"/>
      <c r="BP469" s="191"/>
      <c r="BQ469" s="191"/>
    </row>
    <row r="470" spans="1:69" x14ac:dyDescent="0.25">
      <c r="A470" s="191"/>
      <c r="B470" s="191"/>
      <c r="C470" s="191"/>
      <c r="D470" s="191"/>
      <c r="E470" s="191"/>
      <c r="F470" s="191"/>
      <c r="G470" s="191"/>
      <c r="H470" s="191"/>
      <c r="I470" s="191"/>
      <c r="J470" s="191"/>
      <c r="K470" s="191"/>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191"/>
      <c r="AH470" s="191"/>
      <c r="AI470" s="191"/>
      <c r="AJ470" s="191"/>
      <c r="AK470" s="191"/>
      <c r="AL470" s="191"/>
      <c r="AM470" s="191"/>
      <c r="AN470" s="191"/>
      <c r="AO470" s="191"/>
      <c r="AP470" s="191"/>
      <c r="AQ470" s="191"/>
      <c r="AR470" s="191"/>
      <c r="AS470" s="191"/>
      <c r="AT470" s="191"/>
      <c r="AU470" s="191"/>
      <c r="AV470" s="191"/>
      <c r="AW470" s="191"/>
      <c r="AX470" s="191"/>
      <c r="AY470" s="191"/>
      <c r="AZ470" s="191"/>
      <c r="BA470" s="191"/>
      <c r="BB470" s="191"/>
      <c r="BC470" s="191"/>
      <c r="BD470" s="191"/>
      <c r="BE470" s="191"/>
      <c r="BF470" s="191"/>
      <c r="BG470" s="191"/>
      <c r="BH470" s="188"/>
      <c r="BI470" s="191"/>
      <c r="BJ470" s="191"/>
      <c r="BK470" s="191"/>
      <c r="BL470" s="273"/>
      <c r="BM470" s="180"/>
      <c r="BN470" s="191"/>
      <c r="BO470" s="191"/>
      <c r="BP470" s="191"/>
      <c r="BQ470" s="191"/>
    </row>
    <row r="471" spans="1:69" x14ac:dyDescent="0.25">
      <c r="A471" s="191"/>
      <c r="B471" s="191"/>
      <c r="C471" s="191"/>
      <c r="D471" s="191"/>
      <c r="E471" s="191"/>
      <c r="F471" s="191"/>
      <c r="G471" s="191"/>
      <c r="H471" s="191"/>
      <c r="I471" s="191"/>
      <c r="J471" s="191"/>
      <c r="K471" s="191"/>
      <c r="L471" s="191"/>
      <c r="M471" s="191"/>
      <c r="N471" s="191"/>
      <c r="O471" s="191"/>
      <c r="P471" s="191"/>
      <c r="Q471" s="191"/>
      <c r="R471" s="191"/>
      <c r="S471" s="191"/>
      <c r="T471" s="191"/>
      <c r="U471" s="191"/>
      <c r="V471" s="191"/>
      <c r="W471" s="191"/>
      <c r="X471" s="191"/>
      <c r="Y471" s="191"/>
      <c r="Z471" s="191"/>
      <c r="AA471" s="191"/>
      <c r="AB471" s="191"/>
      <c r="AC471" s="191"/>
      <c r="AD471" s="191"/>
      <c r="AE471" s="191"/>
      <c r="AF471" s="191"/>
      <c r="AG471" s="191"/>
      <c r="AH471" s="191"/>
      <c r="AI471" s="191"/>
      <c r="AJ471" s="191"/>
      <c r="AK471" s="191"/>
      <c r="AL471" s="191"/>
      <c r="AM471" s="191"/>
      <c r="AN471" s="191"/>
      <c r="AO471" s="191"/>
      <c r="AP471" s="191"/>
      <c r="AQ471" s="191"/>
      <c r="AR471" s="191"/>
      <c r="AS471" s="191"/>
      <c r="AT471" s="191"/>
      <c r="AU471" s="191"/>
      <c r="AV471" s="191"/>
      <c r="AW471" s="191"/>
      <c r="AX471" s="191"/>
      <c r="AY471" s="191"/>
      <c r="AZ471" s="191"/>
      <c r="BA471" s="191"/>
      <c r="BB471" s="191"/>
      <c r="BC471" s="191"/>
      <c r="BD471" s="191"/>
      <c r="BE471" s="191"/>
      <c r="BF471" s="191"/>
      <c r="BG471" s="191"/>
      <c r="BH471" s="188"/>
      <c r="BI471" s="191"/>
      <c r="BJ471" s="191"/>
      <c r="BK471" s="191"/>
      <c r="BL471" s="273"/>
      <c r="BM471" s="180"/>
      <c r="BN471" s="191"/>
      <c r="BO471" s="191"/>
      <c r="BP471" s="191"/>
      <c r="BQ471" s="191"/>
    </row>
    <row r="472" spans="1:69" x14ac:dyDescent="0.25">
      <c r="A472" s="191"/>
      <c r="B472" s="191"/>
      <c r="C472" s="191"/>
      <c r="D472" s="191"/>
      <c r="E472" s="191"/>
      <c r="F472" s="191"/>
      <c r="G472" s="191"/>
      <c r="H472" s="191"/>
      <c r="I472" s="191"/>
      <c r="J472" s="191"/>
      <c r="K472" s="191"/>
      <c r="L472" s="191"/>
      <c r="M472" s="191"/>
      <c r="N472" s="191"/>
      <c r="O472" s="191"/>
      <c r="P472" s="191"/>
      <c r="Q472" s="191"/>
      <c r="R472" s="191"/>
      <c r="S472" s="191"/>
      <c r="T472" s="191"/>
      <c r="U472" s="191"/>
      <c r="V472" s="191"/>
      <c r="W472" s="191"/>
      <c r="X472" s="191"/>
      <c r="Y472" s="191"/>
      <c r="Z472" s="191"/>
      <c r="AA472" s="191"/>
      <c r="AB472" s="191"/>
      <c r="AC472" s="191"/>
      <c r="AD472" s="191"/>
      <c r="AE472" s="191"/>
      <c r="AF472" s="191"/>
      <c r="AG472" s="191"/>
      <c r="AH472" s="191"/>
      <c r="AI472" s="191"/>
      <c r="AJ472" s="191"/>
      <c r="AK472" s="191"/>
      <c r="AL472" s="191"/>
      <c r="AM472" s="191"/>
      <c r="AN472" s="191"/>
      <c r="AO472" s="191"/>
      <c r="AP472" s="191"/>
      <c r="AQ472" s="191"/>
      <c r="AR472" s="191"/>
      <c r="AS472" s="191"/>
      <c r="AT472" s="191"/>
      <c r="AU472" s="191"/>
      <c r="AV472" s="191"/>
      <c r="AW472" s="191"/>
      <c r="AX472" s="191"/>
      <c r="AY472" s="191"/>
      <c r="AZ472" s="191"/>
      <c r="BA472" s="191"/>
      <c r="BB472" s="191"/>
      <c r="BC472" s="191"/>
      <c r="BD472" s="191"/>
      <c r="BE472" s="191"/>
      <c r="BF472" s="191"/>
      <c r="BG472" s="191"/>
      <c r="BH472" s="188"/>
      <c r="BI472" s="191"/>
      <c r="BJ472" s="191"/>
      <c r="BK472" s="191"/>
      <c r="BL472" s="273"/>
      <c r="BM472" s="180"/>
      <c r="BN472" s="191"/>
      <c r="BO472" s="191"/>
      <c r="BP472" s="191"/>
      <c r="BQ472" s="191"/>
    </row>
    <row r="473" spans="1:69" x14ac:dyDescent="0.25">
      <c r="A473" s="191"/>
      <c r="B473" s="191"/>
      <c r="C473" s="191"/>
      <c r="D473" s="191"/>
      <c r="E473" s="191"/>
      <c r="F473" s="191"/>
      <c r="G473" s="191"/>
      <c r="H473" s="191"/>
      <c r="I473" s="191"/>
      <c r="J473" s="191"/>
      <c r="K473" s="191"/>
      <c r="L473" s="191"/>
      <c r="M473" s="191"/>
      <c r="N473" s="191"/>
      <c r="O473" s="191"/>
      <c r="P473" s="191"/>
      <c r="Q473" s="191"/>
      <c r="R473" s="191"/>
      <c r="S473" s="191"/>
      <c r="T473" s="191"/>
      <c r="U473" s="191"/>
      <c r="V473" s="191"/>
      <c r="W473" s="191"/>
      <c r="X473" s="191"/>
      <c r="Y473" s="191"/>
      <c r="Z473" s="191"/>
      <c r="AA473" s="191"/>
      <c r="AB473" s="191"/>
      <c r="AC473" s="191"/>
      <c r="AD473" s="191"/>
      <c r="AE473" s="191"/>
      <c r="AF473" s="191"/>
      <c r="AG473" s="191"/>
      <c r="AH473" s="191"/>
      <c r="AI473" s="191"/>
      <c r="AJ473" s="191"/>
      <c r="AK473" s="191"/>
      <c r="AL473" s="191"/>
      <c r="AM473" s="191"/>
      <c r="AN473" s="191"/>
      <c r="AO473" s="191"/>
      <c r="AP473" s="191"/>
      <c r="AQ473" s="191"/>
      <c r="AR473" s="191"/>
      <c r="AS473" s="191"/>
      <c r="AT473" s="191"/>
      <c r="AU473" s="191"/>
      <c r="AV473" s="191"/>
      <c r="AW473" s="191"/>
      <c r="AX473" s="191"/>
      <c r="AY473" s="191"/>
      <c r="AZ473" s="191"/>
      <c r="BA473" s="191"/>
      <c r="BB473" s="191"/>
      <c r="BC473" s="191"/>
      <c r="BD473" s="191"/>
      <c r="BE473" s="191"/>
      <c r="BF473" s="191"/>
      <c r="BG473" s="191"/>
      <c r="BH473" s="188"/>
      <c r="BI473" s="191"/>
      <c r="BJ473" s="191"/>
      <c r="BK473" s="191"/>
      <c r="BL473" s="273"/>
      <c r="BM473" s="180"/>
      <c r="BN473" s="191"/>
      <c r="BO473" s="191"/>
      <c r="BP473" s="191"/>
      <c r="BQ473" s="191"/>
    </row>
    <row r="474" spans="1:69" x14ac:dyDescent="0.25">
      <c r="A474" s="191"/>
      <c r="B474" s="191"/>
      <c r="C474" s="191"/>
      <c r="D474" s="191"/>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c r="AB474" s="191"/>
      <c r="AC474" s="191"/>
      <c r="AD474" s="191"/>
      <c r="AE474" s="191"/>
      <c r="AF474" s="191"/>
      <c r="AG474" s="191"/>
      <c r="AH474" s="191"/>
      <c r="AI474" s="191"/>
      <c r="AJ474" s="191"/>
      <c r="AK474" s="191"/>
      <c r="AL474" s="191"/>
      <c r="AM474" s="191"/>
      <c r="AN474" s="191"/>
      <c r="AO474" s="191"/>
      <c r="AP474" s="191"/>
      <c r="AQ474" s="191"/>
      <c r="AR474" s="191"/>
      <c r="AS474" s="191"/>
      <c r="AT474" s="191"/>
      <c r="AU474" s="191"/>
      <c r="AV474" s="191"/>
      <c r="AW474" s="191"/>
      <c r="AX474" s="191"/>
      <c r="AY474" s="191"/>
      <c r="AZ474" s="191"/>
      <c r="BA474" s="191"/>
      <c r="BB474" s="191"/>
      <c r="BC474" s="191"/>
      <c r="BD474" s="191"/>
      <c r="BE474" s="191"/>
      <c r="BF474" s="191"/>
      <c r="BG474" s="191"/>
      <c r="BH474" s="188"/>
      <c r="BI474" s="191"/>
      <c r="BJ474" s="191"/>
      <c r="BK474" s="191"/>
      <c r="BL474" s="273"/>
      <c r="BM474" s="180"/>
      <c r="BN474" s="191"/>
      <c r="BO474" s="191"/>
      <c r="BP474" s="191"/>
      <c r="BQ474" s="191"/>
    </row>
    <row r="475" spans="1:69" x14ac:dyDescent="0.25">
      <c r="A475" s="191"/>
      <c r="B475" s="191"/>
      <c r="C475" s="191"/>
      <c r="D475" s="191"/>
      <c r="E475" s="191"/>
      <c r="F475" s="191"/>
      <c r="G475" s="191"/>
      <c r="H475" s="191"/>
      <c r="I475" s="191"/>
      <c r="J475" s="191"/>
      <c r="K475" s="191"/>
      <c r="L475" s="191"/>
      <c r="M475" s="191"/>
      <c r="N475" s="191"/>
      <c r="O475" s="191"/>
      <c r="P475" s="191"/>
      <c r="Q475" s="191"/>
      <c r="R475" s="191"/>
      <c r="S475" s="191"/>
      <c r="T475" s="191"/>
      <c r="U475" s="191"/>
      <c r="V475" s="191"/>
      <c r="W475" s="191"/>
      <c r="X475" s="191"/>
      <c r="Y475" s="191"/>
      <c r="Z475" s="191"/>
      <c r="AA475" s="191"/>
      <c r="AB475" s="191"/>
      <c r="AC475" s="191"/>
      <c r="AD475" s="191"/>
      <c r="AE475" s="191"/>
      <c r="AF475" s="191"/>
      <c r="AG475" s="191"/>
      <c r="AH475" s="191"/>
      <c r="AI475" s="191"/>
      <c r="AJ475" s="191"/>
      <c r="AK475" s="191"/>
      <c r="AL475" s="191"/>
      <c r="AM475" s="191"/>
      <c r="AN475" s="191"/>
      <c r="AO475" s="191"/>
      <c r="AP475" s="191"/>
      <c r="AQ475" s="191"/>
      <c r="AR475" s="191"/>
      <c r="AS475" s="191"/>
      <c r="AT475" s="191"/>
      <c r="AU475" s="191"/>
      <c r="AV475" s="191"/>
      <c r="AW475" s="191"/>
      <c r="AX475" s="191"/>
      <c r="AY475" s="191"/>
      <c r="AZ475" s="191"/>
      <c r="BA475" s="191"/>
      <c r="BB475" s="191"/>
      <c r="BC475" s="191"/>
      <c r="BD475" s="191"/>
      <c r="BE475" s="191"/>
      <c r="BF475" s="191"/>
      <c r="BG475" s="191"/>
      <c r="BH475" s="188"/>
      <c r="BI475" s="191"/>
      <c r="BJ475" s="191"/>
      <c r="BK475" s="191"/>
      <c r="BL475" s="273"/>
      <c r="BM475" s="180"/>
      <c r="BN475" s="191"/>
      <c r="BO475" s="191"/>
      <c r="BP475" s="191"/>
      <c r="BQ475" s="191"/>
    </row>
    <row r="476" spans="1:69" x14ac:dyDescent="0.25">
      <c r="A476" s="191"/>
      <c r="B476" s="191"/>
      <c r="C476" s="191"/>
      <c r="D476" s="191"/>
      <c r="E476" s="191"/>
      <c r="F476" s="191"/>
      <c r="G476" s="191"/>
      <c r="H476" s="191"/>
      <c r="I476" s="191"/>
      <c r="J476" s="191"/>
      <c r="K476" s="191"/>
      <c r="L476" s="191"/>
      <c r="M476" s="191"/>
      <c r="N476" s="191"/>
      <c r="O476" s="191"/>
      <c r="P476" s="191"/>
      <c r="Q476" s="191"/>
      <c r="R476" s="191"/>
      <c r="S476" s="191"/>
      <c r="T476" s="191"/>
      <c r="U476" s="191"/>
      <c r="V476" s="191"/>
      <c r="W476" s="191"/>
      <c r="X476" s="191"/>
      <c r="Y476" s="191"/>
      <c r="Z476" s="191"/>
      <c r="AA476" s="191"/>
      <c r="AB476" s="191"/>
      <c r="AC476" s="191"/>
      <c r="AD476" s="191"/>
      <c r="AE476" s="191"/>
      <c r="AF476" s="191"/>
      <c r="AG476" s="191"/>
      <c r="AH476" s="191"/>
      <c r="AI476" s="191"/>
      <c r="AJ476" s="191"/>
      <c r="AK476" s="191"/>
      <c r="AL476" s="191"/>
      <c r="AM476" s="191"/>
      <c r="AN476" s="191"/>
      <c r="AO476" s="191"/>
      <c r="AP476" s="191"/>
      <c r="AQ476" s="191"/>
      <c r="AR476" s="191"/>
      <c r="AS476" s="191"/>
      <c r="AT476" s="191"/>
      <c r="AU476" s="191"/>
      <c r="AV476" s="191"/>
      <c r="AW476" s="191"/>
      <c r="AX476" s="191"/>
      <c r="AY476" s="191"/>
      <c r="AZ476" s="191"/>
      <c r="BA476" s="191"/>
      <c r="BB476" s="191"/>
      <c r="BC476" s="191"/>
      <c r="BD476" s="191"/>
      <c r="BE476" s="191"/>
      <c r="BF476" s="191"/>
      <c r="BG476" s="191"/>
      <c r="BH476" s="188"/>
      <c r="BI476" s="191"/>
      <c r="BJ476" s="191"/>
      <c r="BK476" s="191"/>
      <c r="BL476" s="273"/>
      <c r="BM476" s="180"/>
      <c r="BN476" s="191"/>
      <c r="BO476" s="191"/>
      <c r="BP476" s="191"/>
      <c r="BQ476" s="191"/>
    </row>
    <row r="477" spans="1:69" x14ac:dyDescent="0.25">
      <c r="A477" s="191"/>
      <c r="B477" s="191"/>
      <c r="C477" s="191"/>
      <c r="D477" s="191"/>
      <c r="E477" s="191"/>
      <c r="F477" s="191"/>
      <c r="G477" s="191"/>
      <c r="H477" s="191"/>
      <c r="I477" s="191"/>
      <c r="J477" s="191"/>
      <c r="K477" s="191"/>
      <c r="L477" s="191"/>
      <c r="M477" s="191"/>
      <c r="N477" s="191"/>
      <c r="O477" s="191"/>
      <c r="P477" s="191"/>
      <c r="Q477" s="191"/>
      <c r="R477" s="191"/>
      <c r="S477" s="191"/>
      <c r="T477" s="191"/>
      <c r="U477" s="191"/>
      <c r="V477" s="191"/>
      <c r="W477" s="191"/>
      <c r="X477" s="191"/>
      <c r="Y477" s="191"/>
      <c r="Z477" s="191"/>
      <c r="AA477" s="191"/>
      <c r="AB477" s="191"/>
      <c r="AC477" s="191"/>
      <c r="AD477" s="191"/>
      <c r="AE477" s="191"/>
      <c r="AF477" s="191"/>
      <c r="AG477" s="191"/>
      <c r="AH477" s="191"/>
      <c r="AI477" s="191"/>
      <c r="AJ477" s="191"/>
      <c r="AK477" s="191"/>
      <c r="AL477" s="191"/>
      <c r="AM477" s="191"/>
      <c r="AN477" s="191"/>
      <c r="AO477" s="191"/>
      <c r="AP477" s="191"/>
      <c r="AQ477" s="191"/>
      <c r="AR477" s="191"/>
      <c r="AS477" s="191"/>
      <c r="AT477" s="191"/>
      <c r="AU477" s="191"/>
      <c r="AV477" s="191"/>
      <c r="AW477" s="191"/>
      <c r="AX477" s="191"/>
      <c r="AY477" s="191"/>
      <c r="AZ477" s="191"/>
      <c r="BA477" s="191"/>
      <c r="BB477" s="191"/>
      <c r="BC477" s="191"/>
      <c r="BD477" s="191"/>
      <c r="BE477" s="191"/>
      <c r="BF477" s="191"/>
      <c r="BG477" s="191"/>
      <c r="BH477" s="188"/>
      <c r="BI477" s="191"/>
      <c r="BJ477" s="191"/>
      <c r="BK477" s="191"/>
      <c r="BL477" s="273"/>
      <c r="BM477" s="180"/>
      <c r="BN477" s="191"/>
      <c r="BO477" s="191"/>
      <c r="BP477" s="191"/>
      <c r="BQ477" s="191"/>
    </row>
    <row r="478" spans="1:69" x14ac:dyDescent="0.25">
      <c r="A478" s="191"/>
      <c r="B478" s="191"/>
      <c r="C478" s="191"/>
      <c r="D478" s="191"/>
      <c r="E478" s="191"/>
      <c r="F478" s="191"/>
      <c r="G478" s="191"/>
      <c r="H478" s="191"/>
      <c r="I478" s="191"/>
      <c r="J478" s="191"/>
      <c r="K478" s="191"/>
      <c r="L478" s="191"/>
      <c r="M478" s="191"/>
      <c r="N478" s="191"/>
      <c r="O478" s="191"/>
      <c r="P478" s="191"/>
      <c r="Q478" s="191"/>
      <c r="R478" s="191"/>
      <c r="S478" s="191"/>
      <c r="T478" s="191"/>
      <c r="U478" s="191"/>
      <c r="V478" s="191"/>
      <c r="W478" s="191"/>
      <c r="X478" s="191"/>
      <c r="Y478" s="191"/>
      <c r="Z478" s="191"/>
      <c r="AA478" s="191"/>
      <c r="AB478" s="191"/>
      <c r="AC478" s="191"/>
      <c r="AD478" s="191"/>
      <c r="AE478" s="191"/>
      <c r="AF478" s="191"/>
      <c r="AG478" s="191"/>
      <c r="AH478" s="191"/>
      <c r="AI478" s="191"/>
      <c r="AJ478" s="191"/>
      <c r="AK478" s="191"/>
      <c r="AL478" s="191"/>
      <c r="AM478" s="191"/>
      <c r="AN478" s="191"/>
      <c r="AO478" s="191"/>
      <c r="AP478" s="191"/>
      <c r="AQ478" s="191"/>
      <c r="AR478" s="191"/>
      <c r="AS478" s="191"/>
      <c r="AT478" s="191"/>
      <c r="AU478" s="191"/>
      <c r="AV478" s="191"/>
      <c r="AW478" s="191"/>
      <c r="AX478" s="191"/>
      <c r="AY478" s="191"/>
      <c r="AZ478" s="191"/>
      <c r="BA478" s="191"/>
      <c r="BB478" s="191"/>
      <c r="BC478" s="191"/>
      <c r="BD478" s="191"/>
      <c r="BE478" s="191"/>
      <c r="BF478" s="191"/>
      <c r="BG478" s="191"/>
      <c r="BH478" s="188"/>
      <c r="BI478" s="191"/>
      <c r="BJ478" s="191"/>
      <c r="BK478" s="191"/>
      <c r="BL478" s="273"/>
      <c r="BM478" s="180"/>
      <c r="BN478" s="191"/>
      <c r="BO478" s="191"/>
      <c r="BP478" s="191"/>
      <c r="BQ478" s="191"/>
    </row>
    <row r="479" spans="1:69" x14ac:dyDescent="0.25">
      <c r="A479" s="191"/>
      <c r="B479" s="191"/>
      <c r="C479" s="191"/>
      <c r="D479" s="191"/>
      <c r="E479" s="191"/>
      <c r="F479" s="191"/>
      <c r="G479" s="191"/>
      <c r="H479" s="191"/>
      <c r="I479" s="191"/>
      <c r="J479" s="191"/>
      <c r="K479" s="191"/>
      <c r="L479" s="191"/>
      <c r="M479" s="191"/>
      <c r="N479" s="191"/>
      <c r="O479" s="191"/>
      <c r="P479" s="191"/>
      <c r="Q479" s="191"/>
      <c r="R479" s="191"/>
      <c r="S479" s="191"/>
      <c r="T479" s="191"/>
      <c r="U479" s="191"/>
      <c r="V479" s="191"/>
      <c r="W479" s="191"/>
      <c r="X479" s="191"/>
      <c r="Y479" s="191"/>
      <c r="Z479" s="191"/>
      <c r="AA479" s="191"/>
      <c r="AB479" s="191"/>
      <c r="AC479" s="191"/>
      <c r="AD479" s="191"/>
      <c r="AE479" s="191"/>
      <c r="AF479" s="191"/>
      <c r="AG479" s="191"/>
      <c r="AH479" s="191"/>
      <c r="AI479" s="191"/>
      <c r="AJ479" s="191"/>
      <c r="AK479" s="191"/>
      <c r="AL479" s="191"/>
      <c r="AM479" s="191"/>
      <c r="AN479" s="191"/>
      <c r="AO479" s="191"/>
      <c r="AP479" s="191"/>
      <c r="AQ479" s="191"/>
      <c r="AR479" s="191"/>
      <c r="AS479" s="191"/>
      <c r="AT479" s="191"/>
      <c r="AU479" s="191"/>
      <c r="AV479" s="191"/>
      <c r="AW479" s="191"/>
      <c r="AX479" s="191"/>
      <c r="AY479" s="191"/>
      <c r="AZ479" s="191"/>
      <c r="BA479" s="191"/>
      <c r="BB479" s="191"/>
      <c r="BC479" s="191"/>
      <c r="BD479" s="191"/>
      <c r="BE479" s="191"/>
      <c r="BF479" s="191"/>
      <c r="BG479" s="191"/>
      <c r="BH479" s="188"/>
      <c r="BI479" s="191"/>
      <c r="BJ479" s="191"/>
      <c r="BK479" s="191"/>
      <c r="BL479" s="273"/>
      <c r="BM479" s="180"/>
      <c r="BN479" s="191"/>
      <c r="BO479" s="191"/>
      <c r="BP479" s="191"/>
      <c r="BQ479" s="191"/>
    </row>
    <row r="480" spans="1:69" x14ac:dyDescent="0.25">
      <c r="A480" s="191"/>
      <c r="B480" s="191"/>
      <c r="C480" s="191"/>
      <c r="D480" s="191"/>
      <c r="E480" s="191"/>
      <c r="F480" s="191"/>
      <c r="G480" s="191"/>
      <c r="H480" s="191"/>
      <c r="I480" s="191"/>
      <c r="J480" s="191"/>
      <c r="K480" s="191"/>
      <c r="L480" s="191"/>
      <c r="M480" s="191"/>
      <c r="N480" s="191"/>
      <c r="O480" s="191"/>
      <c r="P480" s="191"/>
      <c r="Q480" s="191"/>
      <c r="R480" s="191"/>
      <c r="S480" s="191"/>
      <c r="T480" s="191"/>
      <c r="U480" s="191"/>
      <c r="V480" s="191"/>
      <c r="W480" s="191"/>
      <c r="X480" s="191"/>
      <c r="Y480" s="191"/>
      <c r="Z480" s="191"/>
      <c r="AA480" s="191"/>
      <c r="AB480" s="191"/>
      <c r="AC480" s="191"/>
      <c r="AD480" s="191"/>
      <c r="AE480" s="191"/>
      <c r="AF480" s="191"/>
      <c r="AG480" s="191"/>
      <c r="AH480" s="191"/>
      <c r="AI480" s="191"/>
      <c r="AJ480" s="191"/>
      <c r="AK480" s="191"/>
      <c r="AL480" s="191"/>
      <c r="AM480" s="191"/>
      <c r="AN480" s="191"/>
      <c r="AO480" s="191"/>
      <c r="AP480" s="191"/>
      <c r="AQ480" s="191"/>
      <c r="AR480" s="191"/>
      <c r="AS480" s="191"/>
      <c r="AT480" s="191"/>
      <c r="AU480" s="191"/>
      <c r="AV480" s="191"/>
      <c r="AW480" s="191"/>
      <c r="AX480" s="191"/>
      <c r="AY480" s="191"/>
      <c r="AZ480" s="191"/>
      <c r="BA480" s="191"/>
      <c r="BB480" s="191"/>
      <c r="BC480" s="191"/>
      <c r="BD480" s="191"/>
      <c r="BE480" s="191"/>
      <c r="BF480" s="191"/>
      <c r="BG480" s="191"/>
      <c r="BH480" s="188"/>
      <c r="BI480" s="191"/>
      <c r="BJ480" s="191"/>
      <c r="BK480" s="191"/>
      <c r="BL480" s="273"/>
      <c r="BM480" s="180"/>
      <c r="BN480" s="191"/>
      <c r="BO480" s="191"/>
      <c r="BP480" s="191"/>
      <c r="BQ480" s="191"/>
    </row>
    <row r="481" spans="1:69" x14ac:dyDescent="0.25">
      <c r="A481" s="191"/>
      <c r="B481" s="191"/>
      <c r="C481" s="191"/>
      <c r="D481" s="191"/>
      <c r="E481" s="191"/>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1"/>
      <c r="AY481" s="191"/>
      <c r="AZ481" s="191"/>
      <c r="BA481" s="191"/>
      <c r="BB481" s="191"/>
      <c r="BC481" s="191"/>
      <c r="BD481" s="191"/>
      <c r="BE481" s="191"/>
      <c r="BF481" s="191"/>
      <c r="BG481" s="191"/>
      <c r="BH481" s="188"/>
      <c r="BI481" s="191"/>
      <c r="BJ481" s="191"/>
      <c r="BK481" s="191"/>
      <c r="BL481" s="273"/>
      <c r="BM481" s="180"/>
      <c r="BN481" s="191"/>
      <c r="BO481" s="191"/>
      <c r="BP481" s="191"/>
      <c r="BQ481" s="191"/>
    </row>
    <row r="482" spans="1:69" x14ac:dyDescent="0.25">
      <c r="A482" s="191"/>
      <c r="B482" s="191"/>
      <c r="C482" s="191"/>
      <c r="D482" s="191"/>
      <c r="E482" s="191"/>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1"/>
      <c r="AY482" s="191"/>
      <c r="AZ482" s="191"/>
      <c r="BA482" s="191"/>
      <c r="BB482" s="191"/>
      <c r="BC482" s="191"/>
      <c r="BD482" s="191"/>
      <c r="BE482" s="191"/>
      <c r="BF482" s="191"/>
      <c r="BG482" s="191"/>
      <c r="BH482" s="188"/>
      <c r="BI482" s="191"/>
      <c r="BJ482" s="191"/>
      <c r="BK482" s="191"/>
      <c r="BL482" s="273"/>
      <c r="BM482" s="180"/>
      <c r="BN482" s="191"/>
      <c r="BO482" s="191"/>
      <c r="BP482" s="191"/>
      <c r="BQ482" s="191"/>
    </row>
    <row r="483" spans="1:69" x14ac:dyDescent="0.25">
      <c r="A483" s="191"/>
      <c r="B483" s="191"/>
      <c r="C483" s="191"/>
      <c r="D483" s="191"/>
      <c r="E483" s="191"/>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1"/>
      <c r="AY483" s="191"/>
      <c r="AZ483" s="191"/>
      <c r="BA483" s="191"/>
      <c r="BB483" s="191"/>
      <c r="BC483" s="191"/>
      <c r="BD483" s="191"/>
      <c r="BE483" s="191"/>
      <c r="BF483" s="191"/>
      <c r="BG483" s="191"/>
      <c r="BH483" s="188"/>
      <c r="BI483" s="191"/>
      <c r="BJ483" s="191"/>
      <c r="BK483" s="191"/>
      <c r="BL483" s="273"/>
      <c r="BM483" s="180"/>
      <c r="BN483" s="191"/>
      <c r="BO483" s="191"/>
      <c r="BP483" s="191"/>
      <c r="BQ483" s="191"/>
    </row>
    <row r="484" spans="1:69" x14ac:dyDescent="0.25">
      <c r="A484" s="191"/>
      <c r="B484" s="191"/>
      <c r="C484" s="191"/>
      <c r="D484" s="191"/>
      <c r="E484" s="191"/>
      <c r="F484" s="191"/>
      <c r="G484" s="191"/>
      <c r="H484" s="191"/>
      <c r="I484" s="191"/>
      <c r="J484" s="191"/>
      <c r="K484" s="191"/>
      <c r="L484" s="191"/>
      <c r="M484" s="191"/>
      <c r="N484" s="191"/>
      <c r="O484" s="191"/>
      <c r="P484" s="191"/>
      <c r="Q484" s="191"/>
      <c r="R484" s="191"/>
      <c r="S484" s="191"/>
      <c r="T484" s="191"/>
      <c r="U484" s="191"/>
      <c r="V484" s="191"/>
      <c r="W484" s="191"/>
      <c r="X484" s="191"/>
      <c r="Y484" s="191"/>
      <c r="Z484" s="191"/>
      <c r="AA484" s="191"/>
      <c r="AB484" s="191"/>
      <c r="AC484" s="191"/>
      <c r="AD484" s="191"/>
      <c r="AE484" s="191"/>
      <c r="AF484" s="191"/>
      <c r="AG484" s="191"/>
      <c r="AH484" s="191"/>
      <c r="AI484" s="191"/>
      <c r="AJ484" s="191"/>
      <c r="AK484" s="191"/>
      <c r="AL484" s="191"/>
      <c r="AM484" s="191"/>
      <c r="AN484" s="191"/>
      <c r="AO484" s="191"/>
      <c r="AP484" s="191"/>
      <c r="AQ484" s="191"/>
      <c r="AR484" s="191"/>
      <c r="AS484" s="191"/>
      <c r="AT484" s="191"/>
      <c r="AU484" s="191"/>
      <c r="AV484" s="191"/>
      <c r="AW484" s="191"/>
      <c r="AX484" s="191"/>
      <c r="AY484" s="191"/>
      <c r="AZ484" s="191"/>
      <c r="BA484" s="191"/>
      <c r="BB484" s="191"/>
      <c r="BC484" s="191"/>
      <c r="BD484" s="191"/>
      <c r="BE484" s="191"/>
      <c r="BF484" s="191"/>
      <c r="BG484" s="191"/>
      <c r="BH484" s="188"/>
      <c r="BI484" s="191"/>
      <c r="BJ484" s="191"/>
      <c r="BK484" s="191"/>
      <c r="BL484" s="273"/>
      <c r="BM484" s="180"/>
      <c r="BN484" s="191"/>
      <c r="BO484" s="191"/>
      <c r="BP484" s="191"/>
      <c r="BQ484" s="191"/>
    </row>
    <row r="485" spans="1:69" x14ac:dyDescent="0.25">
      <c r="A485" s="191"/>
      <c r="B485" s="191"/>
      <c r="C485" s="191"/>
      <c r="D485" s="191"/>
      <c r="E485" s="191"/>
      <c r="F485" s="191"/>
      <c r="G485" s="191"/>
      <c r="H485" s="191"/>
      <c r="I485" s="191"/>
      <c r="J485" s="191"/>
      <c r="K485" s="191"/>
      <c r="L485" s="191"/>
      <c r="M485" s="191"/>
      <c r="N485" s="191"/>
      <c r="O485" s="191"/>
      <c r="P485" s="191"/>
      <c r="Q485" s="191"/>
      <c r="R485" s="191"/>
      <c r="S485" s="191"/>
      <c r="T485" s="191"/>
      <c r="U485" s="191"/>
      <c r="V485" s="191"/>
      <c r="W485" s="191"/>
      <c r="X485" s="191"/>
      <c r="Y485" s="191"/>
      <c r="Z485" s="191"/>
      <c r="AA485" s="191"/>
      <c r="AB485" s="191"/>
      <c r="AC485" s="191"/>
      <c r="AD485" s="191"/>
      <c r="AE485" s="191"/>
      <c r="AF485" s="191"/>
      <c r="AG485" s="191"/>
      <c r="AH485" s="191"/>
      <c r="AI485" s="191"/>
      <c r="AJ485" s="191"/>
      <c r="AK485" s="191"/>
      <c r="AL485" s="191"/>
      <c r="AM485" s="191"/>
      <c r="AN485" s="191"/>
      <c r="AO485" s="191"/>
      <c r="AP485" s="191"/>
      <c r="AQ485" s="191"/>
      <c r="AR485" s="191"/>
      <c r="AS485" s="191"/>
      <c r="AT485" s="191"/>
      <c r="AU485" s="191"/>
      <c r="AV485" s="191"/>
      <c r="AW485" s="191"/>
      <c r="AX485" s="191"/>
      <c r="AY485" s="191"/>
      <c r="AZ485" s="191"/>
      <c r="BA485" s="191"/>
      <c r="BB485" s="191"/>
      <c r="BC485" s="191"/>
      <c r="BD485" s="191"/>
      <c r="BE485" s="191"/>
      <c r="BF485" s="191"/>
      <c r="BG485" s="191"/>
      <c r="BH485" s="188"/>
      <c r="BI485" s="191"/>
      <c r="BJ485" s="191"/>
      <c r="BK485" s="191"/>
      <c r="BL485" s="273"/>
      <c r="BM485" s="180"/>
      <c r="BN485" s="191"/>
      <c r="BO485" s="191"/>
      <c r="BP485" s="191"/>
      <c r="BQ485" s="191"/>
    </row>
    <row r="486" spans="1:69" x14ac:dyDescent="0.25">
      <c r="A486" s="191"/>
      <c r="B486" s="191"/>
      <c r="C486" s="191"/>
      <c r="D486" s="191"/>
      <c r="E486" s="191"/>
      <c r="F486" s="191"/>
      <c r="G486" s="191"/>
      <c r="H486" s="191"/>
      <c r="I486" s="191"/>
      <c r="J486" s="191"/>
      <c r="K486" s="191"/>
      <c r="L486" s="191"/>
      <c r="M486" s="191"/>
      <c r="N486" s="191"/>
      <c r="O486" s="191"/>
      <c r="P486" s="191"/>
      <c r="Q486" s="191"/>
      <c r="R486" s="191"/>
      <c r="S486" s="191"/>
      <c r="T486" s="191"/>
      <c r="U486" s="191"/>
      <c r="V486" s="191"/>
      <c r="W486" s="191"/>
      <c r="X486" s="191"/>
      <c r="Y486" s="191"/>
      <c r="Z486" s="191"/>
      <c r="AA486" s="191"/>
      <c r="AB486" s="191"/>
      <c r="AC486" s="191"/>
      <c r="AD486" s="191"/>
      <c r="AE486" s="191"/>
      <c r="AF486" s="191"/>
      <c r="AG486" s="191"/>
      <c r="AH486" s="191"/>
      <c r="AI486" s="191"/>
      <c r="AJ486" s="191"/>
      <c r="AK486" s="191"/>
      <c r="AL486" s="191"/>
      <c r="AM486" s="191"/>
      <c r="AN486" s="191"/>
      <c r="AO486" s="191"/>
      <c r="AP486" s="191"/>
      <c r="AQ486" s="191"/>
      <c r="AR486" s="191"/>
      <c r="AS486" s="191"/>
      <c r="AT486" s="191"/>
      <c r="AU486" s="191"/>
      <c r="AV486" s="191"/>
      <c r="AW486" s="191"/>
      <c r="AX486" s="191"/>
      <c r="AY486" s="191"/>
      <c r="AZ486" s="191"/>
      <c r="BA486" s="191"/>
      <c r="BB486" s="191"/>
      <c r="BC486" s="191"/>
      <c r="BD486" s="191"/>
      <c r="BE486" s="191"/>
      <c r="BF486" s="191"/>
      <c r="BG486" s="191"/>
      <c r="BH486" s="188"/>
      <c r="BI486" s="191"/>
      <c r="BJ486" s="191"/>
      <c r="BK486" s="191"/>
      <c r="BL486" s="273"/>
      <c r="BM486" s="180"/>
      <c r="BN486" s="191"/>
      <c r="BO486" s="191"/>
      <c r="BP486" s="191"/>
      <c r="BQ486" s="191"/>
    </row>
    <row r="487" spans="1:69" x14ac:dyDescent="0.25">
      <c r="A487" s="191"/>
      <c r="B487" s="191"/>
      <c r="C487" s="191"/>
      <c r="D487" s="191"/>
      <c r="E487" s="191"/>
      <c r="F487" s="191"/>
      <c r="G487" s="191"/>
      <c r="H487" s="191"/>
      <c r="I487" s="191"/>
      <c r="J487" s="191"/>
      <c r="K487" s="191"/>
      <c r="L487" s="191"/>
      <c r="M487" s="191"/>
      <c r="N487" s="191"/>
      <c r="O487" s="191"/>
      <c r="P487" s="191"/>
      <c r="Q487" s="191"/>
      <c r="R487" s="191"/>
      <c r="S487" s="191"/>
      <c r="T487" s="191"/>
      <c r="U487" s="191"/>
      <c r="V487" s="191"/>
      <c r="W487" s="191"/>
      <c r="X487" s="191"/>
      <c r="Y487" s="191"/>
      <c r="Z487" s="191"/>
      <c r="AA487" s="191"/>
      <c r="AB487" s="191"/>
      <c r="AC487" s="191"/>
      <c r="AD487" s="191"/>
      <c r="AE487" s="191"/>
      <c r="AF487" s="191"/>
      <c r="AG487" s="191"/>
      <c r="AH487" s="191"/>
      <c r="AI487" s="191"/>
      <c r="AJ487" s="191"/>
      <c r="AK487" s="191"/>
      <c r="AL487" s="191"/>
      <c r="AM487" s="191"/>
      <c r="AN487" s="191"/>
      <c r="AO487" s="191"/>
      <c r="AP487" s="191"/>
      <c r="AQ487" s="191"/>
      <c r="AR487" s="191"/>
      <c r="AS487" s="191"/>
      <c r="AT487" s="191"/>
      <c r="AU487" s="191"/>
      <c r="AV487" s="191"/>
      <c r="AW487" s="191"/>
      <c r="AX487" s="191"/>
      <c r="AY487" s="191"/>
      <c r="AZ487" s="191"/>
      <c r="BA487" s="191"/>
      <c r="BB487" s="191"/>
      <c r="BC487" s="191"/>
      <c r="BD487" s="191"/>
      <c r="BE487" s="191"/>
      <c r="BF487" s="191"/>
      <c r="BG487" s="191"/>
      <c r="BH487" s="188"/>
      <c r="BI487" s="191"/>
      <c r="BJ487" s="191"/>
      <c r="BK487" s="191"/>
      <c r="BL487" s="273"/>
      <c r="BM487" s="180"/>
      <c r="BN487" s="191"/>
      <c r="BO487" s="191"/>
      <c r="BP487" s="191"/>
      <c r="BQ487" s="191"/>
    </row>
    <row r="488" spans="1:69" x14ac:dyDescent="0.25">
      <c r="A488" s="191"/>
      <c r="B488" s="191"/>
      <c r="C488" s="191"/>
      <c r="D488" s="191"/>
      <c r="E488" s="191"/>
      <c r="F488" s="191"/>
      <c r="G488" s="191"/>
      <c r="H488" s="191"/>
      <c r="I488" s="191"/>
      <c r="J488" s="191"/>
      <c r="K488" s="191"/>
      <c r="L488" s="191"/>
      <c r="M488" s="191"/>
      <c r="N488" s="191"/>
      <c r="O488" s="191"/>
      <c r="P488" s="191"/>
      <c r="Q488" s="191"/>
      <c r="R488" s="191"/>
      <c r="S488" s="191"/>
      <c r="T488" s="191"/>
      <c r="U488" s="191"/>
      <c r="V488" s="191"/>
      <c r="W488" s="191"/>
      <c r="X488" s="191"/>
      <c r="Y488" s="191"/>
      <c r="Z488" s="191"/>
      <c r="AA488" s="191"/>
      <c r="AB488" s="191"/>
      <c r="AC488" s="191"/>
      <c r="AD488" s="191"/>
      <c r="AE488" s="191"/>
      <c r="AF488" s="191"/>
      <c r="AG488" s="191"/>
      <c r="AH488" s="191"/>
      <c r="AI488" s="191"/>
      <c r="AJ488" s="191"/>
      <c r="AK488" s="191"/>
      <c r="AL488" s="191"/>
      <c r="AM488" s="191"/>
      <c r="AN488" s="191"/>
      <c r="AO488" s="191"/>
      <c r="AP488" s="191"/>
      <c r="AQ488" s="191"/>
      <c r="AR488" s="191"/>
      <c r="AS488" s="191"/>
      <c r="AT488" s="191"/>
      <c r="AU488" s="191"/>
      <c r="AV488" s="191"/>
      <c r="AW488" s="191"/>
      <c r="AX488" s="191"/>
      <c r="AY488" s="191"/>
      <c r="AZ488" s="191"/>
      <c r="BA488" s="191"/>
      <c r="BB488" s="191"/>
      <c r="BC488" s="191"/>
      <c r="BD488" s="191"/>
      <c r="BE488" s="191"/>
      <c r="BF488" s="191"/>
      <c r="BG488" s="191"/>
      <c r="BH488" s="188"/>
      <c r="BI488" s="191"/>
      <c r="BJ488" s="191"/>
      <c r="BK488" s="191"/>
      <c r="BL488" s="273"/>
      <c r="BM488" s="180"/>
      <c r="BN488" s="191"/>
      <c r="BO488" s="191"/>
      <c r="BP488" s="191"/>
      <c r="BQ488" s="191"/>
    </row>
    <row r="489" spans="1:69" x14ac:dyDescent="0.25">
      <c r="A489" s="191"/>
      <c r="B489" s="191"/>
      <c r="C489" s="191"/>
      <c r="D489" s="191"/>
      <c r="E489" s="191"/>
      <c r="F489" s="191"/>
      <c r="G489" s="191"/>
      <c r="H489" s="191"/>
      <c r="I489" s="191"/>
      <c r="J489" s="191"/>
      <c r="K489" s="191"/>
      <c r="L489" s="191"/>
      <c r="M489" s="191"/>
      <c r="N489" s="191"/>
      <c r="O489" s="191"/>
      <c r="P489" s="191"/>
      <c r="Q489" s="191"/>
      <c r="R489" s="191"/>
      <c r="S489" s="191"/>
      <c r="T489" s="191"/>
      <c r="U489" s="191"/>
      <c r="V489" s="191"/>
      <c r="W489" s="191"/>
      <c r="X489" s="191"/>
      <c r="Y489" s="191"/>
      <c r="Z489" s="191"/>
      <c r="AA489" s="191"/>
      <c r="AB489" s="191"/>
      <c r="AC489" s="191"/>
      <c r="AD489" s="191"/>
      <c r="AE489" s="191"/>
      <c r="AF489" s="191"/>
      <c r="AG489" s="191"/>
      <c r="AH489" s="191"/>
      <c r="AI489" s="191"/>
      <c r="AJ489" s="191"/>
      <c r="AK489" s="191"/>
      <c r="AL489" s="191"/>
      <c r="AM489" s="191"/>
      <c r="AN489" s="191"/>
      <c r="AO489" s="191"/>
      <c r="AP489" s="191"/>
      <c r="AQ489" s="191"/>
      <c r="AR489" s="191"/>
      <c r="AS489" s="191"/>
      <c r="AT489" s="191"/>
      <c r="AU489" s="191"/>
      <c r="AV489" s="191"/>
      <c r="AW489" s="191"/>
      <c r="AX489" s="191"/>
      <c r="AY489" s="191"/>
      <c r="AZ489" s="191"/>
      <c r="BA489" s="191"/>
      <c r="BB489" s="191"/>
      <c r="BC489" s="191"/>
      <c r="BD489" s="191"/>
      <c r="BE489" s="191"/>
      <c r="BF489" s="191"/>
      <c r="BG489" s="191"/>
      <c r="BH489" s="188"/>
      <c r="BI489" s="191"/>
      <c r="BJ489" s="191"/>
      <c r="BK489" s="191"/>
      <c r="BL489" s="273"/>
      <c r="BM489" s="180"/>
      <c r="BN489" s="191"/>
      <c r="BO489" s="191"/>
      <c r="BP489" s="191"/>
      <c r="BQ489" s="191"/>
    </row>
    <row r="490" spans="1:69" x14ac:dyDescent="0.25">
      <c r="A490" s="191"/>
      <c r="B490" s="191"/>
      <c r="C490" s="191"/>
      <c r="D490" s="191"/>
      <c r="E490" s="191"/>
      <c r="F490" s="191"/>
      <c r="G490" s="191"/>
      <c r="H490" s="191"/>
      <c r="I490" s="191"/>
      <c r="J490" s="191"/>
      <c r="K490" s="191"/>
      <c r="L490" s="191"/>
      <c r="M490" s="191"/>
      <c r="N490" s="191"/>
      <c r="O490" s="191"/>
      <c r="P490" s="191"/>
      <c r="Q490" s="191"/>
      <c r="R490" s="191"/>
      <c r="S490" s="191"/>
      <c r="T490" s="191"/>
      <c r="U490" s="191"/>
      <c r="V490" s="191"/>
      <c r="W490" s="191"/>
      <c r="X490" s="191"/>
      <c r="Y490" s="191"/>
      <c r="Z490" s="191"/>
      <c r="AA490" s="191"/>
      <c r="AB490" s="191"/>
      <c r="AC490" s="191"/>
      <c r="AD490" s="191"/>
      <c r="AE490" s="191"/>
      <c r="AF490" s="191"/>
      <c r="AG490" s="191"/>
      <c r="AH490" s="191"/>
      <c r="AI490" s="191"/>
      <c r="AJ490" s="191"/>
      <c r="AK490" s="191"/>
      <c r="AL490" s="191"/>
      <c r="AM490" s="191"/>
      <c r="AN490" s="191"/>
      <c r="AO490" s="191"/>
      <c r="AP490" s="191"/>
      <c r="AQ490" s="191"/>
      <c r="AR490" s="191"/>
      <c r="AS490" s="191"/>
      <c r="AT490" s="191"/>
      <c r="AU490" s="191"/>
      <c r="AV490" s="191"/>
      <c r="AW490" s="191"/>
      <c r="AX490" s="191"/>
      <c r="AY490" s="191"/>
      <c r="AZ490" s="191"/>
      <c r="BA490" s="191"/>
      <c r="BB490" s="191"/>
      <c r="BC490" s="191"/>
      <c r="BD490" s="191"/>
      <c r="BE490" s="191"/>
      <c r="BF490" s="191"/>
      <c r="BG490" s="191"/>
      <c r="BH490" s="188"/>
      <c r="BI490" s="191"/>
      <c r="BJ490" s="191"/>
      <c r="BK490" s="191"/>
      <c r="BL490" s="273"/>
      <c r="BM490" s="180"/>
      <c r="BN490" s="191"/>
      <c r="BO490" s="191"/>
      <c r="BP490" s="191"/>
      <c r="BQ490" s="191"/>
    </row>
    <row r="491" spans="1:69" x14ac:dyDescent="0.25">
      <c r="A491" s="191"/>
      <c r="B491" s="191"/>
      <c r="C491" s="191"/>
      <c r="D491" s="191"/>
      <c r="E491" s="191"/>
      <c r="F491" s="191"/>
      <c r="G491" s="191"/>
      <c r="H491" s="191"/>
      <c r="I491" s="191"/>
      <c r="J491" s="191"/>
      <c r="K491" s="191"/>
      <c r="L491" s="191"/>
      <c r="M491" s="191"/>
      <c r="N491" s="191"/>
      <c r="O491" s="191"/>
      <c r="P491" s="191"/>
      <c r="Q491" s="191"/>
      <c r="R491" s="191"/>
      <c r="S491" s="191"/>
      <c r="T491" s="191"/>
      <c r="U491" s="191"/>
      <c r="V491" s="191"/>
      <c r="W491" s="191"/>
      <c r="X491" s="191"/>
      <c r="Y491" s="191"/>
      <c r="Z491" s="191"/>
      <c r="AA491" s="191"/>
      <c r="AB491" s="191"/>
      <c r="AC491" s="191"/>
      <c r="AD491" s="191"/>
      <c r="AE491" s="191"/>
      <c r="AF491" s="191"/>
      <c r="AG491" s="191"/>
      <c r="AH491" s="191"/>
      <c r="AI491" s="191"/>
      <c r="AJ491" s="191"/>
      <c r="AK491" s="191"/>
      <c r="AL491" s="191"/>
      <c r="AM491" s="191"/>
      <c r="AN491" s="191"/>
      <c r="AO491" s="191"/>
      <c r="AP491" s="191"/>
      <c r="AQ491" s="191"/>
      <c r="AR491" s="191"/>
      <c r="AS491" s="191"/>
      <c r="AT491" s="191"/>
      <c r="AU491" s="191"/>
      <c r="AV491" s="191"/>
      <c r="AW491" s="191"/>
      <c r="AX491" s="191"/>
      <c r="AY491" s="191"/>
      <c r="AZ491" s="191"/>
      <c r="BA491" s="191"/>
      <c r="BB491" s="191"/>
      <c r="BC491" s="191"/>
      <c r="BD491" s="191"/>
      <c r="BE491" s="191"/>
      <c r="BF491" s="191"/>
      <c r="BG491" s="191"/>
      <c r="BH491" s="188"/>
      <c r="BI491" s="191"/>
      <c r="BJ491" s="191"/>
      <c r="BK491" s="191"/>
      <c r="BL491" s="273"/>
      <c r="BM491" s="180"/>
      <c r="BN491" s="191"/>
      <c r="BO491" s="191"/>
      <c r="BP491" s="191"/>
      <c r="BQ491" s="191"/>
    </row>
    <row r="492" spans="1:69" x14ac:dyDescent="0.25">
      <c r="A492" s="191"/>
      <c r="B492" s="191"/>
      <c r="C492" s="191"/>
      <c r="D492" s="191"/>
      <c r="E492" s="191"/>
      <c r="F492" s="191"/>
      <c r="G492" s="191"/>
      <c r="H492" s="191"/>
      <c r="I492" s="191"/>
      <c r="J492" s="191"/>
      <c r="K492" s="191"/>
      <c r="L492" s="191"/>
      <c r="M492" s="191"/>
      <c r="N492" s="191"/>
      <c r="O492" s="191"/>
      <c r="P492" s="191"/>
      <c r="Q492" s="191"/>
      <c r="R492" s="191"/>
      <c r="S492" s="191"/>
      <c r="T492" s="191"/>
      <c r="U492" s="191"/>
      <c r="V492" s="191"/>
      <c r="W492" s="191"/>
      <c r="X492" s="191"/>
      <c r="Y492" s="191"/>
      <c r="Z492" s="191"/>
      <c r="AA492" s="191"/>
      <c r="AB492" s="191"/>
      <c r="AC492" s="191"/>
      <c r="AD492" s="191"/>
      <c r="AE492" s="191"/>
      <c r="AF492" s="191"/>
      <c r="AG492" s="191"/>
      <c r="AH492" s="191"/>
      <c r="AI492" s="191"/>
      <c r="AJ492" s="191"/>
      <c r="AK492" s="191"/>
      <c r="AL492" s="191"/>
      <c r="AM492" s="191"/>
      <c r="AN492" s="191"/>
      <c r="AO492" s="191"/>
      <c r="AP492" s="191"/>
      <c r="AQ492" s="191"/>
      <c r="AR492" s="191"/>
      <c r="AS492" s="191"/>
      <c r="AT492" s="191"/>
      <c r="AU492" s="191"/>
      <c r="AV492" s="191"/>
      <c r="AW492" s="191"/>
      <c r="AX492" s="191"/>
      <c r="AY492" s="191"/>
      <c r="AZ492" s="191"/>
      <c r="BA492" s="191"/>
      <c r="BB492" s="191"/>
      <c r="BC492" s="191"/>
      <c r="BD492" s="191"/>
      <c r="BE492" s="191"/>
      <c r="BF492" s="191"/>
      <c r="BG492" s="191"/>
      <c r="BH492" s="188"/>
      <c r="BI492" s="191"/>
      <c r="BJ492" s="191"/>
      <c r="BK492" s="191"/>
      <c r="BL492" s="273"/>
      <c r="BM492" s="180"/>
      <c r="BN492" s="191"/>
      <c r="BO492" s="191"/>
      <c r="BP492" s="191"/>
      <c r="BQ492" s="191"/>
    </row>
    <row r="493" spans="1:69" x14ac:dyDescent="0.25">
      <c r="A493" s="191"/>
      <c r="B493" s="191"/>
      <c r="C493" s="191"/>
      <c r="D493" s="191"/>
      <c r="E493" s="191"/>
      <c r="F493" s="191"/>
      <c r="G493" s="191"/>
      <c r="H493" s="191"/>
      <c r="I493" s="191"/>
      <c r="J493" s="191"/>
      <c r="K493" s="191"/>
      <c r="L493" s="191"/>
      <c r="M493" s="191"/>
      <c r="N493" s="191"/>
      <c r="O493" s="191"/>
      <c r="P493" s="191"/>
      <c r="Q493" s="191"/>
      <c r="R493" s="191"/>
      <c r="S493" s="191"/>
      <c r="T493" s="191"/>
      <c r="U493" s="191"/>
      <c r="V493" s="191"/>
      <c r="W493" s="191"/>
      <c r="X493" s="191"/>
      <c r="Y493" s="191"/>
      <c r="Z493" s="191"/>
      <c r="AA493" s="191"/>
      <c r="AB493" s="191"/>
      <c r="AC493" s="191"/>
      <c r="AD493" s="191"/>
      <c r="AE493" s="191"/>
      <c r="AF493" s="191"/>
      <c r="AG493" s="191"/>
      <c r="AH493" s="191"/>
      <c r="AI493" s="191"/>
      <c r="AJ493" s="191"/>
      <c r="AK493" s="191"/>
      <c r="AL493" s="191"/>
      <c r="AM493" s="191"/>
      <c r="AN493" s="191"/>
      <c r="AO493" s="191"/>
      <c r="AP493" s="191"/>
      <c r="AQ493" s="191"/>
      <c r="AR493" s="191"/>
      <c r="AS493" s="191"/>
      <c r="AT493" s="191"/>
      <c r="AU493" s="191"/>
      <c r="AV493" s="191"/>
      <c r="AW493" s="191"/>
      <c r="AX493" s="191"/>
      <c r="AY493" s="191"/>
      <c r="AZ493" s="191"/>
      <c r="BA493" s="191"/>
      <c r="BB493" s="191"/>
      <c r="BC493" s="191"/>
      <c r="BD493" s="191"/>
      <c r="BE493" s="191"/>
      <c r="BF493" s="191"/>
      <c r="BG493" s="191"/>
      <c r="BH493" s="188"/>
      <c r="BI493" s="191"/>
      <c r="BJ493" s="191"/>
      <c r="BK493" s="191"/>
      <c r="BL493" s="273"/>
      <c r="BM493" s="180"/>
      <c r="BN493" s="191"/>
      <c r="BO493" s="191"/>
      <c r="BP493" s="191"/>
      <c r="BQ493" s="191"/>
    </row>
    <row r="494" spans="1:69" x14ac:dyDescent="0.25">
      <c r="A494" s="191"/>
      <c r="B494" s="191"/>
      <c r="C494" s="191"/>
      <c r="D494" s="191"/>
      <c r="E494" s="191"/>
      <c r="F494" s="191"/>
      <c r="G494" s="191"/>
      <c r="H494" s="191"/>
      <c r="I494" s="191"/>
      <c r="J494" s="191"/>
      <c r="K494" s="191"/>
      <c r="L494" s="191"/>
      <c r="M494" s="191"/>
      <c r="N494" s="191"/>
      <c r="O494" s="191"/>
      <c r="P494" s="191"/>
      <c r="Q494" s="191"/>
      <c r="R494" s="191"/>
      <c r="S494" s="191"/>
      <c r="T494" s="191"/>
      <c r="U494" s="191"/>
      <c r="V494" s="191"/>
      <c r="W494" s="191"/>
      <c r="X494" s="191"/>
      <c r="Y494" s="191"/>
      <c r="Z494" s="191"/>
      <c r="AA494" s="191"/>
      <c r="AB494" s="191"/>
      <c r="AC494" s="191"/>
      <c r="AD494" s="191"/>
      <c r="AE494" s="191"/>
      <c r="AF494" s="191"/>
      <c r="AG494" s="191"/>
      <c r="AH494" s="191"/>
      <c r="AI494" s="191"/>
      <c r="AJ494" s="191"/>
      <c r="AK494" s="191"/>
      <c r="AL494" s="191"/>
      <c r="AM494" s="191"/>
      <c r="AN494" s="191"/>
      <c r="AO494" s="191"/>
      <c r="AP494" s="191"/>
      <c r="AQ494" s="191"/>
      <c r="AR494" s="191"/>
      <c r="AS494" s="191"/>
      <c r="AT494" s="191"/>
      <c r="AU494" s="191"/>
      <c r="AV494" s="191"/>
      <c r="AW494" s="191"/>
      <c r="AX494" s="191"/>
      <c r="AY494" s="191"/>
      <c r="AZ494" s="191"/>
      <c r="BA494" s="191"/>
      <c r="BB494" s="191"/>
      <c r="BC494" s="191"/>
      <c r="BD494" s="191"/>
      <c r="BE494" s="191"/>
      <c r="BF494" s="191"/>
      <c r="BG494" s="191"/>
      <c r="BH494" s="188"/>
      <c r="BI494" s="191"/>
      <c r="BJ494" s="191"/>
      <c r="BK494" s="191"/>
      <c r="BL494" s="273"/>
      <c r="BM494" s="180"/>
      <c r="BN494" s="191"/>
      <c r="BO494" s="191"/>
      <c r="BP494" s="191"/>
      <c r="BQ494" s="191"/>
    </row>
    <row r="495" spans="1:69" x14ac:dyDescent="0.25">
      <c r="A495" s="191"/>
      <c r="B495" s="191"/>
      <c r="C495" s="191"/>
      <c r="D495" s="191"/>
      <c r="E495" s="191"/>
      <c r="F495" s="191"/>
      <c r="G495" s="191"/>
      <c r="H495" s="191"/>
      <c r="I495" s="191"/>
      <c r="J495" s="191"/>
      <c r="K495" s="191"/>
      <c r="L495" s="191"/>
      <c r="M495" s="191"/>
      <c r="N495" s="191"/>
      <c r="O495" s="191"/>
      <c r="P495" s="191"/>
      <c r="Q495" s="191"/>
      <c r="R495" s="191"/>
      <c r="S495" s="191"/>
      <c r="T495" s="191"/>
      <c r="U495" s="191"/>
      <c r="V495" s="191"/>
      <c r="W495" s="191"/>
      <c r="X495" s="191"/>
      <c r="Y495" s="191"/>
      <c r="Z495" s="191"/>
      <c r="AA495" s="191"/>
      <c r="AB495" s="191"/>
      <c r="AC495" s="191"/>
      <c r="AD495" s="191"/>
      <c r="AE495" s="191"/>
      <c r="AF495" s="191"/>
      <c r="AG495" s="191"/>
      <c r="AH495" s="191"/>
      <c r="AI495" s="191"/>
      <c r="AJ495" s="191"/>
      <c r="AK495" s="191"/>
      <c r="AL495" s="191"/>
      <c r="AM495" s="191"/>
      <c r="AN495" s="191"/>
      <c r="AO495" s="191"/>
      <c r="AP495" s="191"/>
      <c r="AQ495" s="191"/>
      <c r="AR495" s="191"/>
      <c r="AS495" s="191"/>
      <c r="AT495" s="191"/>
      <c r="AU495" s="191"/>
      <c r="AV495" s="191"/>
      <c r="AW495" s="191"/>
      <c r="AX495" s="191"/>
      <c r="AY495" s="191"/>
      <c r="AZ495" s="191"/>
      <c r="BA495" s="191"/>
      <c r="BB495" s="191"/>
      <c r="BC495" s="191"/>
      <c r="BD495" s="191"/>
      <c r="BE495" s="191"/>
      <c r="BF495" s="191"/>
      <c r="BG495" s="191"/>
      <c r="BH495" s="188"/>
      <c r="BI495" s="191"/>
      <c r="BJ495" s="191"/>
      <c r="BK495" s="191"/>
      <c r="BL495" s="273"/>
      <c r="BM495" s="180"/>
      <c r="BN495" s="191"/>
      <c r="BO495" s="191"/>
      <c r="BP495" s="191"/>
      <c r="BQ495" s="191"/>
    </row>
    <row r="496" spans="1:69" x14ac:dyDescent="0.25">
      <c r="A496" s="191"/>
      <c r="B496" s="191"/>
      <c r="C496" s="191"/>
      <c r="D496" s="191"/>
      <c r="E496" s="191"/>
      <c r="F496" s="191"/>
      <c r="G496" s="191"/>
      <c r="H496" s="191"/>
      <c r="I496" s="191"/>
      <c r="J496" s="191"/>
      <c r="K496" s="191"/>
      <c r="L496" s="191"/>
      <c r="M496" s="191"/>
      <c r="N496" s="191"/>
      <c r="O496" s="191"/>
      <c r="P496" s="191"/>
      <c r="Q496" s="191"/>
      <c r="R496" s="191"/>
      <c r="S496" s="191"/>
      <c r="T496" s="191"/>
      <c r="U496" s="191"/>
      <c r="V496" s="191"/>
      <c r="W496" s="191"/>
      <c r="X496" s="191"/>
      <c r="Y496" s="191"/>
      <c r="Z496" s="191"/>
      <c r="AA496" s="191"/>
      <c r="AB496" s="191"/>
      <c r="AC496" s="191"/>
      <c r="AD496" s="191"/>
      <c r="AE496" s="191"/>
      <c r="AF496" s="191"/>
      <c r="AG496" s="191"/>
      <c r="AH496" s="191"/>
      <c r="AI496" s="191"/>
      <c r="AJ496" s="191"/>
      <c r="AK496" s="191"/>
      <c r="AL496" s="191"/>
      <c r="AM496" s="191"/>
      <c r="AN496" s="191"/>
      <c r="AO496" s="191"/>
      <c r="AP496" s="191"/>
      <c r="AQ496" s="191"/>
      <c r="AR496" s="191"/>
      <c r="AS496" s="191"/>
      <c r="AT496" s="191"/>
      <c r="AU496" s="191"/>
      <c r="AV496" s="191"/>
      <c r="AW496" s="191"/>
      <c r="AX496" s="191"/>
      <c r="AY496" s="191"/>
      <c r="AZ496" s="191"/>
      <c r="BA496" s="191"/>
      <c r="BB496" s="191"/>
      <c r="BC496" s="191"/>
      <c r="BD496" s="191"/>
      <c r="BE496" s="191"/>
      <c r="BF496" s="191"/>
      <c r="BG496" s="191"/>
      <c r="BH496" s="188"/>
      <c r="BI496" s="191"/>
      <c r="BJ496" s="191"/>
      <c r="BK496" s="191"/>
      <c r="BL496" s="273"/>
      <c r="BM496" s="180"/>
      <c r="BN496" s="191"/>
      <c r="BO496" s="191"/>
      <c r="BP496" s="191"/>
      <c r="BQ496" s="191"/>
    </row>
    <row r="497" spans="1:69" x14ac:dyDescent="0.25">
      <c r="A497" s="191"/>
      <c r="B497" s="191"/>
      <c r="C497" s="191"/>
      <c r="D497" s="191"/>
      <c r="E497" s="191"/>
      <c r="F497" s="191"/>
      <c r="G497" s="191"/>
      <c r="H497" s="191"/>
      <c r="I497" s="191"/>
      <c r="J497" s="191"/>
      <c r="K497" s="191"/>
      <c r="L497" s="191"/>
      <c r="M497" s="191"/>
      <c r="N497" s="191"/>
      <c r="O497" s="191"/>
      <c r="P497" s="191"/>
      <c r="Q497" s="191"/>
      <c r="R497" s="191"/>
      <c r="S497" s="191"/>
      <c r="T497" s="191"/>
      <c r="U497" s="191"/>
      <c r="V497" s="191"/>
      <c r="W497" s="191"/>
      <c r="X497" s="191"/>
      <c r="Y497" s="191"/>
      <c r="Z497" s="191"/>
      <c r="AA497" s="191"/>
      <c r="AB497" s="191"/>
      <c r="AC497" s="191"/>
      <c r="AD497" s="191"/>
      <c r="AE497" s="191"/>
      <c r="AF497" s="191"/>
      <c r="AG497" s="191"/>
      <c r="AH497" s="191"/>
      <c r="AI497" s="191"/>
      <c r="AJ497" s="191"/>
      <c r="AK497" s="191"/>
      <c r="AL497" s="191"/>
      <c r="AM497" s="191"/>
      <c r="AN497" s="191"/>
      <c r="AO497" s="191"/>
      <c r="AP497" s="191"/>
      <c r="AQ497" s="191"/>
      <c r="AR497" s="191"/>
      <c r="AS497" s="191"/>
      <c r="AT497" s="191"/>
      <c r="AU497" s="191"/>
      <c r="AV497" s="191"/>
      <c r="AW497" s="191"/>
      <c r="AX497" s="191"/>
      <c r="AY497" s="191"/>
      <c r="AZ497" s="191"/>
      <c r="BA497" s="191"/>
      <c r="BB497" s="191"/>
      <c r="BC497" s="191"/>
      <c r="BD497" s="191"/>
      <c r="BE497" s="191"/>
      <c r="BF497" s="191"/>
      <c r="BG497" s="191"/>
      <c r="BH497" s="188"/>
      <c r="BI497" s="191"/>
      <c r="BJ497" s="191"/>
      <c r="BK497" s="191"/>
      <c r="BL497" s="273"/>
      <c r="BM497" s="180"/>
      <c r="BN497" s="191"/>
      <c r="BO497" s="191"/>
      <c r="BP497" s="191"/>
      <c r="BQ497" s="191"/>
    </row>
    <row r="498" spans="1:69" x14ac:dyDescent="0.25">
      <c r="A498" s="191"/>
      <c r="B498" s="191"/>
      <c r="C498" s="191"/>
      <c r="D498" s="191"/>
      <c r="E498" s="191"/>
      <c r="F498" s="191"/>
      <c r="G498" s="191"/>
      <c r="H498" s="191"/>
      <c r="I498" s="191"/>
      <c r="J498" s="191"/>
      <c r="K498" s="191"/>
      <c r="L498" s="191"/>
      <c r="M498" s="191"/>
      <c r="N498" s="191"/>
      <c r="O498" s="191"/>
      <c r="P498" s="191"/>
      <c r="Q498" s="191"/>
      <c r="R498" s="191"/>
      <c r="S498" s="191"/>
      <c r="T498" s="191"/>
      <c r="U498" s="191"/>
      <c r="V498" s="191"/>
      <c r="W498" s="191"/>
      <c r="X498" s="191"/>
      <c r="Y498" s="191"/>
      <c r="Z498" s="191"/>
      <c r="AA498" s="191"/>
      <c r="AB498" s="191"/>
      <c r="AC498" s="191"/>
      <c r="AD498" s="191"/>
      <c r="AE498" s="191"/>
      <c r="AF498" s="191"/>
      <c r="AG498" s="191"/>
      <c r="AH498" s="191"/>
      <c r="AI498" s="191"/>
      <c r="AJ498" s="191"/>
      <c r="AK498" s="191"/>
      <c r="AL498" s="191"/>
      <c r="AM498" s="191"/>
      <c r="AN498" s="191"/>
      <c r="AO498" s="191"/>
      <c r="AP498" s="191"/>
      <c r="AQ498" s="191"/>
      <c r="AR498" s="191"/>
      <c r="AS498" s="191"/>
      <c r="AT498" s="191"/>
      <c r="AU498" s="191"/>
      <c r="AV498" s="191"/>
      <c r="AW498" s="191"/>
      <c r="AX498" s="191"/>
      <c r="AY498" s="191"/>
      <c r="AZ498" s="191"/>
      <c r="BA498" s="191"/>
      <c r="BB498" s="191"/>
      <c r="BC498" s="191"/>
      <c r="BD498" s="191"/>
      <c r="BE498" s="191"/>
      <c r="BF498" s="191"/>
      <c r="BG498" s="191"/>
      <c r="BH498" s="188"/>
      <c r="BI498" s="191"/>
      <c r="BJ498" s="191"/>
      <c r="BK498" s="191"/>
      <c r="BL498" s="273"/>
      <c r="BM498" s="180"/>
      <c r="BN498" s="191"/>
      <c r="BO498" s="191"/>
      <c r="BP498" s="191"/>
      <c r="BQ498" s="191"/>
    </row>
    <row r="499" spans="1:69" x14ac:dyDescent="0.25">
      <c r="A499" s="191"/>
      <c r="B499" s="191"/>
      <c r="C499" s="191"/>
      <c r="D499" s="191"/>
      <c r="E499" s="191"/>
      <c r="F499" s="191"/>
      <c r="G499" s="191"/>
      <c r="H499" s="191"/>
      <c r="I499" s="191"/>
      <c r="J499" s="191"/>
      <c r="K499" s="191"/>
      <c r="L499" s="191"/>
      <c r="M499" s="191"/>
      <c r="N499" s="191"/>
      <c r="O499" s="191"/>
      <c r="P499" s="191"/>
      <c r="Q499" s="191"/>
      <c r="R499" s="191"/>
      <c r="S499" s="191"/>
      <c r="T499" s="191"/>
      <c r="U499" s="191"/>
      <c r="V499" s="191"/>
      <c r="W499" s="191"/>
      <c r="X499" s="191"/>
      <c r="Y499" s="191"/>
      <c r="Z499" s="191"/>
      <c r="AA499" s="191"/>
      <c r="AB499" s="191"/>
      <c r="AC499" s="191"/>
      <c r="AD499" s="191"/>
      <c r="AE499" s="191"/>
      <c r="AF499" s="191"/>
      <c r="AG499" s="191"/>
      <c r="AH499" s="191"/>
      <c r="AI499" s="191"/>
      <c r="AJ499" s="191"/>
      <c r="AK499" s="191"/>
      <c r="AL499" s="191"/>
      <c r="AM499" s="191"/>
      <c r="AN499" s="191"/>
      <c r="AO499" s="191"/>
      <c r="AP499" s="191"/>
      <c r="AQ499" s="191"/>
      <c r="AR499" s="191"/>
      <c r="AS499" s="191"/>
      <c r="AT499" s="191"/>
      <c r="AU499" s="191"/>
      <c r="AV499" s="191"/>
      <c r="AW499" s="191"/>
      <c r="AX499" s="191"/>
      <c r="AY499" s="191"/>
      <c r="AZ499" s="191"/>
      <c r="BA499" s="191"/>
      <c r="BB499" s="191"/>
      <c r="BC499" s="191"/>
      <c r="BD499" s="191"/>
      <c r="BE499" s="191"/>
      <c r="BF499" s="191"/>
      <c r="BG499" s="191"/>
      <c r="BH499" s="188"/>
      <c r="BI499" s="191"/>
      <c r="BJ499" s="191"/>
      <c r="BK499" s="191"/>
      <c r="BL499" s="273"/>
      <c r="BM499" s="180"/>
      <c r="BN499" s="191"/>
      <c r="BO499" s="191"/>
      <c r="BP499" s="191"/>
      <c r="BQ499" s="191"/>
    </row>
    <row r="500" spans="1:69" x14ac:dyDescent="0.25">
      <c r="A500" s="191"/>
      <c r="B500" s="191"/>
      <c r="C500" s="191"/>
      <c r="D500" s="191"/>
      <c r="E500" s="191"/>
      <c r="F500" s="191"/>
      <c r="G500" s="191"/>
      <c r="H500" s="191"/>
      <c r="I500" s="191"/>
      <c r="J500" s="191"/>
      <c r="K500" s="191"/>
      <c r="L500" s="191"/>
      <c r="M500" s="191"/>
      <c r="N500" s="191"/>
      <c r="O500" s="191"/>
      <c r="P500" s="191"/>
      <c r="Q500" s="191"/>
      <c r="R500" s="191"/>
      <c r="S500" s="191"/>
      <c r="T500" s="191"/>
      <c r="U500" s="191"/>
      <c r="V500" s="191"/>
      <c r="W500" s="191"/>
      <c r="X500" s="191"/>
      <c r="Y500" s="191"/>
      <c r="Z500" s="191"/>
      <c r="AA500" s="191"/>
      <c r="AB500" s="191"/>
      <c r="AC500" s="191"/>
      <c r="AD500" s="191"/>
      <c r="AE500" s="191"/>
      <c r="AF500" s="191"/>
      <c r="AG500" s="191"/>
      <c r="AH500" s="191"/>
      <c r="AI500" s="191"/>
      <c r="AJ500" s="191"/>
      <c r="AK500" s="191"/>
      <c r="AL500" s="191"/>
      <c r="AM500" s="191"/>
      <c r="AN500" s="191"/>
      <c r="AO500" s="191"/>
      <c r="AP500" s="191"/>
      <c r="AQ500" s="191"/>
      <c r="AR500" s="191"/>
      <c r="AS500" s="191"/>
      <c r="AT500" s="191"/>
      <c r="AU500" s="191"/>
      <c r="AV500" s="191"/>
      <c r="AW500" s="191"/>
      <c r="AX500" s="191"/>
      <c r="AY500" s="191"/>
      <c r="AZ500" s="191"/>
      <c r="BA500" s="191"/>
      <c r="BB500" s="191"/>
      <c r="BC500" s="191"/>
      <c r="BD500" s="191"/>
      <c r="BE500" s="191"/>
      <c r="BF500" s="191"/>
      <c r="BG500" s="191"/>
      <c r="BH500" s="188"/>
      <c r="BI500" s="191"/>
      <c r="BJ500" s="191"/>
      <c r="BK500" s="191"/>
      <c r="BL500" s="273"/>
      <c r="BM500" s="180"/>
      <c r="BN500" s="191"/>
      <c r="BO500" s="191"/>
      <c r="BP500" s="191"/>
      <c r="BQ500" s="191"/>
    </row>
    <row r="501" spans="1:69" x14ac:dyDescent="0.25">
      <c r="A501" s="191"/>
      <c r="B501" s="191"/>
      <c r="C501" s="191"/>
      <c r="D501" s="191"/>
      <c r="E501" s="191"/>
      <c r="F501" s="191"/>
      <c r="G501" s="191"/>
      <c r="H501" s="191"/>
      <c r="I501" s="191"/>
      <c r="J501" s="191"/>
      <c r="K501" s="191"/>
      <c r="L501" s="191"/>
      <c r="M501" s="191"/>
      <c r="N501" s="191"/>
      <c r="O501" s="191"/>
      <c r="P501" s="191"/>
      <c r="Q501" s="191"/>
      <c r="R501" s="191"/>
      <c r="S501" s="191"/>
      <c r="T501" s="191"/>
      <c r="U501" s="191"/>
      <c r="V501" s="191"/>
      <c r="W501" s="191"/>
      <c r="X501" s="191"/>
      <c r="Y501" s="191"/>
      <c r="Z501" s="191"/>
      <c r="AA501" s="191"/>
      <c r="AB501" s="191"/>
      <c r="AC501" s="191"/>
      <c r="AD501" s="191"/>
      <c r="AE501" s="191"/>
      <c r="AF501" s="191"/>
      <c r="AG501" s="191"/>
      <c r="AH501" s="191"/>
      <c r="AI501" s="191"/>
      <c r="AJ501" s="191"/>
      <c r="AK501" s="191"/>
      <c r="AL501" s="191"/>
      <c r="AM501" s="191"/>
      <c r="AN501" s="191"/>
      <c r="AO501" s="191"/>
      <c r="AP501" s="191"/>
      <c r="AQ501" s="191"/>
      <c r="AR501" s="191"/>
      <c r="AS501" s="191"/>
      <c r="AT501" s="191"/>
      <c r="AU501" s="191"/>
      <c r="AV501" s="191"/>
      <c r="AW501" s="191"/>
      <c r="AX501" s="191"/>
      <c r="AY501" s="191"/>
      <c r="AZ501" s="191"/>
      <c r="BA501" s="191"/>
      <c r="BB501" s="191"/>
      <c r="BC501" s="191"/>
      <c r="BD501" s="191"/>
      <c r="BE501" s="191"/>
      <c r="BF501" s="191"/>
      <c r="BG501" s="191"/>
      <c r="BH501" s="188"/>
      <c r="BI501" s="191"/>
      <c r="BJ501" s="191"/>
      <c r="BK501" s="191"/>
      <c r="BL501" s="273"/>
      <c r="BM501" s="180"/>
      <c r="BN501" s="191"/>
      <c r="BO501" s="191"/>
      <c r="BP501" s="191"/>
      <c r="BQ501" s="191"/>
    </row>
    <row r="502" spans="1:69" x14ac:dyDescent="0.25">
      <c r="A502" s="191"/>
      <c r="B502" s="191"/>
      <c r="C502" s="191"/>
      <c r="D502" s="191"/>
      <c r="E502" s="191"/>
      <c r="F502" s="191"/>
      <c r="G502" s="191"/>
      <c r="H502" s="191"/>
      <c r="I502" s="191"/>
      <c r="J502" s="191"/>
      <c r="K502" s="191"/>
      <c r="L502" s="191"/>
      <c r="M502" s="191"/>
      <c r="N502" s="191"/>
      <c r="O502" s="191"/>
      <c r="P502" s="191"/>
      <c r="Q502" s="191"/>
      <c r="R502" s="191"/>
      <c r="S502" s="191"/>
      <c r="T502" s="191"/>
      <c r="U502" s="191"/>
      <c r="V502" s="191"/>
      <c r="W502" s="191"/>
      <c r="X502" s="191"/>
      <c r="Y502" s="191"/>
      <c r="Z502" s="191"/>
      <c r="AA502" s="191"/>
      <c r="AB502" s="191"/>
      <c r="AC502" s="191"/>
      <c r="AD502" s="191"/>
      <c r="AE502" s="191"/>
      <c r="AF502" s="191"/>
      <c r="AG502" s="191"/>
      <c r="AH502" s="191"/>
      <c r="AI502" s="191"/>
      <c r="AJ502" s="191"/>
      <c r="AK502" s="191"/>
      <c r="AL502" s="191"/>
      <c r="AM502" s="191"/>
      <c r="AN502" s="191"/>
      <c r="AO502" s="191"/>
      <c r="AP502" s="191"/>
      <c r="AQ502" s="191"/>
      <c r="AR502" s="191"/>
      <c r="AS502" s="191"/>
      <c r="AT502" s="191"/>
      <c r="AU502" s="191"/>
      <c r="AV502" s="191"/>
      <c r="AW502" s="191"/>
      <c r="AX502" s="191"/>
      <c r="AY502" s="191"/>
      <c r="AZ502" s="191"/>
      <c r="BA502" s="191"/>
      <c r="BB502" s="191"/>
      <c r="BC502" s="191"/>
      <c r="BD502" s="191"/>
      <c r="BE502" s="191"/>
      <c r="BF502" s="191"/>
      <c r="BG502" s="191"/>
      <c r="BH502" s="188"/>
      <c r="BI502" s="191"/>
      <c r="BJ502" s="191"/>
      <c r="BK502" s="191"/>
      <c r="BL502" s="273"/>
      <c r="BM502" s="180"/>
      <c r="BN502" s="191"/>
      <c r="BO502" s="191"/>
      <c r="BP502" s="191"/>
      <c r="BQ502" s="191"/>
    </row>
    <row r="503" spans="1:69" x14ac:dyDescent="0.25">
      <c r="A503" s="191"/>
      <c r="B503" s="191"/>
      <c r="C503" s="191"/>
      <c r="D503" s="191"/>
      <c r="E503" s="191"/>
      <c r="F503" s="191"/>
      <c r="G503" s="191"/>
      <c r="H503" s="191"/>
      <c r="I503" s="191"/>
      <c r="J503" s="191"/>
      <c r="K503" s="191"/>
      <c r="L503" s="191"/>
      <c r="M503" s="191"/>
      <c r="N503" s="191"/>
      <c r="O503" s="191"/>
      <c r="P503" s="191"/>
      <c r="Q503" s="191"/>
      <c r="R503" s="191"/>
      <c r="S503" s="191"/>
      <c r="T503" s="191"/>
      <c r="U503" s="191"/>
      <c r="V503" s="191"/>
      <c r="W503" s="191"/>
      <c r="X503" s="191"/>
      <c r="Y503" s="191"/>
      <c r="Z503" s="191"/>
      <c r="AA503" s="191"/>
      <c r="AB503" s="191"/>
      <c r="AC503" s="191"/>
      <c r="AD503" s="191"/>
      <c r="AE503" s="191"/>
      <c r="AF503" s="191"/>
      <c r="AG503" s="191"/>
      <c r="AH503" s="191"/>
      <c r="AI503" s="191"/>
      <c r="AJ503" s="191"/>
      <c r="AK503" s="191"/>
      <c r="AL503" s="191"/>
      <c r="AM503" s="191"/>
      <c r="AN503" s="191"/>
      <c r="AO503" s="191"/>
      <c r="AP503" s="191"/>
      <c r="AQ503" s="191"/>
      <c r="AR503" s="191"/>
      <c r="AS503" s="191"/>
      <c r="AT503" s="191"/>
      <c r="AU503" s="191"/>
      <c r="AV503" s="191"/>
      <c r="AW503" s="191"/>
      <c r="AX503" s="191"/>
      <c r="AY503" s="191"/>
      <c r="AZ503" s="191"/>
      <c r="BA503" s="191"/>
      <c r="BB503" s="191"/>
      <c r="BC503" s="191"/>
      <c r="BD503" s="191"/>
      <c r="BE503" s="191"/>
      <c r="BF503" s="191"/>
      <c r="BG503" s="191"/>
      <c r="BH503" s="188"/>
      <c r="BI503" s="191"/>
      <c r="BJ503" s="191"/>
      <c r="BK503" s="191"/>
      <c r="BL503" s="273"/>
      <c r="BM503" s="180"/>
      <c r="BN503" s="191"/>
      <c r="BO503" s="191"/>
      <c r="BP503" s="191"/>
      <c r="BQ503" s="191"/>
    </row>
    <row r="504" spans="1:69" x14ac:dyDescent="0.25">
      <c r="A504" s="191"/>
      <c r="B504" s="191"/>
      <c r="C504" s="191"/>
      <c r="D504" s="191"/>
      <c r="E504" s="191"/>
      <c r="F504" s="191"/>
      <c r="G504" s="191"/>
      <c r="H504" s="191"/>
      <c r="I504" s="191"/>
      <c r="J504" s="191"/>
      <c r="K504" s="191"/>
      <c r="L504" s="191"/>
      <c r="M504" s="191"/>
      <c r="N504" s="191"/>
      <c r="O504" s="191"/>
      <c r="P504" s="191"/>
      <c r="Q504" s="191"/>
      <c r="R504" s="191"/>
      <c r="S504" s="191"/>
      <c r="T504" s="191"/>
      <c r="U504" s="191"/>
      <c r="V504" s="191"/>
      <c r="W504" s="191"/>
      <c r="X504" s="191"/>
      <c r="Y504" s="191"/>
      <c r="Z504" s="191"/>
      <c r="AA504" s="191"/>
      <c r="AB504" s="191"/>
      <c r="AC504" s="191"/>
      <c r="AD504" s="191"/>
      <c r="AE504" s="191"/>
      <c r="AF504" s="191"/>
      <c r="AG504" s="191"/>
      <c r="AH504" s="191"/>
      <c r="AI504" s="191"/>
      <c r="AJ504" s="191"/>
      <c r="AK504" s="191"/>
      <c r="AL504" s="191"/>
      <c r="AM504" s="191"/>
      <c r="AN504" s="191"/>
      <c r="AO504" s="191"/>
      <c r="AP504" s="191"/>
      <c r="AQ504" s="191"/>
      <c r="AR504" s="191"/>
      <c r="AS504" s="191"/>
      <c r="AT504" s="191"/>
      <c r="AU504" s="191"/>
      <c r="AV504" s="191"/>
      <c r="AW504" s="191"/>
      <c r="AX504" s="191"/>
      <c r="AY504" s="191"/>
      <c r="AZ504" s="191"/>
      <c r="BA504" s="191"/>
      <c r="BB504" s="191"/>
      <c r="BC504" s="191"/>
      <c r="BD504" s="191"/>
      <c r="BE504" s="191"/>
      <c r="BF504" s="191"/>
      <c r="BG504" s="191"/>
      <c r="BH504" s="188"/>
      <c r="BI504" s="191"/>
      <c r="BJ504" s="191"/>
      <c r="BK504" s="191"/>
      <c r="BL504" s="273"/>
      <c r="BM504" s="180"/>
      <c r="BN504" s="191"/>
      <c r="BO504" s="191"/>
      <c r="BP504" s="191"/>
      <c r="BQ504" s="191"/>
    </row>
    <row r="505" spans="1:69" x14ac:dyDescent="0.25">
      <c r="A505" s="191"/>
      <c r="B505" s="191"/>
      <c r="C505" s="191"/>
      <c r="D505" s="191"/>
      <c r="E505" s="191"/>
      <c r="F505" s="191"/>
      <c r="G505" s="191"/>
      <c r="H505" s="191"/>
      <c r="I505" s="191"/>
      <c r="J505" s="191"/>
      <c r="K505" s="191"/>
      <c r="L505" s="191"/>
      <c r="M505" s="191"/>
      <c r="N505" s="191"/>
      <c r="O505" s="191"/>
      <c r="P505" s="191"/>
      <c r="Q505" s="191"/>
      <c r="R505" s="191"/>
      <c r="S505" s="191"/>
      <c r="T505" s="191"/>
      <c r="U505" s="191"/>
      <c r="V505" s="191"/>
      <c r="W505" s="191"/>
      <c r="X505" s="191"/>
      <c r="Y505" s="191"/>
      <c r="Z505" s="191"/>
      <c r="AA505" s="191"/>
      <c r="AB505" s="191"/>
      <c r="AC505" s="191"/>
      <c r="AD505" s="191"/>
      <c r="AE505" s="191"/>
      <c r="AF505" s="191"/>
      <c r="AG505" s="191"/>
      <c r="AH505" s="191"/>
      <c r="AI505" s="191"/>
      <c r="AJ505" s="191"/>
      <c r="AK505" s="191"/>
      <c r="AL505" s="191"/>
      <c r="AM505" s="191"/>
      <c r="AN505" s="191"/>
      <c r="AO505" s="191"/>
      <c r="AP505" s="191"/>
      <c r="AQ505" s="191"/>
      <c r="AR505" s="191"/>
      <c r="AS505" s="191"/>
      <c r="AT505" s="191"/>
      <c r="AU505" s="191"/>
      <c r="AV505" s="191"/>
      <c r="AW505" s="191"/>
      <c r="AX505" s="191"/>
      <c r="AY505" s="191"/>
      <c r="AZ505" s="191"/>
      <c r="BA505" s="191"/>
      <c r="BB505" s="191"/>
      <c r="BC505" s="191"/>
      <c r="BD505" s="191"/>
      <c r="BE505" s="191"/>
      <c r="BF505" s="191"/>
      <c r="BG505" s="191"/>
      <c r="BH505" s="188"/>
      <c r="BI505" s="191"/>
      <c r="BJ505" s="191"/>
      <c r="BK505" s="191"/>
      <c r="BL505" s="273"/>
      <c r="BM505" s="180"/>
      <c r="BN505" s="191"/>
      <c r="BO505" s="191"/>
      <c r="BP505" s="191"/>
      <c r="BQ505" s="191"/>
    </row>
    <row r="506" spans="1:69" x14ac:dyDescent="0.25">
      <c r="A506" s="191"/>
      <c r="B506" s="191"/>
      <c r="C506" s="191"/>
      <c r="D506" s="191"/>
      <c r="E506" s="191"/>
      <c r="F506" s="191"/>
      <c r="G506" s="191"/>
      <c r="H506" s="191"/>
      <c r="I506" s="191"/>
      <c r="J506" s="191"/>
      <c r="K506" s="191"/>
      <c r="L506" s="191"/>
      <c r="M506" s="191"/>
      <c r="N506" s="191"/>
      <c r="O506" s="191"/>
      <c r="P506" s="191"/>
      <c r="Q506" s="191"/>
      <c r="R506" s="191"/>
      <c r="S506" s="191"/>
      <c r="T506" s="191"/>
      <c r="U506" s="191"/>
      <c r="V506" s="191"/>
      <c r="W506" s="191"/>
      <c r="X506" s="191"/>
      <c r="Y506" s="191"/>
      <c r="Z506" s="191"/>
      <c r="AA506" s="191"/>
      <c r="AB506" s="191"/>
      <c r="AC506" s="191"/>
      <c r="AD506" s="191"/>
      <c r="AE506" s="191"/>
      <c r="AF506" s="191"/>
      <c r="AG506" s="191"/>
      <c r="AH506" s="191"/>
      <c r="AI506" s="191"/>
      <c r="AJ506" s="191"/>
      <c r="AK506" s="191"/>
      <c r="AL506" s="191"/>
      <c r="AM506" s="191"/>
      <c r="AN506" s="191"/>
      <c r="AO506" s="191"/>
      <c r="AP506" s="191"/>
      <c r="AQ506" s="191"/>
      <c r="AR506" s="191"/>
      <c r="AS506" s="191"/>
      <c r="AT506" s="191"/>
      <c r="AU506" s="191"/>
      <c r="AV506" s="191"/>
      <c r="AW506" s="191"/>
      <c r="AX506" s="191"/>
      <c r="AY506" s="191"/>
      <c r="AZ506" s="191"/>
      <c r="BA506" s="191"/>
      <c r="BB506" s="191"/>
      <c r="BC506" s="191"/>
      <c r="BD506" s="191"/>
      <c r="BE506" s="191"/>
      <c r="BF506" s="191"/>
      <c r="BG506" s="191"/>
      <c r="BH506" s="188"/>
      <c r="BI506" s="191"/>
      <c r="BJ506" s="191"/>
      <c r="BK506" s="191"/>
      <c r="BL506" s="273"/>
      <c r="BM506" s="180"/>
      <c r="BN506" s="191"/>
      <c r="BO506" s="191"/>
      <c r="BP506" s="191"/>
      <c r="BQ506" s="191"/>
    </row>
    <row r="507" spans="1:69" x14ac:dyDescent="0.25">
      <c r="A507" s="191"/>
      <c r="B507" s="191"/>
      <c r="C507" s="191"/>
      <c r="D507" s="191"/>
      <c r="E507" s="191"/>
      <c r="F507" s="191"/>
      <c r="G507" s="191"/>
      <c r="H507" s="191"/>
      <c r="I507" s="191"/>
      <c r="J507" s="191"/>
      <c r="K507" s="191"/>
      <c r="L507" s="191"/>
      <c r="M507" s="191"/>
      <c r="N507" s="191"/>
      <c r="O507" s="191"/>
      <c r="P507" s="191"/>
      <c r="Q507" s="191"/>
      <c r="R507" s="191"/>
      <c r="S507" s="191"/>
      <c r="T507" s="191"/>
      <c r="U507" s="191"/>
      <c r="V507" s="191"/>
      <c r="W507" s="191"/>
      <c r="X507" s="191"/>
      <c r="Y507" s="191"/>
      <c r="Z507" s="191"/>
      <c r="AA507" s="191"/>
      <c r="AB507" s="191"/>
      <c r="AC507" s="191"/>
      <c r="AD507" s="191"/>
      <c r="AE507" s="191"/>
      <c r="AF507" s="191"/>
      <c r="AG507" s="191"/>
      <c r="AH507" s="191"/>
      <c r="AI507" s="191"/>
      <c r="AJ507" s="191"/>
      <c r="AK507" s="191"/>
      <c r="AL507" s="191"/>
      <c r="AM507" s="191"/>
      <c r="AN507" s="191"/>
      <c r="AO507" s="191"/>
      <c r="AP507" s="191"/>
      <c r="AQ507" s="191"/>
      <c r="AR507" s="191"/>
      <c r="AS507" s="191"/>
      <c r="AT507" s="191"/>
      <c r="AU507" s="191"/>
      <c r="AV507" s="191"/>
      <c r="AW507" s="191"/>
      <c r="AX507" s="191"/>
      <c r="AY507" s="191"/>
      <c r="AZ507" s="191"/>
      <c r="BA507" s="191"/>
      <c r="BB507" s="191"/>
      <c r="BC507" s="191"/>
      <c r="BD507" s="191"/>
      <c r="BE507" s="191"/>
      <c r="BF507" s="191"/>
      <c r="BG507" s="191"/>
      <c r="BH507" s="188"/>
      <c r="BI507" s="191"/>
      <c r="BJ507" s="191"/>
      <c r="BK507" s="191"/>
      <c r="BL507" s="273"/>
      <c r="BM507" s="180"/>
      <c r="BN507" s="191"/>
      <c r="BO507" s="191"/>
      <c r="BP507" s="191"/>
      <c r="BQ507" s="191"/>
    </row>
    <row r="508" spans="1:69" x14ac:dyDescent="0.25">
      <c r="A508" s="191"/>
      <c r="B508" s="191"/>
      <c r="C508" s="191"/>
      <c r="D508" s="191"/>
      <c r="E508" s="191"/>
      <c r="F508" s="191"/>
      <c r="G508" s="191"/>
      <c r="H508" s="191"/>
      <c r="I508" s="191"/>
      <c r="J508" s="191"/>
      <c r="K508" s="191"/>
      <c r="L508" s="191"/>
      <c r="M508" s="191"/>
      <c r="N508" s="191"/>
      <c r="O508" s="191"/>
      <c r="P508" s="191"/>
      <c r="Q508" s="191"/>
      <c r="R508" s="191"/>
      <c r="S508" s="191"/>
      <c r="T508" s="191"/>
      <c r="U508" s="191"/>
      <c r="V508" s="191"/>
      <c r="W508" s="191"/>
      <c r="X508" s="191"/>
      <c r="Y508" s="191"/>
      <c r="Z508" s="191"/>
      <c r="AA508" s="191"/>
      <c r="AB508" s="191"/>
      <c r="AC508" s="191"/>
      <c r="AD508" s="191"/>
      <c r="AE508" s="191"/>
      <c r="AF508" s="191"/>
      <c r="AG508" s="191"/>
      <c r="AH508" s="191"/>
      <c r="AI508" s="191"/>
      <c r="AJ508" s="191"/>
      <c r="AK508" s="191"/>
      <c r="AL508" s="191"/>
      <c r="AM508" s="191"/>
      <c r="AN508" s="191"/>
      <c r="AO508" s="191"/>
      <c r="AP508" s="191"/>
      <c r="AQ508" s="191"/>
      <c r="AR508" s="191"/>
      <c r="AS508" s="191"/>
      <c r="AT508" s="191"/>
      <c r="AU508" s="191"/>
      <c r="AV508" s="191"/>
      <c r="AW508" s="191"/>
      <c r="AX508" s="191"/>
      <c r="AY508" s="191"/>
      <c r="AZ508" s="191"/>
      <c r="BA508" s="191"/>
      <c r="BB508" s="191"/>
      <c r="BC508" s="191"/>
      <c r="BD508" s="191"/>
      <c r="BE508" s="191"/>
      <c r="BF508" s="191"/>
      <c r="BG508" s="191"/>
      <c r="BH508" s="188"/>
      <c r="BI508" s="191"/>
      <c r="BJ508" s="191"/>
      <c r="BK508" s="191"/>
      <c r="BL508" s="273"/>
      <c r="BM508" s="180"/>
      <c r="BN508" s="191"/>
      <c r="BO508" s="191"/>
      <c r="BP508" s="191"/>
      <c r="BQ508" s="191"/>
    </row>
    <row r="509" spans="1:69" x14ac:dyDescent="0.25">
      <c r="A509" s="191"/>
      <c r="B509" s="191"/>
      <c r="C509" s="191"/>
      <c r="D509" s="191"/>
      <c r="E509" s="191"/>
      <c r="F509" s="191"/>
      <c r="G509" s="191"/>
      <c r="H509" s="191"/>
      <c r="I509" s="191"/>
      <c r="J509" s="191"/>
      <c r="K509" s="191"/>
      <c r="L509" s="191"/>
      <c r="M509" s="191"/>
      <c r="N509" s="191"/>
      <c r="O509" s="191"/>
      <c r="P509" s="191"/>
      <c r="Q509" s="191"/>
      <c r="R509" s="191"/>
      <c r="S509" s="191"/>
      <c r="T509" s="191"/>
      <c r="U509" s="191"/>
      <c r="V509" s="191"/>
      <c r="W509" s="191"/>
      <c r="X509" s="191"/>
      <c r="Y509" s="191"/>
      <c r="Z509" s="191"/>
      <c r="AA509" s="191"/>
      <c r="AB509" s="191"/>
      <c r="AC509" s="191"/>
      <c r="AD509" s="191"/>
      <c r="AE509" s="191"/>
      <c r="AF509" s="191"/>
      <c r="AG509" s="191"/>
      <c r="AH509" s="191"/>
      <c r="AI509" s="191"/>
      <c r="AJ509" s="191"/>
      <c r="AK509" s="191"/>
      <c r="AL509" s="191"/>
      <c r="AM509" s="191"/>
      <c r="AN509" s="191"/>
      <c r="AO509" s="191"/>
      <c r="AP509" s="191"/>
      <c r="AQ509" s="191"/>
      <c r="AR509" s="191"/>
      <c r="AS509" s="191"/>
      <c r="AT509" s="191"/>
      <c r="AU509" s="191"/>
      <c r="AV509" s="191"/>
      <c r="AW509" s="191"/>
      <c r="AX509" s="191"/>
      <c r="AY509" s="191"/>
      <c r="AZ509" s="191"/>
      <c r="BA509" s="191"/>
      <c r="BB509" s="191"/>
      <c r="BC509" s="191"/>
      <c r="BD509" s="191"/>
      <c r="BE509" s="191"/>
      <c r="BF509" s="191"/>
      <c r="BG509" s="191"/>
      <c r="BH509" s="188"/>
      <c r="BI509" s="191"/>
      <c r="BJ509" s="191"/>
      <c r="BK509" s="191"/>
      <c r="BL509" s="273"/>
      <c r="BM509" s="180"/>
      <c r="BN509" s="191"/>
      <c r="BO509" s="191"/>
      <c r="BP509" s="191"/>
      <c r="BQ509" s="191"/>
    </row>
    <row r="510" spans="1:69" x14ac:dyDescent="0.25">
      <c r="A510" s="191"/>
      <c r="B510" s="191"/>
      <c r="C510" s="191"/>
      <c r="D510" s="191"/>
      <c r="E510" s="191"/>
      <c r="F510" s="191"/>
      <c r="G510" s="191"/>
      <c r="H510" s="191"/>
      <c r="I510" s="191"/>
      <c r="J510" s="191"/>
      <c r="K510" s="191"/>
      <c r="L510" s="191"/>
      <c r="M510" s="191"/>
      <c r="N510" s="191"/>
      <c r="O510" s="191"/>
      <c r="P510" s="191"/>
      <c r="Q510" s="191"/>
      <c r="R510" s="191"/>
      <c r="S510" s="191"/>
      <c r="T510" s="191"/>
      <c r="U510" s="191"/>
      <c r="V510" s="191"/>
      <c r="W510" s="191"/>
      <c r="X510" s="191"/>
      <c r="Y510" s="191"/>
      <c r="Z510" s="191"/>
      <c r="AA510" s="191"/>
      <c r="AB510" s="191"/>
      <c r="AC510" s="191"/>
      <c r="AD510" s="191"/>
      <c r="AE510" s="191"/>
      <c r="AF510" s="191"/>
      <c r="AG510" s="191"/>
      <c r="AH510" s="191"/>
      <c r="AI510" s="191"/>
      <c r="AJ510" s="191"/>
      <c r="AK510" s="191"/>
      <c r="AL510" s="191"/>
      <c r="AM510" s="191"/>
      <c r="AN510" s="191"/>
      <c r="AO510" s="191"/>
      <c r="AP510" s="191"/>
      <c r="AQ510" s="191"/>
      <c r="AR510" s="191"/>
      <c r="AS510" s="191"/>
      <c r="AT510" s="191"/>
      <c r="AU510" s="191"/>
      <c r="AV510" s="191"/>
      <c r="AW510" s="191"/>
      <c r="AX510" s="191"/>
      <c r="AY510" s="191"/>
      <c r="AZ510" s="191"/>
      <c r="BA510" s="191"/>
      <c r="BB510" s="191"/>
      <c r="BC510" s="191"/>
      <c r="BD510" s="191"/>
      <c r="BE510" s="191"/>
      <c r="BF510" s="191"/>
      <c r="BG510" s="191"/>
      <c r="BH510" s="188"/>
      <c r="BI510" s="191"/>
      <c r="BJ510" s="191"/>
      <c r="BK510" s="191"/>
      <c r="BL510" s="273"/>
      <c r="BM510" s="180"/>
      <c r="BN510" s="191"/>
      <c r="BO510" s="191"/>
      <c r="BP510" s="191"/>
      <c r="BQ510" s="191"/>
    </row>
    <row r="511" spans="1:69" x14ac:dyDescent="0.25">
      <c r="A511" s="191"/>
      <c r="B511" s="191"/>
      <c r="C511" s="191"/>
      <c r="D511" s="191"/>
      <c r="E511" s="191"/>
      <c r="F511" s="191"/>
      <c r="G511" s="191"/>
      <c r="H511" s="191"/>
      <c r="I511" s="191"/>
      <c r="J511" s="191"/>
      <c r="K511" s="191"/>
      <c r="L511" s="191"/>
      <c r="M511" s="191"/>
      <c r="N511" s="191"/>
      <c r="O511" s="191"/>
      <c r="P511" s="191"/>
      <c r="Q511" s="191"/>
      <c r="R511" s="191"/>
      <c r="S511" s="191"/>
      <c r="T511" s="191"/>
      <c r="U511" s="191"/>
      <c r="V511" s="191"/>
      <c r="W511" s="191"/>
      <c r="X511" s="191"/>
      <c r="Y511" s="191"/>
      <c r="Z511" s="191"/>
      <c r="AA511" s="191"/>
      <c r="AB511" s="191"/>
      <c r="AC511" s="191"/>
      <c r="AD511" s="191"/>
      <c r="AE511" s="191"/>
      <c r="AF511" s="191"/>
      <c r="AG511" s="191"/>
      <c r="AH511" s="191"/>
      <c r="AI511" s="191"/>
      <c r="AJ511" s="191"/>
      <c r="AK511" s="191"/>
      <c r="AL511" s="191"/>
      <c r="AM511" s="191"/>
      <c r="AN511" s="191"/>
      <c r="AO511" s="191"/>
      <c r="AP511" s="191"/>
      <c r="AQ511" s="191"/>
      <c r="AR511" s="191"/>
      <c r="AS511" s="191"/>
      <c r="AT511" s="191"/>
      <c r="AU511" s="191"/>
      <c r="AV511" s="191"/>
      <c r="AW511" s="191"/>
      <c r="AX511" s="191"/>
      <c r="AY511" s="191"/>
      <c r="AZ511" s="191"/>
      <c r="BA511" s="191"/>
      <c r="BB511" s="191"/>
      <c r="BC511" s="191"/>
      <c r="BD511" s="191"/>
      <c r="BE511" s="191"/>
      <c r="BF511" s="191"/>
      <c r="BG511" s="191"/>
      <c r="BH511" s="188"/>
      <c r="BI511" s="191"/>
      <c r="BJ511" s="191"/>
      <c r="BK511" s="191"/>
      <c r="BL511" s="273"/>
      <c r="BM511" s="180"/>
      <c r="BN511" s="191"/>
      <c r="BO511" s="191"/>
      <c r="BP511" s="191"/>
      <c r="BQ511" s="191"/>
    </row>
    <row r="512" spans="1:69" x14ac:dyDescent="0.25">
      <c r="A512" s="191"/>
      <c r="B512" s="191"/>
      <c r="C512" s="191"/>
      <c r="D512" s="191"/>
      <c r="E512" s="191"/>
      <c r="F512" s="191"/>
      <c r="G512" s="191"/>
      <c r="H512" s="191"/>
      <c r="I512" s="191"/>
      <c r="J512" s="191"/>
      <c r="K512" s="191"/>
      <c r="L512" s="191"/>
      <c r="M512" s="191"/>
      <c r="N512" s="191"/>
      <c r="O512" s="191"/>
      <c r="P512" s="191"/>
      <c r="Q512" s="191"/>
      <c r="R512" s="191"/>
      <c r="S512" s="191"/>
      <c r="T512" s="191"/>
      <c r="U512" s="191"/>
      <c r="V512" s="191"/>
      <c r="W512" s="191"/>
      <c r="X512" s="191"/>
      <c r="Y512" s="191"/>
      <c r="Z512" s="191"/>
      <c r="AA512" s="191"/>
      <c r="AB512" s="191"/>
      <c r="AC512" s="191"/>
      <c r="AD512" s="191"/>
      <c r="AE512" s="191"/>
      <c r="AF512" s="191"/>
      <c r="AG512" s="191"/>
      <c r="AH512" s="191"/>
      <c r="AI512" s="191"/>
      <c r="AJ512" s="191"/>
      <c r="AK512" s="191"/>
      <c r="AL512" s="191"/>
      <c r="AM512" s="191"/>
      <c r="AN512" s="191"/>
      <c r="AO512" s="191"/>
      <c r="AP512" s="191"/>
      <c r="AQ512" s="191"/>
      <c r="AR512" s="191"/>
      <c r="AS512" s="191"/>
      <c r="AT512" s="191"/>
      <c r="AU512" s="191"/>
      <c r="AV512" s="191"/>
      <c r="AW512" s="191"/>
      <c r="AX512" s="191"/>
      <c r="AY512" s="191"/>
      <c r="AZ512" s="191"/>
      <c r="BA512" s="191"/>
      <c r="BB512" s="191"/>
      <c r="BC512" s="191"/>
      <c r="BD512" s="191"/>
      <c r="BE512" s="191"/>
      <c r="BF512" s="191"/>
      <c r="BG512" s="191"/>
      <c r="BH512" s="188"/>
      <c r="BI512" s="191"/>
      <c r="BJ512" s="191"/>
      <c r="BK512" s="191"/>
      <c r="BL512" s="273"/>
      <c r="BM512" s="180"/>
      <c r="BN512" s="191"/>
      <c r="BO512" s="191"/>
      <c r="BP512" s="191"/>
      <c r="BQ512" s="191"/>
    </row>
    <row r="513" spans="1:69" x14ac:dyDescent="0.25">
      <c r="A513" s="191"/>
      <c r="B513" s="191"/>
      <c r="C513" s="191"/>
      <c r="D513" s="191"/>
      <c r="E513" s="191"/>
      <c r="F513" s="191"/>
      <c r="G513" s="191"/>
      <c r="H513" s="191"/>
      <c r="I513" s="191"/>
      <c r="J513" s="191"/>
      <c r="K513" s="191"/>
      <c r="L513" s="191"/>
      <c r="M513" s="191"/>
      <c r="N513" s="191"/>
      <c r="O513" s="191"/>
      <c r="P513" s="191"/>
      <c r="Q513" s="191"/>
      <c r="R513" s="191"/>
      <c r="S513" s="191"/>
      <c r="T513" s="191"/>
      <c r="U513" s="191"/>
      <c r="V513" s="191"/>
      <c r="W513" s="191"/>
      <c r="X513" s="191"/>
      <c r="Y513" s="191"/>
      <c r="Z513" s="191"/>
      <c r="AA513" s="191"/>
      <c r="AB513" s="191"/>
      <c r="AC513" s="191"/>
      <c r="AD513" s="191"/>
      <c r="AE513" s="191"/>
      <c r="AF513" s="191"/>
      <c r="AG513" s="191"/>
      <c r="AH513" s="191"/>
      <c r="AI513" s="191"/>
      <c r="AJ513" s="191"/>
      <c r="AK513" s="191"/>
      <c r="AL513" s="191"/>
      <c r="AM513" s="191"/>
      <c r="AN513" s="191"/>
      <c r="AO513" s="191"/>
      <c r="AP513" s="191"/>
      <c r="AQ513" s="191"/>
      <c r="AR513" s="191"/>
      <c r="AS513" s="191"/>
      <c r="AT513" s="191"/>
      <c r="AU513" s="191"/>
      <c r="AV513" s="191"/>
      <c r="AW513" s="191"/>
      <c r="AX513" s="191"/>
      <c r="AY513" s="191"/>
      <c r="AZ513" s="191"/>
      <c r="BA513" s="191"/>
      <c r="BB513" s="191"/>
      <c r="BC513" s="191"/>
      <c r="BD513" s="191"/>
      <c r="BE513" s="191"/>
      <c r="BF513" s="191"/>
      <c r="BG513" s="191"/>
      <c r="BH513" s="188"/>
      <c r="BI513" s="191"/>
      <c r="BJ513" s="191"/>
      <c r="BK513" s="191"/>
      <c r="BL513" s="273"/>
      <c r="BM513" s="180"/>
      <c r="BN513" s="191"/>
      <c r="BO513" s="191"/>
      <c r="BP513" s="191"/>
      <c r="BQ513" s="191"/>
    </row>
    <row r="514" spans="1:69" x14ac:dyDescent="0.25">
      <c r="A514" s="191"/>
      <c r="B514" s="191"/>
      <c r="C514" s="191"/>
      <c r="D514" s="191"/>
      <c r="E514" s="191"/>
      <c r="F514" s="191"/>
      <c r="G514" s="191"/>
      <c r="H514" s="191"/>
      <c r="I514" s="191"/>
      <c r="J514" s="191"/>
      <c r="K514" s="191"/>
      <c r="L514" s="191"/>
      <c r="M514" s="191"/>
      <c r="N514" s="191"/>
      <c r="O514" s="191"/>
      <c r="P514" s="191"/>
      <c r="Q514" s="191"/>
      <c r="R514" s="191"/>
      <c r="S514" s="191"/>
      <c r="T514" s="191"/>
      <c r="U514" s="191"/>
      <c r="V514" s="191"/>
      <c r="W514" s="191"/>
      <c r="X514" s="191"/>
      <c r="Y514" s="191"/>
      <c r="Z514" s="191"/>
      <c r="AA514" s="191"/>
      <c r="AB514" s="191"/>
      <c r="AC514" s="191"/>
      <c r="AD514" s="191"/>
      <c r="AE514" s="191"/>
      <c r="AF514" s="191"/>
      <c r="AG514" s="191"/>
      <c r="AH514" s="191"/>
      <c r="AI514" s="191"/>
      <c r="AJ514" s="191"/>
      <c r="AK514" s="191"/>
      <c r="AL514" s="191"/>
      <c r="AM514" s="191"/>
      <c r="AN514" s="191"/>
      <c r="AO514" s="191"/>
      <c r="AP514" s="191"/>
      <c r="AQ514" s="191"/>
      <c r="AR514" s="191"/>
      <c r="AS514" s="191"/>
      <c r="AT514" s="191"/>
      <c r="AU514" s="191"/>
      <c r="AV514" s="191"/>
      <c r="AW514" s="191"/>
      <c r="AX514" s="191"/>
      <c r="AY514" s="191"/>
      <c r="AZ514" s="191"/>
      <c r="BA514" s="191"/>
      <c r="BB514" s="191"/>
      <c r="BC514" s="191"/>
      <c r="BD514" s="191"/>
      <c r="BE514" s="191"/>
      <c r="BF514" s="191"/>
      <c r="BG514" s="191"/>
      <c r="BH514" s="188"/>
      <c r="BI514" s="191"/>
      <c r="BJ514" s="191"/>
      <c r="BK514" s="191"/>
      <c r="BL514" s="273"/>
      <c r="BM514" s="180"/>
      <c r="BN514" s="191"/>
      <c r="BO514" s="191"/>
      <c r="BP514" s="191"/>
      <c r="BQ514" s="191"/>
    </row>
    <row r="515" spans="1:69" x14ac:dyDescent="0.25">
      <c r="A515" s="191"/>
      <c r="B515" s="191"/>
      <c r="C515" s="191"/>
      <c r="D515" s="191"/>
      <c r="E515" s="191"/>
      <c r="F515" s="191"/>
      <c r="G515" s="191"/>
      <c r="H515" s="191"/>
      <c r="I515" s="191"/>
      <c r="J515" s="191"/>
      <c r="K515" s="191"/>
      <c r="L515" s="191"/>
      <c r="M515" s="191"/>
      <c r="N515" s="191"/>
      <c r="O515" s="191"/>
      <c r="P515" s="191"/>
      <c r="Q515" s="191"/>
      <c r="R515" s="191"/>
      <c r="S515" s="191"/>
      <c r="T515" s="191"/>
      <c r="U515" s="191"/>
      <c r="V515" s="191"/>
      <c r="W515" s="191"/>
      <c r="X515" s="191"/>
      <c r="Y515" s="191"/>
      <c r="Z515" s="191"/>
      <c r="AA515" s="191"/>
      <c r="AB515" s="191"/>
      <c r="AC515" s="191"/>
      <c r="AD515" s="191"/>
      <c r="AE515" s="191"/>
      <c r="AF515" s="191"/>
      <c r="AG515" s="191"/>
      <c r="AH515" s="191"/>
      <c r="AI515" s="191"/>
      <c r="AJ515" s="191"/>
      <c r="AK515" s="191"/>
      <c r="AL515" s="191"/>
      <c r="AM515" s="191"/>
      <c r="AN515" s="191"/>
      <c r="AO515" s="191"/>
      <c r="AP515" s="191"/>
      <c r="AQ515" s="191"/>
      <c r="AR515" s="191"/>
      <c r="AS515" s="191"/>
      <c r="AT515" s="191"/>
      <c r="AU515" s="191"/>
      <c r="AV515" s="191"/>
      <c r="AW515" s="191"/>
      <c r="AX515" s="191"/>
      <c r="AY515" s="191"/>
      <c r="AZ515" s="191"/>
      <c r="BA515" s="191"/>
      <c r="BB515" s="191"/>
      <c r="BC515" s="191"/>
      <c r="BD515" s="191"/>
      <c r="BE515" s="191"/>
      <c r="BF515" s="191"/>
      <c r="BG515" s="191"/>
      <c r="BH515" s="188"/>
      <c r="BI515" s="191"/>
      <c r="BJ515" s="191"/>
      <c r="BK515" s="191"/>
      <c r="BL515" s="273"/>
      <c r="BM515" s="180"/>
      <c r="BN515" s="191"/>
      <c r="BO515" s="191"/>
      <c r="BP515" s="191"/>
      <c r="BQ515" s="191"/>
    </row>
    <row r="516" spans="1:69" x14ac:dyDescent="0.25">
      <c r="A516" s="191"/>
      <c r="B516" s="191"/>
      <c r="C516" s="191"/>
      <c r="D516" s="191"/>
      <c r="E516" s="191"/>
      <c r="F516" s="191"/>
      <c r="G516" s="191"/>
      <c r="H516" s="191"/>
      <c r="I516" s="191"/>
      <c r="J516" s="191"/>
      <c r="K516" s="191"/>
      <c r="L516" s="191"/>
      <c r="M516" s="191"/>
      <c r="N516" s="191"/>
      <c r="O516" s="191"/>
      <c r="P516" s="191"/>
      <c r="Q516" s="191"/>
      <c r="R516" s="191"/>
      <c r="S516" s="191"/>
      <c r="T516" s="191"/>
      <c r="U516" s="191"/>
      <c r="V516" s="191"/>
      <c r="W516" s="191"/>
      <c r="X516" s="191"/>
      <c r="Y516" s="191"/>
      <c r="Z516" s="191"/>
      <c r="AA516" s="191"/>
      <c r="AB516" s="191"/>
      <c r="AC516" s="191"/>
      <c r="AD516" s="191"/>
      <c r="AE516" s="191"/>
      <c r="AF516" s="191"/>
      <c r="AG516" s="191"/>
      <c r="AH516" s="191"/>
      <c r="AI516" s="191"/>
      <c r="AJ516" s="191"/>
      <c r="AK516" s="191"/>
      <c r="AL516" s="191"/>
      <c r="AM516" s="191"/>
      <c r="AN516" s="191"/>
      <c r="AO516" s="191"/>
      <c r="AP516" s="191"/>
      <c r="AQ516" s="191"/>
      <c r="AR516" s="191"/>
      <c r="AS516" s="191"/>
      <c r="AT516" s="191"/>
      <c r="AU516" s="191"/>
      <c r="AV516" s="191"/>
      <c r="AW516" s="191"/>
      <c r="AX516" s="191"/>
      <c r="AY516" s="191"/>
      <c r="AZ516" s="191"/>
      <c r="BA516" s="191"/>
      <c r="BB516" s="191"/>
      <c r="BC516" s="191"/>
      <c r="BD516" s="191"/>
      <c r="BE516" s="191"/>
      <c r="BF516" s="191"/>
      <c r="BG516" s="191"/>
      <c r="BH516" s="188"/>
      <c r="BI516" s="191"/>
      <c r="BJ516" s="191"/>
      <c r="BK516" s="191"/>
      <c r="BL516" s="273"/>
      <c r="BM516" s="180"/>
      <c r="BN516" s="191"/>
      <c r="BO516" s="191"/>
      <c r="BP516" s="191"/>
      <c r="BQ516" s="191"/>
    </row>
    <row r="517" spans="1:69" x14ac:dyDescent="0.25">
      <c r="A517" s="191"/>
      <c r="B517" s="191"/>
      <c r="C517" s="191"/>
      <c r="D517" s="191"/>
      <c r="E517" s="191"/>
      <c r="F517" s="191"/>
      <c r="G517" s="191"/>
      <c r="H517" s="191"/>
      <c r="I517" s="191"/>
      <c r="J517" s="191"/>
      <c r="K517" s="191"/>
      <c r="L517" s="191"/>
      <c r="M517" s="191"/>
      <c r="N517" s="191"/>
      <c r="O517" s="191"/>
      <c r="P517" s="191"/>
      <c r="Q517" s="191"/>
      <c r="R517" s="191"/>
      <c r="S517" s="191"/>
      <c r="T517" s="191"/>
      <c r="U517" s="191"/>
      <c r="V517" s="191"/>
      <c r="W517" s="191"/>
      <c r="X517" s="191"/>
      <c r="Y517" s="191"/>
      <c r="Z517" s="191"/>
      <c r="AA517" s="191"/>
      <c r="AB517" s="191"/>
      <c r="AC517" s="191"/>
      <c r="AD517" s="191"/>
      <c r="AE517" s="191"/>
      <c r="AF517" s="191"/>
      <c r="AG517" s="191"/>
      <c r="AH517" s="191"/>
      <c r="AI517" s="191"/>
      <c r="AJ517" s="191"/>
      <c r="AK517" s="191"/>
      <c r="AL517" s="191"/>
      <c r="AM517" s="191"/>
      <c r="AN517" s="191"/>
      <c r="AO517" s="191"/>
      <c r="AP517" s="191"/>
      <c r="AQ517" s="191"/>
      <c r="AR517" s="191"/>
      <c r="AS517" s="191"/>
      <c r="AT517" s="191"/>
      <c r="AU517" s="191"/>
      <c r="AV517" s="191"/>
      <c r="AW517" s="191"/>
      <c r="AX517" s="191"/>
      <c r="AY517" s="191"/>
      <c r="AZ517" s="191"/>
      <c r="BA517" s="191"/>
      <c r="BB517" s="191"/>
      <c r="BC517" s="191"/>
      <c r="BD517" s="191"/>
      <c r="BE517" s="191"/>
      <c r="BF517" s="191"/>
      <c r="BG517" s="191"/>
      <c r="BH517" s="188"/>
      <c r="BI517" s="191"/>
      <c r="BJ517" s="191"/>
      <c r="BK517" s="191"/>
      <c r="BL517" s="273"/>
      <c r="BM517" s="180"/>
      <c r="BN517" s="191"/>
      <c r="BO517" s="191"/>
      <c r="BP517" s="191"/>
      <c r="BQ517" s="191"/>
    </row>
    <row r="518" spans="1:69" x14ac:dyDescent="0.25">
      <c r="A518" s="191"/>
      <c r="B518" s="191"/>
      <c r="C518" s="191"/>
      <c r="D518" s="191"/>
      <c r="E518" s="191"/>
      <c r="F518" s="191"/>
      <c r="G518" s="191"/>
      <c r="H518" s="191"/>
      <c r="I518" s="191"/>
      <c r="J518" s="191"/>
      <c r="K518" s="191"/>
      <c r="L518" s="191"/>
      <c r="M518" s="191"/>
      <c r="N518" s="191"/>
      <c r="O518" s="191"/>
      <c r="P518" s="191"/>
      <c r="Q518" s="191"/>
      <c r="R518" s="191"/>
      <c r="S518" s="191"/>
      <c r="T518" s="191"/>
      <c r="U518" s="191"/>
      <c r="V518" s="191"/>
      <c r="W518" s="191"/>
      <c r="X518" s="191"/>
      <c r="Y518" s="191"/>
      <c r="Z518" s="191"/>
      <c r="AA518" s="191"/>
      <c r="AB518" s="191"/>
      <c r="AC518" s="191"/>
      <c r="AD518" s="191"/>
      <c r="AE518" s="191"/>
      <c r="AF518" s="191"/>
      <c r="AG518" s="191"/>
      <c r="AH518" s="191"/>
      <c r="AI518" s="191"/>
      <c r="AJ518" s="191"/>
      <c r="AK518" s="191"/>
      <c r="AL518" s="191"/>
      <c r="AM518" s="191"/>
      <c r="AN518" s="191"/>
      <c r="AO518" s="191"/>
      <c r="AP518" s="191"/>
      <c r="AQ518" s="191"/>
      <c r="AR518" s="191"/>
      <c r="AS518" s="191"/>
      <c r="AT518" s="191"/>
      <c r="AU518" s="191"/>
      <c r="AV518" s="191"/>
      <c r="AW518" s="191"/>
      <c r="AX518" s="191"/>
      <c r="AY518" s="191"/>
      <c r="AZ518" s="191"/>
      <c r="BA518" s="191"/>
      <c r="BB518" s="191"/>
      <c r="BC518" s="191"/>
      <c r="BD518" s="191"/>
      <c r="BE518" s="191"/>
      <c r="BF518" s="191"/>
      <c r="BG518" s="191"/>
      <c r="BH518" s="188"/>
      <c r="BI518" s="191"/>
      <c r="BJ518" s="191"/>
      <c r="BK518" s="191"/>
      <c r="BL518" s="273"/>
      <c r="BM518" s="180"/>
      <c r="BN518" s="191"/>
      <c r="BO518" s="191"/>
      <c r="BP518" s="191"/>
      <c r="BQ518" s="191"/>
    </row>
    <row r="519" spans="1:69" x14ac:dyDescent="0.25">
      <c r="A519" s="191"/>
      <c r="B519" s="191"/>
      <c r="C519" s="191"/>
      <c r="D519" s="191"/>
      <c r="E519" s="191"/>
      <c r="F519" s="191"/>
      <c r="G519" s="191"/>
      <c r="H519" s="191"/>
      <c r="I519" s="191"/>
      <c r="J519" s="191"/>
      <c r="K519" s="191"/>
      <c r="L519" s="191"/>
      <c r="M519" s="191"/>
      <c r="N519" s="191"/>
      <c r="O519" s="191"/>
      <c r="P519" s="191"/>
      <c r="Q519" s="191"/>
      <c r="R519" s="191"/>
      <c r="S519" s="191"/>
      <c r="T519" s="191"/>
      <c r="U519" s="191"/>
      <c r="V519" s="191"/>
      <c r="W519" s="191"/>
      <c r="X519" s="191"/>
      <c r="Y519" s="191"/>
      <c r="Z519" s="191"/>
      <c r="AA519" s="191"/>
      <c r="AB519" s="191"/>
      <c r="AC519" s="191"/>
      <c r="AD519" s="191"/>
      <c r="AE519" s="191"/>
      <c r="AF519" s="191"/>
      <c r="AG519" s="191"/>
      <c r="AH519" s="191"/>
      <c r="AI519" s="191"/>
      <c r="AJ519" s="191"/>
      <c r="AK519" s="191"/>
      <c r="AL519" s="191"/>
      <c r="AM519" s="191"/>
      <c r="AN519" s="191"/>
      <c r="AO519" s="191"/>
      <c r="AP519" s="191"/>
      <c r="AQ519" s="191"/>
      <c r="AR519" s="191"/>
      <c r="AS519" s="191"/>
      <c r="AT519" s="191"/>
      <c r="AU519" s="191"/>
      <c r="AV519" s="191"/>
      <c r="AW519" s="191"/>
      <c r="AX519" s="191"/>
      <c r="AY519" s="191"/>
      <c r="AZ519" s="191"/>
      <c r="BA519" s="191"/>
      <c r="BB519" s="191"/>
      <c r="BC519" s="191"/>
      <c r="BD519" s="191"/>
      <c r="BE519" s="191"/>
      <c r="BF519" s="191"/>
      <c r="BG519" s="191"/>
      <c r="BH519" s="188"/>
      <c r="BI519" s="191"/>
      <c r="BJ519" s="191"/>
      <c r="BK519" s="191"/>
      <c r="BL519" s="273"/>
      <c r="BM519" s="180"/>
      <c r="BN519" s="191"/>
      <c r="BO519" s="191"/>
      <c r="BP519" s="191"/>
      <c r="BQ519" s="191"/>
    </row>
    <row r="520" spans="1:69" x14ac:dyDescent="0.25">
      <c r="A520" s="191"/>
      <c r="B520" s="191"/>
      <c r="C520" s="191"/>
      <c r="D520" s="191"/>
      <c r="E520" s="191"/>
      <c r="F520" s="191"/>
      <c r="G520" s="191"/>
      <c r="H520" s="191"/>
      <c r="I520" s="191"/>
      <c r="J520" s="191"/>
      <c r="K520" s="191"/>
      <c r="L520" s="191"/>
      <c r="M520" s="191"/>
      <c r="N520" s="191"/>
      <c r="O520" s="191"/>
      <c r="P520" s="191"/>
      <c r="Q520" s="191"/>
      <c r="R520" s="191"/>
      <c r="S520" s="191"/>
      <c r="T520" s="191"/>
      <c r="U520" s="191"/>
      <c r="V520" s="191"/>
      <c r="W520" s="191"/>
      <c r="X520" s="191"/>
      <c r="Y520" s="191"/>
      <c r="Z520" s="191"/>
      <c r="AA520" s="191"/>
      <c r="AB520" s="191"/>
      <c r="AC520" s="191"/>
      <c r="AD520" s="191"/>
      <c r="AE520" s="191"/>
      <c r="AF520" s="191"/>
      <c r="AG520" s="191"/>
      <c r="AH520" s="191"/>
      <c r="AI520" s="191"/>
      <c r="AJ520" s="191"/>
      <c r="AK520" s="191"/>
      <c r="AL520" s="191"/>
      <c r="AM520" s="191"/>
      <c r="AN520" s="191"/>
      <c r="AO520" s="191"/>
      <c r="AP520" s="191"/>
      <c r="AQ520" s="191"/>
      <c r="AR520" s="191"/>
      <c r="AS520" s="191"/>
      <c r="AT520" s="191"/>
      <c r="AU520" s="191"/>
      <c r="AV520" s="191"/>
      <c r="AW520" s="191"/>
      <c r="AX520" s="191"/>
      <c r="AY520" s="191"/>
      <c r="AZ520" s="191"/>
      <c r="BA520" s="191"/>
      <c r="BB520" s="191"/>
      <c r="BC520" s="191"/>
      <c r="BD520" s="191"/>
      <c r="BE520" s="191"/>
      <c r="BF520" s="191"/>
      <c r="BG520" s="191"/>
      <c r="BH520" s="188"/>
      <c r="BI520" s="191"/>
      <c r="BJ520" s="191"/>
      <c r="BK520" s="191"/>
      <c r="BL520" s="273"/>
      <c r="BM520" s="180"/>
      <c r="BN520" s="191"/>
      <c r="BO520" s="191"/>
      <c r="BP520" s="191"/>
      <c r="BQ520" s="191"/>
    </row>
    <row r="521" spans="1:69" x14ac:dyDescent="0.25">
      <c r="A521" s="191"/>
      <c r="B521" s="191"/>
      <c r="C521" s="191"/>
      <c r="D521" s="191"/>
      <c r="E521" s="191"/>
      <c r="F521" s="191"/>
      <c r="G521" s="191"/>
      <c r="H521" s="191"/>
      <c r="I521" s="191"/>
      <c r="J521" s="191"/>
      <c r="K521" s="191"/>
      <c r="L521" s="191"/>
      <c r="M521" s="191"/>
      <c r="N521" s="191"/>
      <c r="O521" s="191"/>
      <c r="P521" s="191"/>
      <c r="Q521" s="191"/>
      <c r="R521" s="191"/>
      <c r="S521" s="191"/>
      <c r="T521" s="191"/>
      <c r="U521" s="191"/>
      <c r="V521" s="191"/>
      <c r="W521" s="191"/>
      <c r="X521" s="191"/>
      <c r="Y521" s="191"/>
      <c r="Z521" s="191"/>
      <c r="AA521" s="191"/>
      <c r="AB521" s="191"/>
      <c r="AC521" s="191"/>
      <c r="AD521" s="191"/>
      <c r="AE521" s="191"/>
      <c r="AF521" s="191"/>
      <c r="AG521" s="191"/>
      <c r="AH521" s="191"/>
      <c r="AI521" s="191"/>
      <c r="AJ521" s="191"/>
      <c r="AK521" s="191"/>
      <c r="AL521" s="191"/>
      <c r="AM521" s="191"/>
      <c r="AN521" s="191"/>
      <c r="AO521" s="191"/>
      <c r="AP521" s="191"/>
      <c r="AQ521" s="191"/>
      <c r="AR521" s="191"/>
      <c r="AS521" s="191"/>
      <c r="AT521" s="191"/>
      <c r="AU521" s="191"/>
      <c r="AV521" s="191"/>
      <c r="AW521" s="191"/>
      <c r="AX521" s="191"/>
      <c r="AY521" s="191"/>
      <c r="AZ521" s="191"/>
      <c r="BA521" s="191"/>
      <c r="BB521" s="191"/>
      <c r="BC521" s="191"/>
      <c r="BD521" s="191"/>
      <c r="BE521" s="191"/>
      <c r="BF521" s="191"/>
      <c r="BG521" s="191"/>
      <c r="BH521" s="188"/>
      <c r="BI521" s="191"/>
      <c r="BJ521" s="191"/>
      <c r="BK521" s="191"/>
      <c r="BL521" s="273"/>
      <c r="BM521" s="180"/>
      <c r="BN521" s="191"/>
      <c r="BO521" s="191"/>
      <c r="BP521" s="191"/>
      <c r="BQ521" s="191"/>
    </row>
    <row r="522" spans="1:69" x14ac:dyDescent="0.25">
      <c r="A522" s="191"/>
      <c r="B522" s="191"/>
      <c r="C522" s="191"/>
      <c r="D522" s="191"/>
      <c r="E522" s="191"/>
      <c r="F522" s="191"/>
      <c r="G522" s="191"/>
      <c r="H522" s="191"/>
      <c r="I522" s="191"/>
      <c r="J522" s="191"/>
      <c r="K522" s="191"/>
      <c r="L522" s="191"/>
      <c r="M522" s="191"/>
      <c r="N522" s="191"/>
      <c r="O522" s="191"/>
      <c r="P522" s="191"/>
      <c r="Q522" s="191"/>
      <c r="R522" s="191"/>
      <c r="S522" s="191"/>
      <c r="T522" s="191"/>
      <c r="U522" s="191"/>
      <c r="V522" s="191"/>
      <c r="W522" s="191"/>
      <c r="X522" s="191"/>
      <c r="Y522" s="191"/>
      <c r="Z522" s="191"/>
      <c r="AA522" s="191"/>
      <c r="AB522" s="191"/>
      <c r="AC522" s="191"/>
      <c r="AD522" s="191"/>
      <c r="AE522" s="191"/>
      <c r="AF522" s="191"/>
      <c r="AG522" s="191"/>
      <c r="AH522" s="191"/>
      <c r="AI522" s="191"/>
      <c r="AJ522" s="191"/>
      <c r="AK522" s="191"/>
      <c r="AL522" s="191"/>
      <c r="AM522" s="191"/>
      <c r="AN522" s="191"/>
      <c r="AO522" s="191"/>
      <c r="AP522" s="191"/>
      <c r="AQ522" s="191"/>
      <c r="AR522" s="191"/>
      <c r="AS522" s="191"/>
      <c r="AT522" s="191"/>
      <c r="AU522" s="191"/>
      <c r="AV522" s="191"/>
      <c r="AW522" s="191"/>
      <c r="AX522" s="191"/>
      <c r="AY522" s="191"/>
      <c r="AZ522" s="191"/>
      <c r="BA522" s="191"/>
      <c r="BB522" s="191"/>
      <c r="BC522" s="191"/>
      <c r="BD522" s="191"/>
      <c r="BE522" s="191"/>
      <c r="BF522" s="191"/>
      <c r="BG522" s="191"/>
      <c r="BH522" s="188"/>
      <c r="BI522" s="191"/>
      <c r="BJ522" s="191"/>
      <c r="BK522" s="191"/>
      <c r="BL522" s="273"/>
      <c r="BM522" s="180"/>
      <c r="BN522" s="191"/>
      <c r="BO522" s="191"/>
      <c r="BP522" s="191"/>
      <c r="BQ522" s="191"/>
    </row>
    <row r="523" spans="1:69" x14ac:dyDescent="0.25">
      <c r="A523" s="191"/>
      <c r="B523" s="191"/>
      <c r="C523" s="191"/>
      <c r="D523" s="191"/>
      <c r="E523" s="191"/>
      <c r="F523" s="191"/>
      <c r="G523" s="191"/>
      <c r="H523" s="191"/>
      <c r="I523" s="191"/>
      <c r="J523" s="191"/>
      <c r="K523" s="191"/>
      <c r="L523" s="191"/>
      <c r="M523" s="191"/>
      <c r="N523" s="191"/>
      <c r="O523" s="191"/>
      <c r="P523" s="191"/>
      <c r="Q523" s="191"/>
      <c r="R523" s="191"/>
      <c r="S523" s="191"/>
      <c r="T523" s="191"/>
      <c r="U523" s="191"/>
      <c r="V523" s="191"/>
      <c r="W523" s="191"/>
      <c r="X523" s="191"/>
      <c r="Y523" s="191"/>
      <c r="Z523" s="191"/>
      <c r="AA523" s="191"/>
      <c r="AB523" s="191"/>
      <c r="AC523" s="191"/>
      <c r="AD523" s="191"/>
      <c r="AE523" s="191"/>
      <c r="AF523" s="191"/>
      <c r="AG523" s="191"/>
      <c r="AH523" s="191"/>
      <c r="AI523" s="191"/>
      <c r="AJ523" s="191"/>
      <c r="AK523" s="191"/>
      <c r="AL523" s="191"/>
      <c r="AM523" s="191"/>
      <c r="AN523" s="191"/>
      <c r="AO523" s="191"/>
      <c r="AP523" s="191"/>
      <c r="AQ523" s="191"/>
      <c r="AR523" s="191"/>
      <c r="AS523" s="191"/>
      <c r="AT523" s="191"/>
      <c r="AU523" s="191"/>
      <c r="AV523" s="191"/>
      <c r="AW523" s="191"/>
      <c r="AX523" s="191"/>
      <c r="AY523" s="191"/>
      <c r="AZ523" s="191"/>
      <c r="BA523" s="191"/>
      <c r="BB523" s="191"/>
      <c r="BC523" s="191"/>
      <c r="BD523" s="191"/>
      <c r="BE523" s="191"/>
      <c r="BF523" s="191"/>
      <c r="BG523" s="191"/>
      <c r="BH523" s="188"/>
      <c r="BI523" s="191"/>
      <c r="BJ523" s="191"/>
      <c r="BK523" s="191"/>
      <c r="BL523" s="273"/>
      <c r="BM523" s="180"/>
      <c r="BN523" s="191"/>
      <c r="BO523" s="191"/>
      <c r="BP523" s="191"/>
      <c r="BQ523" s="191"/>
    </row>
    <row r="524" spans="1:69" x14ac:dyDescent="0.25">
      <c r="A524" s="191"/>
      <c r="B524" s="191"/>
      <c r="C524" s="191"/>
      <c r="D524" s="191"/>
      <c r="E524" s="191"/>
      <c r="F524" s="191"/>
      <c r="G524" s="191"/>
      <c r="H524" s="191"/>
      <c r="I524" s="191"/>
      <c r="J524" s="191"/>
      <c r="K524" s="191"/>
      <c r="L524" s="191"/>
      <c r="M524" s="191"/>
      <c r="N524" s="191"/>
      <c r="O524" s="191"/>
      <c r="P524" s="191"/>
      <c r="Q524" s="191"/>
      <c r="R524" s="191"/>
      <c r="S524" s="191"/>
      <c r="T524" s="191"/>
      <c r="U524" s="191"/>
      <c r="V524" s="191"/>
      <c r="W524" s="191"/>
      <c r="X524" s="191"/>
      <c r="Y524" s="191"/>
      <c r="Z524" s="191"/>
      <c r="AA524" s="191"/>
      <c r="AB524" s="191"/>
      <c r="AC524" s="191"/>
      <c r="AD524" s="191"/>
      <c r="AE524" s="191"/>
      <c r="AF524" s="191"/>
      <c r="AG524" s="191"/>
      <c r="AH524" s="191"/>
      <c r="AI524" s="191"/>
      <c r="AJ524" s="191"/>
      <c r="AK524" s="191"/>
      <c r="AL524" s="191"/>
      <c r="AM524" s="191"/>
      <c r="AN524" s="191"/>
      <c r="AO524" s="191"/>
      <c r="AP524" s="191"/>
      <c r="AQ524" s="191"/>
      <c r="AR524" s="191"/>
      <c r="AS524" s="191"/>
      <c r="AT524" s="191"/>
      <c r="AU524" s="191"/>
      <c r="AV524" s="191"/>
      <c r="AW524" s="191"/>
      <c r="AX524" s="191"/>
      <c r="AY524" s="191"/>
      <c r="AZ524" s="191"/>
      <c r="BA524" s="191"/>
      <c r="BB524" s="191"/>
      <c r="BC524" s="191"/>
      <c r="BD524" s="191"/>
      <c r="BE524" s="191"/>
      <c r="BF524" s="191"/>
      <c r="BG524" s="191"/>
      <c r="BH524" s="188"/>
      <c r="BI524" s="191"/>
      <c r="BJ524" s="191"/>
      <c r="BK524" s="191"/>
      <c r="BL524" s="273"/>
      <c r="BM524" s="180"/>
      <c r="BN524" s="191"/>
      <c r="BO524" s="191"/>
      <c r="BP524" s="191"/>
      <c r="BQ524" s="191"/>
    </row>
    <row r="525" spans="1:69" x14ac:dyDescent="0.25">
      <c r="A525" s="191"/>
      <c r="B525" s="191"/>
      <c r="C525" s="191"/>
      <c r="D525" s="191"/>
      <c r="E525" s="191"/>
      <c r="F525" s="191"/>
      <c r="G525" s="191"/>
      <c r="H525" s="191"/>
      <c r="I525" s="191"/>
      <c r="J525" s="191"/>
      <c r="K525" s="191"/>
      <c r="L525" s="191"/>
      <c r="M525" s="191"/>
      <c r="N525" s="191"/>
      <c r="O525" s="191"/>
      <c r="P525" s="191"/>
      <c r="Q525" s="191"/>
      <c r="R525" s="191"/>
      <c r="S525" s="191"/>
      <c r="T525" s="191"/>
      <c r="U525" s="191"/>
      <c r="V525" s="191"/>
      <c r="W525" s="191"/>
      <c r="X525" s="191"/>
      <c r="Y525" s="191"/>
      <c r="Z525" s="191"/>
      <c r="AA525" s="191"/>
      <c r="AB525" s="191"/>
      <c r="AC525" s="191"/>
      <c r="AD525" s="191"/>
      <c r="AE525" s="191"/>
      <c r="AF525" s="191"/>
      <c r="AG525" s="191"/>
      <c r="AH525" s="191"/>
      <c r="AI525" s="191"/>
      <c r="AJ525" s="191"/>
      <c r="AK525" s="191"/>
      <c r="AL525" s="191"/>
      <c r="AM525" s="191"/>
      <c r="AN525" s="191"/>
      <c r="AO525" s="191"/>
      <c r="AP525" s="191"/>
      <c r="AQ525" s="191"/>
      <c r="AR525" s="191"/>
      <c r="AS525" s="191"/>
      <c r="AT525" s="191"/>
      <c r="AU525" s="191"/>
      <c r="AV525" s="191"/>
      <c r="AW525" s="191"/>
      <c r="AX525" s="191"/>
      <c r="AY525" s="191"/>
      <c r="AZ525" s="191"/>
      <c r="BA525" s="191"/>
      <c r="BB525" s="191"/>
      <c r="BC525" s="191"/>
      <c r="BD525" s="191"/>
      <c r="BE525" s="191"/>
      <c r="BF525" s="191"/>
      <c r="BG525" s="191"/>
      <c r="BH525" s="188"/>
      <c r="BI525" s="191"/>
      <c r="BJ525" s="191"/>
      <c r="BK525" s="191"/>
      <c r="BL525" s="273"/>
      <c r="BM525" s="180"/>
      <c r="BN525" s="191"/>
      <c r="BO525" s="191"/>
      <c r="BP525" s="191"/>
      <c r="BQ525" s="191"/>
    </row>
    <row r="526" spans="1:69" x14ac:dyDescent="0.25">
      <c r="A526" s="191"/>
      <c r="B526" s="191"/>
      <c r="C526" s="191"/>
      <c r="D526" s="191"/>
      <c r="E526" s="191"/>
      <c r="F526" s="191"/>
      <c r="G526" s="191"/>
      <c r="H526" s="191"/>
      <c r="I526" s="191"/>
      <c r="J526" s="191"/>
      <c r="K526" s="191"/>
      <c r="L526" s="191"/>
      <c r="M526" s="191"/>
      <c r="N526" s="191"/>
      <c r="O526" s="191"/>
      <c r="P526" s="191"/>
      <c r="Q526" s="191"/>
      <c r="R526" s="191"/>
      <c r="S526" s="191"/>
      <c r="T526" s="191"/>
      <c r="U526" s="191"/>
      <c r="V526" s="191"/>
      <c r="W526" s="191"/>
      <c r="X526" s="191"/>
      <c r="Y526" s="191"/>
      <c r="Z526" s="191"/>
      <c r="AA526" s="191"/>
      <c r="AB526" s="191"/>
      <c r="AC526" s="191"/>
      <c r="AD526" s="191"/>
      <c r="AE526" s="191"/>
      <c r="AF526" s="191"/>
      <c r="AG526" s="191"/>
      <c r="AH526" s="191"/>
      <c r="AI526" s="191"/>
      <c r="AJ526" s="191"/>
      <c r="AK526" s="191"/>
      <c r="AL526" s="191"/>
      <c r="AM526" s="191"/>
      <c r="AN526" s="191"/>
      <c r="AO526" s="191"/>
      <c r="AP526" s="191"/>
      <c r="AQ526" s="191"/>
      <c r="AR526" s="191"/>
      <c r="AS526" s="191"/>
      <c r="AT526" s="191"/>
      <c r="AU526" s="191"/>
      <c r="AV526" s="191"/>
      <c r="AW526" s="191"/>
      <c r="AX526" s="191"/>
      <c r="AY526" s="191"/>
      <c r="AZ526" s="191"/>
      <c r="BA526" s="191"/>
      <c r="BB526" s="191"/>
      <c r="BC526" s="191"/>
      <c r="BD526" s="191"/>
      <c r="BE526" s="191"/>
      <c r="BF526" s="191"/>
      <c r="BG526" s="191"/>
      <c r="BH526" s="188"/>
      <c r="BI526" s="191"/>
      <c r="BJ526" s="191"/>
      <c r="BK526" s="191"/>
      <c r="BL526" s="273"/>
      <c r="BM526" s="180"/>
      <c r="BN526" s="191"/>
      <c r="BO526" s="191"/>
      <c r="BP526" s="191"/>
      <c r="BQ526" s="191"/>
    </row>
    <row r="527" spans="1:69" x14ac:dyDescent="0.25">
      <c r="A527" s="191"/>
      <c r="B527" s="191"/>
      <c r="C527" s="191"/>
      <c r="D527" s="191"/>
      <c r="E527" s="191"/>
      <c r="F527" s="191"/>
      <c r="G527" s="191"/>
      <c r="H527" s="191"/>
      <c r="I527" s="191"/>
      <c r="J527" s="191"/>
      <c r="K527" s="191"/>
      <c r="L527" s="191"/>
      <c r="M527" s="191"/>
      <c r="N527" s="191"/>
      <c r="O527" s="191"/>
      <c r="P527" s="191"/>
      <c r="Q527" s="191"/>
      <c r="R527" s="191"/>
      <c r="S527" s="191"/>
      <c r="T527" s="191"/>
      <c r="U527" s="191"/>
      <c r="V527" s="191"/>
      <c r="W527" s="191"/>
      <c r="X527" s="191"/>
      <c r="Y527" s="191"/>
      <c r="Z527" s="191"/>
      <c r="AA527" s="191"/>
      <c r="AB527" s="191"/>
      <c r="AC527" s="191"/>
      <c r="AD527" s="191"/>
      <c r="AE527" s="191"/>
      <c r="AF527" s="191"/>
      <c r="AG527" s="191"/>
      <c r="AH527" s="191"/>
      <c r="AI527" s="191"/>
      <c r="AJ527" s="191"/>
      <c r="AK527" s="191"/>
      <c r="AL527" s="191"/>
      <c r="AM527" s="191"/>
      <c r="AN527" s="191"/>
      <c r="AO527" s="191"/>
      <c r="AP527" s="191"/>
      <c r="AQ527" s="191"/>
      <c r="AR527" s="191"/>
      <c r="AS527" s="191"/>
      <c r="AT527" s="191"/>
      <c r="AU527" s="191"/>
      <c r="AV527" s="191"/>
      <c r="AW527" s="191"/>
      <c r="AX527" s="191"/>
      <c r="AY527" s="191"/>
      <c r="AZ527" s="191"/>
      <c r="BA527" s="191"/>
      <c r="BB527" s="191"/>
      <c r="BC527" s="191"/>
      <c r="BD527" s="191"/>
      <c r="BE527" s="191"/>
      <c r="BF527" s="191"/>
      <c r="BG527" s="191"/>
      <c r="BH527" s="188"/>
      <c r="BI527" s="191"/>
      <c r="BJ527" s="191"/>
      <c r="BK527" s="191"/>
      <c r="BL527" s="273"/>
      <c r="BM527" s="180"/>
      <c r="BN527" s="191"/>
      <c r="BO527" s="191"/>
      <c r="BP527" s="191"/>
      <c r="BQ527" s="191"/>
    </row>
    <row r="528" spans="1:69" x14ac:dyDescent="0.25">
      <c r="A528" s="191"/>
      <c r="B528" s="191"/>
      <c r="C528" s="191"/>
      <c r="D528" s="191"/>
      <c r="E528" s="191"/>
      <c r="F528" s="191"/>
      <c r="G528" s="191"/>
      <c r="H528" s="191"/>
      <c r="I528" s="191"/>
      <c r="J528" s="191"/>
      <c r="K528" s="191"/>
      <c r="L528" s="191"/>
      <c r="M528" s="191"/>
      <c r="N528" s="191"/>
      <c r="O528" s="191"/>
      <c r="P528" s="191"/>
      <c r="Q528" s="191"/>
      <c r="R528" s="191"/>
      <c r="S528" s="191"/>
      <c r="T528" s="191"/>
      <c r="U528" s="191"/>
      <c r="V528" s="191"/>
      <c r="W528" s="191"/>
      <c r="X528" s="191"/>
      <c r="Y528" s="191"/>
      <c r="Z528" s="191"/>
      <c r="AA528" s="191"/>
      <c r="AB528" s="191"/>
      <c r="AC528" s="191"/>
      <c r="AD528" s="191"/>
      <c r="AE528" s="191"/>
      <c r="AF528" s="191"/>
      <c r="AG528" s="191"/>
      <c r="AH528" s="191"/>
      <c r="AI528" s="191"/>
      <c r="AJ528" s="191"/>
      <c r="AK528" s="191"/>
      <c r="AL528" s="191"/>
      <c r="AM528" s="191"/>
      <c r="AN528" s="191"/>
      <c r="AO528" s="191"/>
      <c r="AP528" s="191"/>
      <c r="AQ528" s="191"/>
      <c r="AR528" s="191"/>
      <c r="AS528" s="191"/>
      <c r="AT528" s="191"/>
      <c r="AU528" s="191"/>
      <c r="AV528" s="191"/>
      <c r="AW528" s="191"/>
      <c r="AX528" s="191"/>
      <c r="AY528" s="191"/>
      <c r="AZ528" s="191"/>
      <c r="BA528" s="191"/>
      <c r="BB528" s="191"/>
      <c r="BC528" s="191"/>
      <c r="BD528" s="191"/>
      <c r="BE528" s="191"/>
      <c r="BF528" s="191"/>
      <c r="BG528" s="191"/>
      <c r="BH528" s="188"/>
      <c r="BI528" s="191"/>
      <c r="BJ528" s="191"/>
      <c r="BK528" s="191"/>
      <c r="BL528" s="273"/>
      <c r="BM528" s="180"/>
      <c r="BN528" s="191"/>
      <c r="BO528" s="191"/>
      <c r="BP528" s="191"/>
      <c r="BQ528" s="191"/>
    </row>
    <row r="529" spans="1:69" x14ac:dyDescent="0.25">
      <c r="A529" s="191"/>
      <c r="B529" s="191"/>
      <c r="C529" s="191"/>
      <c r="D529" s="191"/>
      <c r="E529" s="191"/>
      <c r="F529" s="191"/>
      <c r="G529" s="191"/>
      <c r="H529" s="191"/>
      <c r="I529" s="191"/>
      <c r="J529" s="191"/>
      <c r="K529" s="191"/>
      <c r="L529" s="191"/>
      <c r="M529" s="191"/>
      <c r="N529" s="191"/>
      <c r="O529" s="191"/>
      <c r="P529" s="191"/>
      <c r="Q529" s="191"/>
      <c r="R529" s="191"/>
      <c r="S529" s="191"/>
      <c r="T529" s="191"/>
      <c r="U529" s="191"/>
      <c r="V529" s="191"/>
      <c r="W529" s="191"/>
      <c r="X529" s="191"/>
      <c r="Y529" s="191"/>
      <c r="Z529" s="191"/>
      <c r="AA529" s="191"/>
      <c r="AB529" s="191"/>
      <c r="AC529" s="191"/>
      <c r="AD529" s="191"/>
      <c r="AE529" s="191"/>
      <c r="AF529" s="191"/>
      <c r="AG529" s="191"/>
      <c r="AH529" s="191"/>
      <c r="AI529" s="191"/>
      <c r="AJ529" s="191"/>
      <c r="AK529" s="191"/>
      <c r="AL529" s="191"/>
      <c r="AM529" s="191"/>
      <c r="AN529" s="191"/>
      <c r="AO529" s="191"/>
      <c r="AP529" s="191"/>
      <c r="AQ529" s="191"/>
      <c r="AR529" s="191"/>
      <c r="AS529" s="191"/>
      <c r="AT529" s="191"/>
      <c r="AU529" s="191"/>
      <c r="AV529" s="191"/>
      <c r="AW529" s="191"/>
      <c r="AX529" s="191"/>
      <c r="AY529" s="191"/>
      <c r="AZ529" s="191"/>
      <c r="BA529" s="191"/>
      <c r="BB529" s="191"/>
      <c r="BC529" s="191"/>
      <c r="BD529" s="191"/>
      <c r="BE529" s="191"/>
      <c r="BF529" s="191"/>
      <c r="BG529" s="191"/>
      <c r="BH529" s="188"/>
      <c r="BI529" s="191"/>
      <c r="BJ529" s="191"/>
      <c r="BK529" s="191"/>
      <c r="BL529" s="273"/>
      <c r="BM529" s="180"/>
      <c r="BN529" s="191"/>
      <c r="BO529" s="191"/>
      <c r="BP529" s="191"/>
      <c r="BQ529" s="191"/>
    </row>
    <row r="530" spans="1:69" x14ac:dyDescent="0.25">
      <c r="A530" s="191"/>
      <c r="B530" s="191"/>
      <c r="C530" s="191"/>
      <c r="D530" s="191"/>
      <c r="E530" s="191"/>
      <c r="F530" s="191"/>
      <c r="G530" s="191"/>
      <c r="H530" s="191"/>
      <c r="I530" s="191"/>
      <c r="J530" s="191"/>
      <c r="K530" s="191"/>
      <c r="L530" s="191"/>
      <c r="M530" s="191"/>
      <c r="N530" s="191"/>
      <c r="O530" s="191"/>
      <c r="P530" s="191"/>
      <c r="Q530" s="191"/>
      <c r="R530" s="191"/>
      <c r="S530" s="191"/>
      <c r="T530" s="191"/>
      <c r="U530" s="191"/>
      <c r="V530" s="191"/>
      <c r="W530" s="191"/>
      <c r="X530" s="191"/>
      <c r="Y530" s="191"/>
      <c r="Z530" s="191"/>
      <c r="AA530" s="191"/>
      <c r="AB530" s="191"/>
      <c r="AC530" s="191"/>
      <c r="AD530" s="191"/>
      <c r="AE530" s="191"/>
      <c r="AF530" s="191"/>
      <c r="AG530" s="191"/>
      <c r="AH530" s="191"/>
      <c r="AI530" s="191"/>
      <c r="AJ530" s="191"/>
      <c r="AK530" s="191"/>
      <c r="AL530" s="191"/>
      <c r="AM530" s="191"/>
      <c r="AN530" s="191"/>
      <c r="AO530" s="191"/>
      <c r="AP530" s="191"/>
      <c r="AQ530" s="191"/>
      <c r="AR530" s="191"/>
      <c r="AS530" s="191"/>
      <c r="AT530" s="191"/>
      <c r="AU530" s="191"/>
      <c r="AV530" s="191"/>
      <c r="AW530" s="191"/>
      <c r="AX530" s="191"/>
      <c r="AY530" s="191"/>
      <c r="AZ530" s="191"/>
      <c r="BA530" s="191"/>
      <c r="BB530" s="191"/>
      <c r="BC530" s="191"/>
      <c r="BD530" s="191"/>
      <c r="BE530" s="191"/>
      <c r="BF530" s="191"/>
      <c r="BG530" s="191"/>
      <c r="BH530" s="188"/>
      <c r="BI530" s="191"/>
      <c r="BJ530" s="191"/>
      <c r="BK530" s="191"/>
      <c r="BL530" s="273"/>
      <c r="BM530" s="180"/>
      <c r="BN530" s="191"/>
      <c r="BO530" s="191"/>
      <c r="BP530" s="191"/>
      <c r="BQ530" s="191"/>
    </row>
    <row r="531" spans="1:69" x14ac:dyDescent="0.25">
      <c r="A531" s="191"/>
      <c r="B531" s="191"/>
      <c r="C531" s="191"/>
      <c r="D531" s="191"/>
      <c r="E531" s="191"/>
      <c r="F531" s="191"/>
      <c r="G531" s="191"/>
      <c r="H531" s="191"/>
      <c r="I531" s="191"/>
      <c r="J531" s="191"/>
      <c r="K531" s="191"/>
      <c r="L531" s="191"/>
      <c r="M531" s="191"/>
      <c r="N531" s="191"/>
      <c r="O531" s="191"/>
      <c r="P531" s="191"/>
      <c r="Q531" s="191"/>
      <c r="R531" s="191"/>
      <c r="S531" s="191"/>
      <c r="T531" s="191"/>
      <c r="U531" s="191"/>
      <c r="V531" s="191"/>
      <c r="W531" s="191"/>
      <c r="X531" s="191"/>
      <c r="Y531" s="191"/>
      <c r="Z531" s="191"/>
      <c r="AA531" s="191"/>
      <c r="AB531" s="191"/>
      <c r="AC531" s="191"/>
      <c r="AD531" s="191"/>
      <c r="AE531" s="191"/>
      <c r="AF531" s="191"/>
      <c r="AG531" s="191"/>
      <c r="AH531" s="191"/>
      <c r="AI531" s="191"/>
      <c r="AJ531" s="191"/>
      <c r="AK531" s="191"/>
      <c r="AL531" s="191"/>
      <c r="AM531" s="191"/>
      <c r="AN531" s="191"/>
      <c r="AO531" s="191"/>
      <c r="AP531" s="191"/>
      <c r="AQ531" s="191"/>
      <c r="AR531" s="191"/>
      <c r="AS531" s="191"/>
      <c r="AT531" s="191"/>
      <c r="AU531" s="191"/>
      <c r="AV531" s="191"/>
      <c r="AW531" s="191"/>
      <c r="AX531" s="191"/>
      <c r="AY531" s="191"/>
      <c r="AZ531" s="191"/>
      <c r="BA531" s="191"/>
      <c r="BB531" s="191"/>
      <c r="BC531" s="191"/>
      <c r="BD531" s="191"/>
      <c r="BE531" s="191"/>
      <c r="BF531" s="191"/>
      <c r="BG531" s="191"/>
      <c r="BH531" s="188"/>
      <c r="BI531" s="191"/>
      <c r="BJ531" s="191"/>
      <c r="BK531" s="191"/>
      <c r="BL531" s="273"/>
      <c r="BM531" s="180"/>
      <c r="BN531" s="191"/>
      <c r="BO531" s="191"/>
      <c r="BP531" s="191"/>
      <c r="BQ531" s="191"/>
    </row>
    <row r="532" spans="1:69" x14ac:dyDescent="0.25">
      <c r="A532" s="191"/>
      <c r="B532" s="191"/>
      <c r="C532" s="191"/>
      <c r="D532" s="191"/>
      <c r="E532" s="191"/>
      <c r="F532" s="191"/>
      <c r="G532" s="191"/>
      <c r="H532" s="191"/>
      <c r="I532" s="191"/>
      <c r="J532" s="191"/>
      <c r="K532" s="191"/>
      <c r="L532" s="191"/>
      <c r="M532" s="191"/>
      <c r="N532" s="191"/>
      <c r="O532" s="191"/>
      <c r="P532" s="191"/>
      <c r="Q532" s="191"/>
      <c r="R532" s="191"/>
      <c r="S532" s="191"/>
      <c r="T532" s="191"/>
      <c r="U532" s="191"/>
      <c r="V532" s="191"/>
      <c r="W532" s="191"/>
      <c r="X532" s="191"/>
      <c r="Y532" s="191"/>
      <c r="Z532" s="191"/>
      <c r="AA532" s="191"/>
      <c r="AB532" s="191"/>
      <c r="AC532" s="191"/>
      <c r="AD532" s="191"/>
      <c r="AE532" s="191"/>
      <c r="AF532" s="191"/>
      <c r="AG532" s="191"/>
      <c r="AH532" s="191"/>
      <c r="AI532" s="191"/>
      <c r="AJ532" s="191"/>
      <c r="AK532" s="191"/>
      <c r="AL532" s="191"/>
      <c r="AM532" s="191"/>
      <c r="AN532" s="191"/>
      <c r="AO532" s="191"/>
      <c r="AP532" s="191"/>
      <c r="AQ532" s="191"/>
      <c r="AR532" s="191"/>
      <c r="AS532" s="191"/>
      <c r="AT532" s="191"/>
      <c r="AU532" s="191"/>
      <c r="AV532" s="191"/>
      <c r="AW532" s="191"/>
      <c r="AX532" s="191"/>
      <c r="AY532" s="191"/>
      <c r="AZ532" s="191"/>
      <c r="BA532" s="191"/>
      <c r="BB532" s="191"/>
      <c r="BC532" s="191"/>
      <c r="BD532" s="191"/>
      <c r="BE532" s="191"/>
      <c r="BF532" s="191"/>
      <c r="BG532" s="191"/>
      <c r="BH532" s="188"/>
      <c r="BI532" s="191"/>
      <c r="BJ532" s="191"/>
      <c r="BK532" s="191"/>
      <c r="BL532" s="273"/>
      <c r="BM532" s="180"/>
      <c r="BN532" s="191"/>
      <c r="BO532" s="191"/>
      <c r="BP532" s="191"/>
      <c r="BQ532" s="191"/>
    </row>
    <row r="533" spans="1:69" x14ac:dyDescent="0.25">
      <c r="A533" s="191"/>
      <c r="B533" s="191"/>
      <c r="C533" s="191"/>
      <c r="D533" s="191"/>
      <c r="E533" s="191"/>
      <c r="F533" s="191"/>
      <c r="G533" s="191"/>
      <c r="H533" s="191"/>
      <c r="I533" s="191"/>
      <c r="J533" s="191"/>
      <c r="K533" s="191"/>
      <c r="L533" s="191"/>
      <c r="M533" s="191"/>
      <c r="N533" s="191"/>
      <c r="O533" s="191"/>
      <c r="P533" s="191"/>
      <c r="Q533" s="191"/>
      <c r="R533" s="191"/>
      <c r="S533" s="191"/>
      <c r="T533" s="191"/>
      <c r="U533" s="191"/>
      <c r="V533" s="191"/>
      <c r="W533" s="191"/>
      <c r="X533" s="191"/>
      <c r="Y533" s="191"/>
      <c r="Z533" s="191"/>
      <c r="AA533" s="191"/>
      <c r="AB533" s="191"/>
      <c r="AC533" s="191"/>
      <c r="AD533" s="191"/>
      <c r="AE533" s="191"/>
      <c r="AF533" s="191"/>
      <c r="AG533" s="191"/>
      <c r="AH533" s="191"/>
      <c r="AI533" s="191"/>
      <c r="AJ533" s="191"/>
      <c r="AK533" s="191"/>
      <c r="AL533" s="191"/>
      <c r="AM533" s="191"/>
      <c r="AN533" s="191"/>
      <c r="AO533" s="191"/>
      <c r="AP533" s="191"/>
      <c r="AQ533" s="191"/>
      <c r="AR533" s="191"/>
      <c r="AS533" s="191"/>
      <c r="AT533" s="191"/>
      <c r="AU533" s="191"/>
      <c r="AV533" s="191"/>
      <c r="AW533" s="191"/>
      <c r="AX533" s="191"/>
      <c r="AY533" s="191"/>
      <c r="AZ533" s="191"/>
      <c r="BA533" s="191"/>
      <c r="BB533" s="191"/>
      <c r="BC533" s="191"/>
      <c r="BD533" s="191"/>
      <c r="BE533" s="191"/>
      <c r="BF533" s="191"/>
      <c r="BG533" s="191"/>
      <c r="BH533" s="188"/>
      <c r="BI533" s="191"/>
      <c r="BJ533" s="191"/>
      <c r="BK533" s="191"/>
      <c r="BL533" s="273"/>
      <c r="BM533" s="180"/>
      <c r="BN533" s="191"/>
      <c r="BO533" s="191"/>
      <c r="BP533" s="191"/>
      <c r="BQ533" s="191"/>
    </row>
    <row r="534" spans="1:69" x14ac:dyDescent="0.25">
      <c r="A534" s="191"/>
      <c r="B534" s="191"/>
      <c r="C534" s="191"/>
      <c r="D534" s="191"/>
      <c r="E534" s="191"/>
      <c r="F534" s="191"/>
      <c r="G534" s="191"/>
      <c r="H534" s="191"/>
      <c r="I534" s="191"/>
      <c r="J534" s="191"/>
      <c r="K534" s="191"/>
      <c r="L534" s="191"/>
      <c r="M534" s="191"/>
      <c r="N534" s="191"/>
      <c r="O534" s="191"/>
      <c r="P534" s="191"/>
      <c r="Q534" s="191"/>
      <c r="R534" s="191"/>
      <c r="S534" s="191"/>
      <c r="T534" s="191"/>
      <c r="U534" s="191"/>
      <c r="V534" s="191"/>
      <c r="W534" s="191"/>
      <c r="X534" s="191"/>
      <c r="Y534" s="191"/>
      <c r="Z534" s="191"/>
      <c r="AA534" s="191"/>
      <c r="AB534" s="191"/>
      <c r="AC534" s="191"/>
      <c r="AD534" s="191"/>
      <c r="AE534" s="191"/>
      <c r="AF534" s="191"/>
      <c r="AG534" s="191"/>
      <c r="AH534" s="191"/>
      <c r="AI534" s="191"/>
      <c r="AJ534" s="191"/>
      <c r="AK534" s="191"/>
      <c r="AL534" s="191"/>
      <c r="AM534" s="191"/>
      <c r="AN534" s="191"/>
      <c r="AO534" s="191"/>
      <c r="AP534" s="191"/>
      <c r="AQ534" s="191"/>
      <c r="AR534" s="191"/>
      <c r="AS534" s="191"/>
      <c r="AT534" s="191"/>
      <c r="AU534" s="191"/>
      <c r="AV534" s="191"/>
      <c r="AW534" s="191"/>
      <c r="AX534" s="191"/>
      <c r="AY534" s="191"/>
      <c r="AZ534" s="191"/>
      <c r="BA534" s="191"/>
      <c r="BB534" s="191"/>
      <c r="BC534" s="191"/>
      <c r="BD534" s="191"/>
      <c r="BE534" s="191"/>
      <c r="BF534" s="191"/>
      <c r="BG534" s="191"/>
      <c r="BH534" s="188"/>
      <c r="BI534" s="191"/>
      <c r="BJ534" s="191"/>
      <c r="BK534" s="191"/>
      <c r="BL534" s="273"/>
      <c r="BM534" s="180"/>
      <c r="BN534" s="191"/>
      <c r="BO534" s="191"/>
      <c r="BP534" s="191"/>
      <c r="BQ534" s="191"/>
    </row>
    <row r="535" spans="1:69" x14ac:dyDescent="0.25">
      <c r="A535" s="191"/>
      <c r="B535" s="191"/>
      <c r="C535" s="191"/>
      <c r="D535" s="191"/>
      <c r="E535" s="191"/>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1"/>
      <c r="AY535" s="191"/>
      <c r="AZ535" s="191"/>
      <c r="BA535" s="191"/>
      <c r="BB535" s="191"/>
      <c r="BC535" s="191"/>
      <c r="BD535" s="191"/>
      <c r="BE535" s="191"/>
      <c r="BF535" s="191"/>
      <c r="BG535" s="191"/>
      <c r="BH535" s="188"/>
      <c r="BI535" s="191"/>
      <c r="BJ535" s="191"/>
      <c r="BK535" s="191"/>
      <c r="BL535" s="273"/>
      <c r="BM535" s="180"/>
      <c r="BN535" s="191"/>
      <c r="BO535" s="191"/>
      <c r="BP535" s="191"/>
      <c r="BQ535" s="191"/>
    </row>
    <row r="536" spans="1:69" x14ac:dyDescent="0.25">
      <c r="A536" s="191"/>
      <c r="B536" s="191"/>
      <c r="C536" s="191"/>
      <c r="D536" s="191"/>
      <c r="E536" s="191"/>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1"/>
      <c r="AY536" s="191"/>
      <c r="AZ536" s="191"/>
      <c r="BA536" s="191"/>
      <c r="BB536" s="191"/>
      <c r="BC536" s="191"/>
      <c r="BD536" s="191"/>
      <c r="BE536" s="191"/>
      <c r="BF536" s="191"/>
      <c r="BG536" s="191"/>
      <c r="BH536" s="188"/>
      <c r="BI536" s="191"/>
      <c r="BJ536" s="191"/>
      <c r="BK536" s="191"/>
      <c r="BL536" s="273"/>
      <c r="BM536" s="180"/>
      <c r="BN536" s="191"/>
      <c r="BO536" s="191"/>
      <c r="BP536" s="191"/>
      <c r="BQ536" s="191"/>
    </row>
    <row r="537" spans="1:69" x14ac:dyDescent="0.25">
      <c r="A537" s="191"/>
      <c r="B537" s="191"/>
      <c r="C537" s="191"/>
      <c r="D537" s="191"/>
      <c r="E537" s="191"/>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1"/>
      <c r="AY537" s="191"/>
      <c r="AZ537" s="191"/>
      <c r="BA537" s="191"/>
      <c r="BB537" s="191"/>
      <c r="BC537" s="191"/>
      <c r="BD537" s="191"/>
      <c r="BE537" s="191"/>
      <c r="BF537" s="191"/>
      <c r="BG537" s="191"/>
      <c r="BH537" s="188"/>
      <c r="BI537" s="191"/>
      <c r="BJ537" s="191"/>
      <c r="BK537" s="191"/>
      <c r="BL537" s="273"/>
      <c r="BM537" s="180"/>
      <c r="BN537" s="191"/>
      <c r="BO537" s="191"/>
      <c r="BP537" s="191"/>
      <c r="BQ537" s="191"/>
    </row>
    <row r="538" spans="1:69" x14ac:dyDescent="0.25">
      <c r="A538" s="191"/>
      <c r="B538" s="191"/>
      <c r="C538" s="191"/>
      <c r="D538" s="191"/>
      <c r="E538" s="191"/>
      <c r="F538" s="191"/>
      <c r="G538" s="191"/>
      <c r="H538" s="191"/>
      <c r="I538" s="191"/>
      <c r="J538" s="191"/>
      <c r="K538" s="191"/>
      <c r="L538" s="191"/>
      <c r="M538" s="191"/>
      <c r="N538" s="191"/>
      <c r="O538" s="191"/>
      <c r="P538" s="191"/>
      <c r="Q538" s="191"/>
      <c r="R538" s="191"/>
      <c r="S538" s="191"/>
      <c r="T538" s="191"/>
      <c r="U538" s="191"/>
      <c r="V538" s="191"/>
      <c r="W538" s="191"/>
      <c r="X538" s="191"/>
      <c r="Y538" s="191"/>
      <c r="Z538" s="191"/>
      <c r="AA538" s="191"/>
      <c r="AB538" s="191"/>
      <c r="AC538" s="191"/>
      <c r="AD538" s="191"/>
      <c r="AE538" s="191"/>
      <c r="AF538" s="191"/>
      <c r="AG538" s="191"/>
      <c r="AH538" s="191"/>
      <c r="AI538" s="191"/>
      <c r="AJ538" s="191"/>
      <c r="AK538" s="191"/>
      <c r="AL538" s="191"/>
      <c r="AM538" s="191"/>
      <c r="AN538" s="191"/>
      <c r="AO538" s="191"/>
      <c r="AP538" s="191"/>
      <c r="AQ538" s="191"/>
      <c r="AR538" s="191"/>
      <c r="AS538" s="191"/>
      <c r="AT538" s="191"/>
      <c r="AU538" s="191"/>
      <c r="AV538" s="191"/>
      <c r="AW538" s="191"/>
      <c r="AX538" s="191"/>
      <c r="AY538" s="191"/>
      <c r="AZ538" s="191"/>
      <c r="BA538" s="191"/>
      <c r="BB538" s="191"/>
      <c r="BC538" s="191"/>
      <c r="BD538" s="191"/>
      <c r="BE538" s="191"/>
      <c r="BF538" s="191"/>
      <c r="BG538" s="191"/>
      <c r="BH538" s="188"/>
      <c r="BI538" s="191"/>
      <c r="BJ538" s="191"/>
      <c r="BK538" s="191"/>
      <c r="BL538" s="273"/>
      <c r="BM538" s="180"/>
      <c r="BN538" s="191"/>
      <c r="BO538" s="191"/>
      <c r="BP538" s="191"/>
      <c r="BQ538" s="191"/>
    </row>
    <row r="539" spans="1:69" x14ac:dyDescent="0.25">
      <c r="A539" s="191"/>
      <c r="B539" s="191"/>
      <c r="C539" s="191"/>
      <c r="D539" s="191"/>
      <c r="E539" s="191"/>
      <c r="F539" s="191"/>
      <c r="G539" s="191"/>
      <c r="H539" s="191"/>
      <c r="I539" s="191"/>
      <c r="J539" s="191"/>
      <c r="K539" s="191"/>
      <c r="L539" s="191"/>
      <c r="M539" s="191"/>
      <c r="N539" s="191"/>
      <c r="O539" s="191"/>
      <c r="P539" s="191"/>
      <c r="Q539" s="191"/>
      <c r="R539" s="191"/>
      <c r="S539" s="191"/>
      <c r="T539" s="191"/>
      <c r="U539" s="191"/>
      <c r="V539" s="191"/>
      <c r="W539" s="191"/>
      <c r="X539" s="191"/>
      <c r="Y539" s="191"/>
      <c r="Z539" s="191"/>
      <c r="AA539" s="191"/>
      <c r="AB539" s="191"/>
      <c r="AC539" s="191"/>
      <c r="AD539" s="191"/>
      <c r="AE539" s="191"/>
      <c r="AF539" s="191"/>
      <c r="AG539" s="191"/>
      <c r="AH539" s="191"/>
      <c r="AI539" s="191"/>
      <c r="AJ539" s="191"/>
      <c r="AK539" s="191"/>
      <c r="AL539" s="191"/>
      <c r="AM539" s="191"/>
      <c r="AN539" s="191"/>
      <c r="AO539" s="191"/>
      <c r="AP539" s="191"/>
      <c r="AQ539" s="191"/>
      <c r="AR539" s="191"/>
      <c r="AS539" s="191"/>
      <c r="AT539" s="191"/>
      <c r="AU539" s="191"/>
      <c r="AV539" s="191"/>
      <c r="AW539" s="191"/>
      <c r="AX539" s="191"/>
      <c r="AY539" s="191"/>
      <c r="AZ539" s="191"/>
      <c r="BA539" s="191"/>
      <c r="BB539" s="191"/>
      <c r="BC539" s="191"/>
      <c r="BD539" s="191"/>
      <c r="BE539" s="191"/>
      <c r="BF539" s="191"/>
      <c r="BG539" s="191"/>
      <c r="BH539" s="188"/>
      <c r="BI539" s="191"/>
      <c r="BJ539" s="191"/>
      <c r="BK539" s="191"/>
      <c r="BL539" s="273"/>
      <c r="BM539" s="180"/>
      <c r="BN539" s="191"/>
      <c r="BO539" s="191"/>
      <c r="BP539" s="191"/>
      <c r="BQ539" s="191"/>
    </row>
    <row r="540" spans="1:69" x14ac:dyDescent="0.25">
      <c r="A540" s="191"/>
      <c r="B540" s="191"/>
      <c r="C540" s="191"/>
      <c r="D540" s="191"/>
      <c r="E540" s="191"/>
      <c r="F540" s="191"/>
      <c r="G540" s="191"/>
      <c r="H540" s="191"/>
      <c r="I540" s="191"/>
      <c r="J540" s="191"/>
      <c r="K540" s="191"/>
      <c r="L540" s="191"/>
      <c r="M540" s="191"/>
      <c r="N540" s="191"/>
      <c r="O540" s="191"/>
      <c r="P540" s="191"/>
      <c r="Q540" s="191"/>
      <c r="R540" s="191"/>
      <c r="S540" s="191"/>
      <c r="T540" s="191"/>
      <c r="U540" s="191"/>
      <c r="V540" s="191"/>
      <c r="W540" s="191"/>
      <c r="X540" s="191"/>
      <c r="Y540" s="191"/>
      <c r="Z540" s="191"/>
      <c r="AA540" s="191"/>
      <c r="AB540" s="191"/>
      <c r="AC540" s="191"/>
      <c r="AD540" s="191"/>
      <c r="AE540" s="191"/>
      <c r="AF540" s="191"/>
      <c r="AG540" s="191"/>
      <c r="AH540" s="191"/>
      <c r="AI540" s="191"/>
      <c r="AJ540" s="191"/>
      <c r="AK540" s="191"/>
      <c r="AL540" s="191"/>
      <c r="AM540" s="191"/>
      <c r="AN540" s="191"/>
      <c r="AO540" s="191"/>
      <c r="AP540" s="191"/>
      <c r="AQ540" s="191"/>
      <c r="AR540" s="191"/>
      <c r="AS540" s="191"/>
      <c r="AT540" s="191"/>
      <c r="AU540" s="191"/>
      <c r="AV540" s="191"/>
      <c r="AW540" s="191"/>
      <c r="AX540" s="191"/>
      <c r="AY540" s="191"/>
      <c r="AZ540" s="191"/>
      <c r="BA540" s="191"/>
      <c r="BB540" s="191"/>
      <c r="BC540" s="191"/>
      <c r="BD540" s="191"/>
      <c r="BE540" s="191"/>
      <c r="BF540" s="191"/>
      <c r="BG540" s="191"/>
      <c r="BH540" s="188"/>
      <c r="BI540" s="191"/>
      <c r="BJ540" s="191"/>
      <c r="BK540" s="191"/>
      <c r="BL540" s="273"/>
      <c r="BM540" s="180"/>
      <c r="BN540" s="191"/>
      <c r="BO540" s="191"/>
      <c r="BP540" s="191"/>
      <c r="BQ540" s="191"/>
    </row>
    <row r="541" spans="1:69" x14ac:dyDescent="0.25">
      <c r="A541" s="191"/>
      <c r="B541" s="191"/>
      <c r="C541" s="191"/>
      <c r="D541" s="191"/>
      <c r="E541" s="191"/>
      <c r="F541" s="191"/>
      <c r="G541" s="191"/>
      <c r="H541" s="191"/>
      <c r="I541" s="191"/>
      <c r="J541" s="191"/>
      <c r="K541" s="191"/>
      <c r="L541" s="191"/>
      <c r="M541" s="191"/>
      <c r="N541" s="191"/>
      <c r="O541" s="191"/>
      <c r="P541" s="191"/>
      <c r="Q541" s="191"/>
      <c r="R541" s="191"/>
      <c r="S541" s="191"/>
      <c r="T541" s="191"/>
      <c r="U541" s="191"/>
      <c r="V541" s="191"/>
      <c r="W541" s="191"/>
      <c r="X541" s="191"/>
      <c r="Y541" s="191"/>
      <c r="Z541" s="191"/>
      <c r="AA541" s="191"/>
      <c r="AB541" s="191"/>
      <c r="AC541" s="191"/>
      <c r="AD541" s="191"/>
      <c r="AE541" s="191"/>
      <c r="AF541" s="191"/>
      <c r="AG541" s="191"/>
      <c r="AH541" s="191"/>
      <c r="AI541" s="191"/>
      <c r="AJ541" s="191"/>
      <c r="AK541" s="191"/>
      <c r="AL541" s="191"/>
      <c r="AM541" s="191"/>
      <c r="AN541" s="191"/>
      <c r="AO541" s="191"/>
      <c r="AP541" s="191"/>
      <c r="AQ541" s="191"/>
      <c r="AR541" s="191"/>
      <c r="AS541" s="191"/>
      <c r="AT541" s="191"/>
      <c r="AU541" s="191"/>
      <c r="AV541" s="191"/>
      <c r="AW541" s="191"/>
      <c r="AX541" s="191"/>
      <c r="AY541" s="191"/>
      <c r="AZ541" s="191"/>
      <c r="BA541" s="191"/>
      <c r="BB541" s="191"/>
      <c r="BC541" s="191"/>
      <c r="BD541" s="191"/>
      <c r="BE541" s="191"/>
      <c r="BF541" s="191"/>
      <c r="BG541" s="191"/>
      <c r="BH541" s="188"/>
      <c r="BI541" s="191"/>
      <c r="BJ541" s="191"/>
      <c r="BK541" s="191"/>
      <c r="BL541" s="273"/>
      <c r="BM541" s="180"/>
      <c r="BN541" s="191"/>
      <c r="BO541" s="191"/>
      <c r="BP541" s="191"/>
      <c r="BQ541" s="191"/>
    </row>
    <row r="542" spans="1:69" x14ac:dyDescent="0.25">
      <c r="A542" s="191"/>
      <c r="B542" s="191"/>
      <c r="C542" s="191"/>
      <c r="D542" s="191"/>
      <c r="E542" s="191"/>
      <c r="F542" s="191"/>
      <c r="G542" s="191"/>
      <c r="H542" s="191"/>
      <c r="I542" s="191"/>
      <c r="J542" s="191"/>
      <c r="K542" s="191"/>
      <c r="L542" s="191"/>
      <c r="M542" s="191"/>
      <c r="N542" s="191"/>
      <c r="O542" s="191"/>
      <c r="P542" s="191"/>
      <c r="Q542" s="191"/>
      <c r="R542" s="191"/>
      <c r="S542" s="191"/>
      <c r="T542" s="191"/>
      <c r="U542" s="191"/>
      <c r="V542" s="191"/>
      <c r="W542" s="191"/>
      <c r="X542" s="191"/>
      <c r="Y542" s="191"/>
      <c r="Z542" s="191"/>
      <c r="AA542" s="191"/>
      <c r="AB542" s="191"/>
      <c r="AC542" s="191"/>
      <c r="AD542" s="191"/>
      <c r="AE542" s="191"/>
      <c r="AF542" s="191"/>
      <c r="AG542" s="191"/>
      <c r="AH542" s="191"/>
      <c r="AI542" s="191"/>
      <c r="AJ542" s="191"/>
      <c r="AK542" s="191"/>
      <c r="AL542" s="191"/>
      <c r="AM542" s="191"/>
      <c r="AN542" s="191"/>
      <c r="AO542" s="191"/>
      <c r="AP542" s="191"/>
      <c r="AQ542" s="191"/>
      <c r="AR542" s="191"/>
      <c r="AS542" s="191"/>
      <c r="AT542" s="191"/>
      <c r="AU542" s="191"/>
      <c r="AV542" s="191"/>
      <c r="AW542" s="191"/>
      <c r="AX542" s="191"/>
      <c r="AY542" s="191"/>
      <c r="AZ542" s="191"/>
      <c r="BA542" s="191"/>
      <c r="BB542" s="191"/>
      <c r="BC542" s="191"/>
      <c r="BD542" s="191"/>
      <c r="BE542" s="191"/>
      <c r="BF542" s="191"/>
      <c r="BG542" s="191"/>
      <c r="BH542" s="188"/>
      <c r="BI542" s="191"/>
      <c r="BJ542" s="191"/>
      <c r="BK542" s="191"/>
      <c r="BL542" s="273"/>
      <c r="BM542" s="180"/>
      <c r="BN542" s="191"/>
      <c r="BO542" s="191"/>
      <c r="BP542" s="191"/>
      <c r="BQ542" s="191"/>
    </row>
    <row r="543" spans="1:69" x14ac:dyDescent="0.25">
      <c r="A543" s="191"/>
      <c r="B543" s="191"/>
      <c r="C543" s="191"/>
      <c r="D543" s="191"/>
      <c r="E543" s="191"/>
      <c r="F543" s="191"/>
      <c r="G543" s="191"/>
      <c r="H543" s="191"/>
      <c r="I543" s="191"/>
      <c r="J543" s="191"/>
      <c r="K543" s="191"/>
      <c r="L543" s="191"/>
      <c r="M543" s="191"/>
      <c r="N543" s="191"/>
      <c r="O543" s="191"/>
      <c r="P543" s="191"/>
      <c r="Q543" s="191"/>
      <c r="R543" s="191"/>
      <c r="S543" s="191"/>
      <c r="T543" s="191"/>
      <c r="U543" s="191"/>
      <c r="V543" s="191"/>
      <c r="W543" s="191"/>
      <c r="X543" s="191"/>
      <c r="Y543" s="191"/>
      <c r="Z543" s="191"/>
      <c r="AA543" s="191"/>
      <c r="AB543" s="191"/>
      <c r="AC543" s="191"/>
      <c r="AD543" s="191"/>
      <c r="AE543" s="191"/>
      <c r="AF543" s="191"/>
      <c r="AG543" s="191"/>
      <c r="AH543" s="191"/>
      <c r="AI543" s="191"/>
      <c r="AJ543" s="191"/>
      <c r="AK543" s="191"/>
      <c r="AL543" s="191"/>
      <c r="AM543" s="191"/>
      <c r="AN543" s="191"/>
      <c r="AO543" s="191"/>
      <c r="AP543" s="191"/>
      <c r="AQ543" s="191"/>
      <c r="AR543" s="191"/>
      <c r="AS543" s="191"/>
      <c r="AT543" s="191"/>
      <c r="AU543" s="191"/>
      <c r="AV543" s="191"/>
      <c r="AW543" s="191"/>
      <c r="AX543" s="191"/>
      <c r="AY543" s="191"/>
      <c r="AZ543" s="191"/>
      <c r="BA543" s="191"/>
      <c r="BB543" s="191"/>
      <c r="BC543" s="191"/>
      <c r="BD543" s="191"/>
      <c r="BE543" s="191"/>
      <c r="BF543" s="191"/>
      <c r="BG543" s="191"/>
      <c r="BH543" s="188"/>
      <c r="BI543" s="191"/>
      <c r="BJ543" s="191"/>
      <c r="BK543" s="191"/>
      <c r="BL543" s="273"/>
      <c r="BM543" s="180"/>
      <c r="BN543" s="191"/>
      <c r="BO543" s="191"/>
      <c r="BP543" s="191"/>
      <c r="BQ543" s="191"/>
    </row>
    <row r="544" spans="1:69" x14ac:dyDescent="0.25">
      <c r="A544" s="191"/>
      <c r="B544" s="191"/>
      <c r="C544" s="191"/>
      <c r="D544" s="191"/>
      <c r="E544" s="191"/>
      <c r="F544" s="191"/>
      <c r="G544" s="191"/>
      <c r="H544" s="191"/>
      <c r="I544" s="191"/>
      <c r="J544" s="191"/>
      <c r="K544" s="191"/>
      <c r="L544" s="191"/>
      <c r="M544" s="191"/>
      <c r="N544" s="191"/>
      <c r="O544" s="191"/>
      <c r="P544" s="191"/>
      <c r="Q544" s="191"/>
      <c r="R544" s="191"/>
      <c r="S544" s="191"/>
      <c r="T544" s="191"/>
      <c r="U544" s="191"/>
      <c r="V544" s="191"/>
      <c r="W544" s="191"/>
      <c r="X544" s="191"/>
      <c r="Y544" s="191"/>
      <c r="Z544" s="191"/>
      <c r="AA544" s="191"/>
      <c r="AB544" s="191"/>
      <c r="AC544" s="191"/>
      <c r="AD544" s="191"/>
      <c r="AE544" s="191"/>
      <c r="AF544" s="191"/>
      <c r="AG544" s="191"/>
      <c r="AH544" s="191"/>
      <c r="AI544" s="191"/>
      <c r="AJ544" s="191"/>
      <c r="AK544" s="191"/>
      <c r="AL544" s="191"/>
      <c r="AM544" s="191"/>
      <c r="AN544" s="191"/>
      <c r="AO544" s="191"/>
      <c r="AP544" s="191"/>
      <c r="AQ544" s="191"/>
      <c r="AR544" s="191"/>
      <c r="AS544" s="191"/>
      <c r="AT544" s="191"/>
      <c r="AU544" s="191"/>
      <c r="AV544" s="191"/>
      <c r="AW544" s="191"/>
      <c r="AX544" s="191"/>
      <c r="AY544" s="191"/>
      <c r="AZ544" s="191"/>
      <c r="BA544" s="191"/>
      <c r="BB544" s="191"/>
      <c r="BC544" s="191"/>
      <c r="BD544" s="191"/>
      <c r="BE544" s="191"/>
      <c r="BF544" s="191"/>
      <c r="BG544" s="191"/>
      <c r="BH544" s="188"/>
      <c r="BI544" s="191"/>
      <c r="BJ544" s="191"/>
      <c r="BK544" s="191"/>
      <c r="BL544" s="273"/>
      <c r="BM544" s="180"/>
      <c r="BN544" s="191"/>
      <c r="BO544" s="191"/>
      <c r="BP544" s="191"/>
      <c r="BQ544" s="191"/>
    </row>
    <row r="545" spans="1:69" x14ac:dyDescent="0.25">
      <c r="A545" s="191"/>
      <c r="B545" s="191"/>
      <c r="C545" s="191"/>
      <c r="D545" s="191"/>
      <c r="E545" s="191"/>
      <c r="F545" s="191"/>
      <c r="G545" s="191"/>
      <c r="H545" s="191"/>
      <c r="I545" s="191"/>
      <c r="J545" s="191"/>
      <c r="K545" s="191"/>
      <c r="L545" s="191"/>
      <c r="M545" s="191"/>
      <c r="N545" s="191"/>
      <c r="O545" s="191"/>
      <c r="P545" s="191"/>
      <c r="Q545" s="191"/>
      <c r="R545" s="191"/>
      <c r="S545" s="191"/>
      <c r="T545" s="191"/>
      <c r="U545" s="191"/>
      <c r="V545" s="191"/>
      <c r="W545" s="191"/>
      <c r="X545" s="191"/>
      <c r="Y545" s="191"/>
      <c r="Z545" s="191"/>
      <c r="AA545" s="191"/>
      <c r="AB545" s="191"/>
      <c r="AC545" s="191"/>
      <c r="AD545" s="191"/>
      <c r="AE545" s="191"/>
      <c r="AF545" s="191"/>
      <c r="AG545" s="191"/>
      <c r="AH545" s="191"/>
      <c r="AI545" s="191"/>
      <c r="AJ545" s="191"/>
      <c r="AK545" s="191"/>
      <c r="AL545" s="191"/>
      <c r="AM545" s="191"/>
      <c r="AN545" s="191"/>
      <c r="AO545" s="191"/>
      <c r="AP545" s="191"/>
      <c r="AQ545" s="191"/>
      <c r="AR545" s="191"/>
      <c r="AS545" s="191"/>
      <c r="AT545" s="191"/>
      <c r="AU545" s="191"/>
      <c r="AV545" s="191"/>
      <c r="AW545" s="191"/>
      <c r="AX545" s="191"/>
      <c r="AY545" s="191"/>
      <c r="AZ545" s="191"/>
      <c r="BA545" s="191"/>
      <c r="BB545" s="191"/>
      <c r="BC545" s="191"/>
      <c r="BD545" s="191"/>
      <c r="BE545" s="191"/>
      <c r="BF545" s="191"/>
      <c r="BG545" s="191"/>
      <c r="BH545" s="188"/>
      <c r="BI545" s="191"/>
      <c r="BJ545" s="191"/>
      <c r="BK545" s="191"/>
      <c r="BL545" s="273"/>
      <c r="BM545" s="180"/>
      <c r="BN545" s="191"/>
      <c r="BO545" s="191"/>
      <c r="BP545" s="191"/>
      <c r="BQ545" s="191"/>
    </row>
    <row r="546" spans="1:69" x14ac:dyDescent="0.25">
      <c r="A546" s="191"/>
      <c r="B546" s="191"/>
      <c r="C546" s="191"/>
      <c r="D546" s="191"/>
      <c r="E546" s="191"/>
      <c r="F546" s="191"/>
      <c r="G546" s="191"/>
      <c r="H546" s="191"/>
      <c r="I546" s="191"/>
      <c r="J546" s="191"/>
      <c r="K546" s="191"/>
      <c r="L546" s="191"/>
      <c r="M546" s="191"/>
      <c r="N546" s="191"/>
      <c r="O546" s="191"/>
      <c r="P546" s="191"/>
      <c r="Q546" s="191"/>
      <c r="R546" s="191"/>
      <c r="S546" s="191"/>
      <c r="T546" s="191"/>
      <c r="U546" s="191"/>
      <c r="V546" s="191"/>
      <c r="W546" s="191"/>
      <c r="X546" s="191"/>
      <c r="Y546" s="191"/>
      <c r="Z546" s="191"/>
      <c r="AA546" s="191"/>
      <c r="AB546" s="191"/>
      <c r="AC546" s="191"/>
      <c r="AD546" s="191"/>
      <c r="AE546" s="191"/>
      <c r="AF546" s="191"/>
      <c r="AG546" s="191"/>
      <c r="AH546" s="191"/>
      <c r="AI546" s="191"/>
      <c r="AJ546" s="191"/>
      <c r="AK546" s="191"/>
      <c r="AL546" s="191"/>
      <c r="AM546" s="191"/>
      <c r="AN546" s="191"/>
      <c r="AO546" s="191"/>
      <c r="AP546" s="191"/>
      <c r="AQ546" s="191"/>
      <c r="AR546" s="191"/>
      <c r="AS546" s="191"/>
      <c r="AT546" s="191"/>
      <c r="AU546" s="191"/>
      <c r="AV546" s="191"/>
      <c r="AW546" s="191"/>
      <c r="AX546" s="191"/>
      <c r="AY546" s="191"/>
      <c r="AZ546" s="191"/>
      <c r="BA546" s="191"/>
      <c r="BB546" s="191"/>
      <c r="BC546" s="191"/>
      <c r="BD546" s="191"/>
      <c r="BE546" s="191"/>
      <c r="BF546" s="191"/>
      <c r="BG546" s="191"/>
      <c r="BH546" s="188"/>
      <c r="BI546" s="191"/>
      <c r="BJ546" s="191"/>
      <c r="BK546" s="191"/>
      <c r="BL546" s="273"/>
      <c r="BM546" s="180"/>
      <c r="BN546" s="191"/>
      <c r="BO546" s="191"/>
      <c r="BP546" s="191"/>
      <c r="BQ546" s="191"/>
    </row>
    <row r="547" spans="1:69" x14ac:dyDescent="0.25">
      <c r="A547" s="191"/>
      <c r="B547" s="191"/>
      <c r="C547" s="191"/>
      <c r="D547" s="191"/>
      <c r="E547" s="191"/>
      <c r="F547" s="191"/>
      <c r="G547" s="191"/>
      <c r="H547" s="191"/>
      <c r="I547" s="191"/>
      <c r="J547" s="191"/>
      <c r="K547" s="191"/>
      <c r="L547" s="191"/>
      <c r="M547" s="191"/>
      <c r="N547" s="191"/>
      <c r="O547" s="191"/>
      <c r="P547" s="191"/>
      <c r="Q547" s="191"/>
      <c r="R547" s="191"/>
      <c r="S547" s="191"/>
      <c r="T547" s="191"/>
      <c r="U547" s="191"/>
      <c r="V547" s="191"/>
      <c r="W547" s="191"/>
      <c r="X547" s="191"/>
      <c r="Y547" s="191"/>
      <c r="Z547" s="191"/>
      <c r="AA547" s="191"/>
      <c r="AB547" s="191"/>
      <c r="AC547" s="191"/>
      <c r="AD547" s="191"/>
      <c r="AE547" s="191"/>
      <c r="AF547" s="191"/>
      <c r="AG547" s="191"/>
      <c r="AH547" s="191"/>
      <c r="AI547" s="191"/>
      <c r="AJ547" s="191"/>
      <c r="AK547" s="191"/>
      <c r="AL547" s="191"/>
      <c r="AM547" s="191"/>
      <c r="AN547" s="191"/>
      <c r="AO547" s="191"/>
      <c r="AP547" s="191"/>
      <c r="AQ547" s="191"/>
      <c r="AR547" s="191"/>
      <c r="AS547" s="191"/>
      <c r="AT547" s="191"/>
      <c r="AU547" s="191"/>
      <c r="AV547" s="191"/>
      <c r="AW547" s="191"/>
      <c r="AX547" s="191"/>
      <c r="AY547" s="191"/>
      <c r="AZ547" s="191"/>
      <c r="BA547" s="191"/>
      <c r="BB547" s="191"/>
      <c r="BC547" s="191"/>
      <c r="BD547" s="191"/>
      <c r="BE547" s="191"/>
      <c r="BF547" s="191"/>
      <c r="BG547" s="191"/>
      <c r="BH547" s="188"/>
      <c r="BI547" s="191"/>
      <c r="BJ547" s="191"/>
      <c r="BK547" s="191"/>
      <c r="BL547" s="273"/>
      <c r="BM547" s="180"/>
      <c r="BN547" s="191"/>
      <c r="BO547" s="191"/>
      <c r="BP547" s="191"/>
      <c r="BQ547" s="191"/>
    </row>
    <row r="548" spans="1:69" x14ac:dyDescent="0.25">
      <c r="A548" s="191"/>
      <c r="B548" s="191"/>
      <c r="C548" s="191"/>
      <c r="D548" s="191"/>
      <c r="E548" s="191"/>
      <c r="F548" s="191"/>
      <c r="G548" s="191"/>
      <c r="H548" s="191"/>
      <c r="I548" s="191"/>
      <c r="J548" s="191"/>
      <c r="K548" s="191"/>
      <c r="L548" s="191"/>
      <c r="M548" s="191"/>
      <c r="N548" s="191"/>
      <c r="O548" s="191"/>
      <c r="P548" s="191"/>
      <c r="Q548" s="191"/>
      <c r="R548" s="191"/>
      <c r="S548" s="191"/>
      <c r="T548" s="191"/>
      <c r="U548" s="191"/>
      <c r="V548" s="191"/>
      <c r="W548" s="191"/>
      <c r="X548" s="191"/>
      <c r="Y548" s="191"/>
      <c r="Z548" s="191"/>
      <c r="AA548" s="191"/>
      <c r="AB548" s="191"/>
      <c r="AC548" s="191"/>
      <c r="AD548" s="191"/>
      <c r="AE548" s="191"/>
      <c r="AF548" s="191"/>
      <c r="AG548" s="191"/>
      <c r="AH548" s="191"/>
      <c r="AI548" s="191"/>
      <c r="AJ548" s="191"/>
      <c r="AK548" s="191"/>
      <c r="AL548" s="191"/>
      <c r="AM548" s="191"/>
      <c r="AN548" s="191"/>
      <c r="AO548" s="191"/>
      <c r="AP548" s="191"/>
      <c r="AQ548" s="191"/>
      <c r="AR548" s="191"/>
      <c r="AS548" s="191"/>
      <c r="AT548" s="191"/>
      <c r="AU548" s="191"/>
      <c r="AV548" s="191"/>
      <c r="AW548" s="191"/>
      <c r="AX548" s="191"/>
      <c r="AY548" s="191"/>
      <c r="AZ548" s="191"/>
      <c r="BA548" s="191"/>
      <c r="BB548" s="191"/>
      <c r="BC548" s="191"/>
      <c r="BD548" s="191"/>
      <c r="BE548" s="191"/>
      <c r="BF548" s="191"/>
      <c r="BG548" s="191"/>
      <c r="BH548" s="188"/>
      <c r="BI548" s="191"/>
      <c r="BJ548" s="191"/>
      <c r="BK548" s="191"/>
      <c r="BL548" s="273"/>
      <c r="BM548" s="180"/>
      <c r="BN548" s="191"/>
      <c r="BO548" s="191"/>
      <c r="BP548" s="191"/>
      <c r="BQ548" s="191"/>
    </row>
    <row r="549" spans="1:69" x14ac:dyDescent="0.25">
      <c r="A549" s="191"/>
      <c r="B549" s="191"/>
      <c r="C549" s="191"/>
      <c r="D549" s="191"/>
      <c r="E549" s="191"/>
      <c r="F549" s="191"/>
      <c r="G549" s="191"/>
      <c r="H549" s="191"/>
      <c r="I549" s="191"/>
      <c r="J549" s="191"/>
      <c r="K549" s="191"/>
      <c r="L549" s="191"/>
      <c r="M549" s="191"/>
      <c r="N549" s="191"/>
      <c r="O549" s="191"/>
      <c r="P549" s="191"/>
      <c r="Q549" s="191"/>
      <c r="R549" s="191"/>
      <c r="S549" s="191"/>
      <c r="T549" s="191"/>
      <c r="U549" s="191"/>
      <c r="V549" s="191"/>
      <c r="W549" s="191"/>
      <c r="X549" s="191"/>
      <c r="Y549" s="191"/>
      <c r="Z549" s="191"/>
      <c r="AA549" s="191"/>
      <c r="AB549" s="191"/>
      <c r="AC549" s="191"/>
      <c r="AD549" s="191"/>
      <c r="AE549" s="191"/>
      <c r="AF549" s="191"/>
      <c r="AG549" s="191"/>
      <c r="AH549" s="191"/>
      <c r="AI549" s="191"/>
      <c r="AJ549" s="191"/>
      <c r="AK549" s="191"/>
      <c r="AL549" s="191"/>
      <c r="AM549" s="191"/>
      <c r="AN549" s="191"/>
      <c r="AO549" s="191"/>
      <c r="AP549" s="191"/>
      <c r="AQ549" s="191"/>
      <c r="AR549" s="191"/>
      <c r="AS549" s="191"/>
      <c r="AT549" s="191"/>
      <c r="AU549" s="191"/>
      <c r="AV549" s="191"/>
      <c r="AW549" s="191"/>
      <c r="AX549" s="191"/>
      <c r="AY549" s="191"/>
      <c r="AZ549" s="191"/>
      <c r="BA549" s="191"/>
      <c r="BB549" s="191"/>
      <c r="BC549" s="191"/>
      <c r="BD549" s="191"/>
      <c r="BE549" s="191"/>
      <c r="BF549" s="191"/>
      <c r="BG549" s="191"/>
      <c r="BH549" s="188"/>
      <c r="BI549" s="191"/>
      <c r="BJ549" s="191"/>
      <c r="BK549" s="191"/>
      <c r="BL549" s="273"/>
      <c r="BM549" s="180"/>
      <c r="BN549" s="191"/>
      <c r="BO549" s="191"/>
      <c r="BP549" s="191"/>
      <c r="BQ549" s="191"/>
    </row>
    <row r="550" spans="1:69" x14ac:dyDescent="0.25">
      <c r="A550" s="191"/>
      <c r="B550" s="191"/>
      <c r="C550" s="191"/>
      <c r="D550" s="191"/>
      <c r="E550" s="191"/>
      <c r="F550" s="191"/>
      <c r="G550" s="191"/>
      <c r="H550" s="191"/>
      <c r="I550" s="191"/>
      <c r="J550" s="191"/>
      <c r="K550" s="191"/>
      <c r="L550" s="191"/>
      <c r="M550" s="191"/>
      <c r="N550" s="191"/>
      <c r="O550" s="191"/>
      <c r="P550" s="191"/>
      <c r="Q550" s="191"/>
      <c r="R550" s="191"/>
      <c r="S550" s="191"/>
      <c r="T550" s="191"/>
      <c r="U550" s="191"/>
      <c r="V550" s="191"/>
      <c r="W550" s="191"/>
      <c r="X550" s="191"/>
      <c r="Y550" s="191"/>
      <c r="Z550" s="191"/>
      <c r="AA550" s="191"/>
      <c r="AB550" s="191"/>
      <c r="AC550" s="191"/>
      <c r="AD550" s="191"/>
      <c r="AE550" s="191"/>
      <c r="AF550" s="191"/>
      <c r="AG550" s="191"/>
      <c r="AH550" s="191"/>
      <c r="AI550" s="191"/>
      <c r="AJ550" s="191"/>
      <c r="AK550" s="191"/>
      <c r="AL550" s="191"/>
      <c r="AM550" s="191"/>
      <c r="AN550" s="191"/>
      <c r="AO550" s="191"/>
      <c r="AP550" s="191"/>
      <c r="AQ550" s="191"/>
      <c r="AR550" s="191"/>
      <c r="AS550" s="191"/>
      <c r="AT550" s="191"/>
      <c r="AU550" s="191"/>
      <c r="AV550" s="191"/>
      <c r="AW550" s="191"/>
      <c r="AX550" s="191"/>
      <c r="AY550" s="191"/>
      <c r="AZ550" s="191"/>
      <c r="BA550" s="191"/>
      <c r="BB550" s="191"/>
      <c r="BC550" s="191"/>
      <c r="BD550" s="191"/>
      <c r="BE550" s="191"/>
      <c r="BF550" s="191"/>
      <c r="BG550" s="191"/>
      <c r="BH550" s="188"/>
      <c r="BI550" s="191"/>
      <c r="BJ550" s="191"/>
      <c r="BK550" s="191"/>
      <c r="BL550" s="273"/>
      <c r="BM550" s="180"/>
      <c r="BN550" s="191"/>
      <c r="BO550" s="191"/>
      <c r="BP550" s="191"/>
      <c r="BQ550" s="191"/>
    </row>
    <row r="551" spans="1:69" x14ac:dyDescent="0.25">
      <c r="A551" s="191"/>
      <c r="B551" s="191"/>
      <c r="C551" s="191"/>
      <c r="D551" s="191"/>
      <c r="E551" s="191"/>
      <c r="F551" s="191"/>
      <c r="G551" s="191"/>
      <c r="H551" s="191"/>
      <c r="I551" s="191"/>
      <c r="J551" s="191"/>
      <c r="K551" s="191"/>
      <c r="L551" s="191"/>
      <c r="M551" s="191"/>
      <c r="N551" s="191"/>
      <c r="O551" s="191"/>
      <c r="P551" s="191"/>
      <c r="Q551" s="191"/>
      <c r="R551" s="191"/>
      <c r="S551" s="191"/>
      <c r="T551" s="191"/>
      <c r="U551" s="191"/>
      <c r="V551" s="191"/>
      <c r="W551" s="191"/>
      <c r="X551" s="191"/>
      <c r="Y551" s="191"/>
      <c r="Z551" s="191"/>
      <c r="AA551" s="191"/>
      <c r="AB551" s="191"/>
      <c r="AC551" s="191"/>
      <c r="AD551" s="191"/>
      <c r="AE551" s="191"/>
      <c r="AF551" s="191"/>
      <c r="AG551" s="191"/>
      <c r="AH551" s="191"/>
      <c r="AI551" s="191"/>
      <c r="AJ551" s="191"/>
      <c r="AK551" s="191"/>
      <c r="AL551" s="191"/>
      <c r="AM551" s="191"/>
      <c r="AN551" s="191"/>
      <c r="AO551" s="191"/>
      <c r="AP551" s="191"/>
      <c r="AQ551" s="191"/>
      <c r="AR551" s="191"/>
      <c r="AS551" s="191"/>
      <c r="AT551" s="191"/>
      <c r="AU551" s="191"/>
      <c r="AV551" s="191"/>
      <c r="AW551" s="191"/>
      <c r="AX551" s="191"/>
      <c r="AY551" s="191"/>
      <c r="AZ551" s="191"/>
      <c r="BA551" s="191"/>
      <c r="BB551" s="191"/>
      <c r="BC551" s="191"/>
      <c r="BD551" s="191"/>
      <c r="BE551" s="191"/>
      <c r="BF551" s="191"/>
      <c r="BG551" s="191"/>
      <c r="BH551" s="188"/>
      <c r="BI551" s="191"/>
      <c r="BJ551" s="191"/>
      <c r="BK551" s="191"/>
      <c r="BL551" s="273"/>
      <c r="BM551" s="180"/>
      <c r="BN551" s="191"/>
      <c r="BO551" s="191"/>
      <c r="BP551" s="191"/>
      <c r="BQ551" s="191"/>
    </row>
    <row r="552" spans="1:69" x14ac:dyDescent="0.25">
      <c r="A552" s="191"/>
      <c r="B552" s="191"/>
      <c r="C552" s="191"/>
      <c r="D552" s="191"/>
      <c r="E552" s="191"/>
      <c r="F552" s="191"/>
      <c r="G552" s="191"/>
      <c r="H552" s="191"/>
      <c r="I552" s="191"/>
      <c r="J552" s="191"/>
      <c r="K552" s="191"/>
      <c r="L552" s="191"/>
      <c r="M552" s="191"/>
      <c r="N552" s="191"/>
      <c r="O552" s="191"/>
      <c r="P552" s="191"/>
      <c r="Q552" s="191"/>
      <c r="R552" s="191"/>
      <c r="S552" s="191"/>
      <c r="T552" s="191"/>
      <c r="U552" s="191"/>
      <c r="V552" s="191"/>
      <c r="W552" s="191"/>
      <c r="X552" s="191"/>
      <c r="Y552" s="191"/>
      <c r="Z552" s="191"/>
      <c r="AA552" s="191"/>
      <c r="AB552" s="191"/>
      <c r="AC552" s="191"/>
      <c r="AD552" s="191"/>
      <c r="AE552" s="191"/>
      <c r="AF552" s="191"/>
      <c r="AG552" s="191"/>
      <c r="AH552" s="191"/>
      <c r="AI552" s="191"/>
      <c r="AJ552" s="191"/>
      <c r="AK552" s="191"/>
      <c r="AL552" s="191"/>
      <c r="AM552" s="191"/>
      <c r="AN552" s="191"/>
      <c r="AO552" s="191"/>
      <c r="AP552" s="191"/>
      <c r="AQ552" s="191"/>
      <c r="AR552" s="191"/>
      <c r="AS552" s="191"/>
      <c r="AT552" s="191"/>
      <c r="AU552" s="191"/>
      <c r="AV552" s="191"/>
      <c r="AW552" s="191"/>
      <c r="AX552" s="191"/>
      <c r="AY552" s="191"/>
      <c r="AZ552" s="191"/>
      <c r="BA552" s="191"/>
      <c r="BB552" s="191"/>
      <c r="BC552" s="191"/>
      <c r="BD552" s="191"/>
      <c r="BE552" s="191"/>
      <c r="BF552" s="191"/>
      <c r="BG552" s="191"/>
      <c r="BH552" s="188"/>
      <c r="BI552" s="191"/>
      <c r="BJ552" s="191"/>
      <c r="BK552" s="191"/>
      <c r="BL552" s="273"/>
      <c r="BM552" s="180"/>
      <c r="BN552" s="191"/>
      <c r="BO552" s="191"/>
      <c r="BP552" s="191"/>
      <c r="BQ552" s="191"/>
    </row>
    <row r="553" spans="1:69" x14ac:dyDescent="0.25">
      <c r="A553" s="191"/>
      <c r="B553" s="191"/>
      <c r="C553" s="191"/>
      <c r="D553" s="191"/>
      <c r="E553" s="191"/>
      <c r="F553" s="191"/>
      <c r="G553" s="191"/>
      <c r="H553" s="191"/>
      <c r="I553" s="191"/>
      <c r="J553" s="191"/>
      <c r="K553" s="191"/>
      <c r="L553" s="191"/>
      <c r="M553" s="191"/>
      <c r="N553" s="191"/>
      <c r="O553" s="191"/>
      <c r="P553" s="191"/>
      <c r="Q553" s="191"/>
      <c r="R553" s="191"/>
      <c r="S553" s="191"/>
      <c r="T553" s="191"/>
      <c r="U553" s="191"/>
      <c r="V553" s="191"/>
      <c r="W553" s="191"/>
      <c r="X553" s="191"/>
      <c r="Y553" s="191"/>
      <c r="Z553" s="191"/>
      <c r="AA553" s="191"/>
      <c r="AB553" s="191"/>
      <c r="AC553" s="191"/>
      <c r="AD553" s="191"/>
      <c r="AE553" s="191"/>
      <c r="AF553" s="191"/>
      <c r="AG553" s="191"/>
      <c r="AH553" s="191"/>
      <c r="AI553" s="191"/>
      <c r="AJ553" s="191"/>
      <c r="AK553" s="191"/>
      <c r="AL553" s="191"/>
      <c r="AM553" s="191"/>
      <c r="AN553" s="191"/>
      <c r="AO553" s="191"/>
      <c r="AP553" s="191"/>
      <c r="AQ553" s="191"/>
      <c r="AR553" s="191"/>
      <c r="AS553" s="191"/>
      <c r="AT553" s="191"/>
      <c r="AU553" s="191"/>
      <c r="AV553" s="191"/>
      <c r="AW553" s="191"/>
      <c r="AX553" s="191"/>
      <c r="AY553" s="191"/>
      <c r="AZ553" s="191"/>
      <c r="BA553" s="191"/>
      <c r="BB553" s="191"/>
      <c r="BC553" s="191"/>
      <c r="BD553" s="191"/>
      <c r="BE553" s="191"/>
      <c r="BF553" s="191"/>
      <c r="BG553" s="191"/>
      <c r="BH553" s="188"/>
      <c r="BI553" s="191"/>
      <c r="BJ553" s="191"/>
      <c r="BK553" s="191"/>
      <c r="BL553" s="273"/>
      <c r="BM553" s="180"/>
      <c r="BN553" s="191"/>
      <c r="BO553" s="191"/>
      <c r="BP553" s="191"/>
      <c r="BQ553" s="191"/>
    </row>
    <row r="554" spans="1:69" x14ac:dyDescent="0.25">
      <c r="A554" s="191"/>
      <c r="B554" s="191"/>
      <c r="C554" s="191"/>
      <c r="D554" s="191"/>
      <c r="E554" s="191"/>
      <c r="F554" s="191"/>
      <c r="G554" s="191"/>
      <c r="H554" s="191"/>
      <c r="I554" s="191"/>
      <c r="J554" s="191"/>
      <c r="K554" s="191"/>
      <c r="L554" s="191"/>
      <c r="M554" s="191"/>
      <c r="N554" s="191"/>
      <c r="O554" s="191"/>
      <c r="P554" s="191"/>
      <c r="Q554" s="191"/>
      <c r="R554" s="191"/>
      <c r="S554" s="191"/>
      <c r="T554" s="191"/>
      <c r="U554" s="191"/>
      <c r="V554" s="191"/>
      <c r="W554" s="191"/>
      <c r="X554" s="191"/>
      <c r="Y554" s="191"/>
      <c r="Z554" s="191"/>
      <c r="AA554" s="191"/>
      <c r="AB554" s="191"/>
      <c r="AC554" s="191"/>
      <c r="AD554" s="191"/>
      <c r="AE554" s="191"/>
      <c r="AF554" s="191"/>
      <c r="AG554" s="191"/>
      <c r="AH554" s="191"/>
      <c r="AI554" s="191"/>
      <c r="AJ554" s="191"/>
      <c r="AK554" s="191"/>
      <c r="AL554" s="191"/>
      <c r="AM554" s="191"/>
      <c r="AN554" s="191"/>
      <c r="AO554" s="191"/>
      <c r="AP554" s="191"/>
      <c r="AQ554" s="191"/>
      <c r="AR554" s="191"/>
      <c r="AS554" s="191"/>
      <c r="AT554" s="191"/>
      <c r="AU554" s="191"/>
      <c r="AV554" s="191"/>
      <c r="AW554" s="191"/>
      <c r="AX554" s="191"/>
      <c r="AY554" s="191"/>
      <c r="AZ554" s="191"/>
      <c r="BA554" s="191"/>
      <c r="BB554" s="191"/>
      <c r="BC554" s="191"/>
      <c r="BD554" s="191"/>
      <c r="BE554" s="191"/>
      <c r="BF554" s="191"/>
      <c r="BG554" s="191"/>
      <c r="BH554" s="188"/>
      <c r="BI554" s="191"/>
      <c r="BJ554" s="191"/>
      <c r="BK554" s="191"/>
      <c r="BL554" s="273"/>
      <c r="BM554" s="180"/>
      <c r="BN554" s="191"/>
      <c r="BO554" s="191"/>
      <c r="BP554" s="191"/>
      <c r="BQ554" s="191"/>
    </row>
    <row r="555" spans="1:69" x14ac:dyDescent="0.25">
      <c r="A555" s="191"/>
      <c r="B555" s="191"/>
      <c r="C555" s="191"/>
      <c r="D555" s="191"/>
      <c r="E555" s="191"/>
      <c r="F555" s="191"/>
      <c r="G555" s="191"/>
      <c r="H555" s="191"/>
      <c r="I555" s="191"/>
      <c r="J555" s="191"/>
      <c r="K555" s="191"/>
      <c r="L555" s="191"/>
      <c r="M555" s="191"/>
      <c r="N555" s="191"/>
      <c r="O555" s="191"/>
      <c r="P555" s="191"/>
      <c r="Q555" s="191"/>
      <c r="R555" s="191"/>
      <c r="S555" s="191"/>
      <c r="T555" s="191"/>
      <c r="U555" s="191"/>
      <c r="V555" s="191"/>
      <c r="W555" s="191"/>
      <c r="X555" s="191"/>
      <c r="Y555" s="191"/>
      <c r="Z555" s="191"/>
      <c r="AA555" s="191"/>
      <c r="AB555" s="191"/>
      <c r="AC555" s="191"/>
      <c r="AD555" s="191"/>
      <c r="AE555" s="191"/>
      <c r="AF555" s="191"/>
      <c r="AG555" s="191"/>
      <c r="AH555" s="191"/>
      <c r="AI555" s="191"/>
      <c r="AJ555" s="191"/>
      <c r="AK555" s="191"/>
      <c r="AL555" s="191"/>
      <c r="AM555" s="191"/>
      <c r="AN555" s="191"/>
      <c r="AO555" s="191"/>
      <c r="AP555" s="191"/>
      <c r="AQ555" s="191"/>
      <c r="AR555" s="191"/>
      <c r="AS555" s="191"/>
      <c r="AT555" s="191"/>
      <c r="AU555" s="191"/>
      <c r="AV555" s="191"/>
      <c r="AW555" s="191"/>
      <c r="AX555" s="191"/>
      <c r="AY555" s="191"/>
      <c r="AZ555" s="191"/>
      <c r="BA555" s="191"/>
      <c r="BB555" s="191"/>
      <c r="BC555" s="191"/>
      <c r="BD555" s="191"/>
      <c r="BE555" s="191"/>
      <c r="BF555" s="191"/>
      <c r="BG555" s="191"/>
      <c r="BH555" s="188"/>
      <c r="BI555" s="191"/>
      <c r="BJ555" s="191"/>
      <c r="BK555" s="191"/>
      <c r="BL555" s="273"/>
      <c r="BM555" s="180"/>
      <c r="BN555" s="191"/>
      <c r="BO555" s="191"/>
      <c r="BP555" s="191"/>
      <c r="BQ555" s="191"/>
    </row>
    <row r="556" spans="1:69" x14ac:dyDescent="0.25">
      <c r="A556" s="191"/>
      <c r="B556" s="191"/>
      <c r="C556" s="191"/>
      <c r="D556" s="191"/>
      <c r="E556" s="191"/>
      <c r="F556" s="191"/>
      <c r="G556" s="191"/>
      <c r="H556" s="191"/>
      <c r="I556" s="191"/>
      <c r="J556" s="191"/>
      <c r="K556" s="191"/>
      <c r="L556" s="191"/>
      <c r="M556" s="191"/>
      <c r="N556" s="191"/>
      <c r="O556" s="191"/>
      <c r="P556" s="191"/>
      <c r="Q556" s="191"/>
      <c r="R556" s="191"/>
      <c r="S556" s="191"/>
      <c r="T556" s="191"/>
      <c r="U556" s="191"/>
      <c r="V556" s="191"/>
      <c r="W556" s="191"/>
      <c r="X556" s="191"/>
      <c r="Y556" s="191"/>
      <c r="Z556" s="191"/>
      <c r="AA556" s="191"/>
      <c r="AB556" s="191"/>
      <c r="AC556" s="191"/>
      <c r="AD556" s="191"/>
      <c r="AE556" s="191"/>
      <c r="AF556" s="191"/>
      <c r="AG556" s="191"/>
      <c r="AH556" s="191"/>
      <c r="AI556" s="191"/>
      <c r="AJ556" s="191"/>
      <c r="AK556" s="191"/>
      <c r="AL556" s="191"/>
      <c r="AM556" s="191"/>
      <c r="AN556" s="191"/>
      <c r="AO556" s="191"/>
      <c r="AP556" s="191"/>
      <c r="AQ556" s="191"/>
      <c r="AR556" s="191"/>
      <c r="AS556" s="191"/>
      <c r="AT556" s="191"/>
      <c r="AU556" s="191"/>
      <c r="AV556" s="191"/>
      <c r="AW556" s="191"/>
      <c r="AX556" s="191"/>
      <c r="AY556" s="191"/>
      <c r="AZ556" s="191"/>
      <c r="BA556" s="191"/>
      <c r="BB556" s="191"/>
      <c r="BC556" s="191"/>
      <c r="BD556" s="191"/>
      <c r="BE556" s="191"/>
      <c r="BF556" s="191"/>
      <c r="BG556" s="191"/>
      <c r="BH556" s="188"/>
      <c r="BI556" s="191"/>
      <c r="BJ556" s="191"/>
      <c r="BK556" s="191"/>
      <c r="BL556" s="273"/>
      <c r="BM556" s="180"/>
      <c r="BN556" s="191"/>
      <c r="BO556" s="191"/>
      <c r="BP556" s="191"/>
      <c r="BQ556" s="191"/>
    </row>
    <row r="557" spans="1:69" x14ac:dyDescent="0.25">
      <c r="A557" s="191"/>
      <c r="B557" s="191"/>
      <c r="C557" s="191"/>
      <c r="D557" s="191"/>
      <c r="E557" s="191"/>
      <c r="F557" s="191"/>
      <c r="G557" s="191"/>
      <c r="H557" s="191"/>
      <c r="I557" s="191"/>
      <c r="J557" s="191"/>
      <c r="K557" s="191"/>
      <c r="L557" s="191"/>
      <c r="M557" s="191"/>
      <c r="N557" s="191"/>
      <c r="O557" s="191"/>
      <c r="P557" s="191"/>
      <c r="Q557" s="191"/>
      <c r="R557" s="191"/>
      <c r="S557" s="191"/>
      <c r="T557" s="191"/>
      <c r="U557" s="191"/>
      <c r="V557" s="191"/>
      <c r="W557" s="191"/>
      <c r="X557" s="191"/>
      <c r="Y557" s="191"/>
      <c r="Z557" s="191"/>
      <c r="AA557" s="191"/>
      <c r="AB557" s="191"/>
      <c r="AC557" s="191"/>
      <c r="AD557" s="191"/>
      <c r="AE557" s="191"/>
      <c r="AF557" s="191"/>
      <c r="AG557" s="191"/>
      <c r="AH557" s="191"/>
      <c r="AI557" s="191"/>
      <c r="AJ557" s="191"/>
      <c r="AK557" s="191"/>
      <c r="AL557" s="191"/>
      <c r="AM557" s="191"/>
      <c r="AN557" s="191"/>
      <c r="AO557" s="191"/>
      <c r="AP557" s="191"/>
      <c r="AQ557" s="191"/>
      <c r="AR557" s="191"/>
      <c r="AS557" s="191"/>
      <c r="AT557" s="191"/>
      <c r="AU557" s="191"/>
      <c r="AV557" s="191"/>
      <c r="AW557" s="191"/>
      <c r="AX557" s="191"/>
      <c r="AY557" s="191"/>
      <c r="AZ557" s="191"/>
      <c r="BA557" s="191"/>
      <c r="BB557" s="191"/>
      <c r="BC557" s="191"/>
      <c r="BD557" s="191"/>
      <c r="BE557" s="191"/>
      <c r="BF557" s="191"/>
      <c r="BG557" s="191"/>
      <c r="BH557" s="188"/>
      <c r="BI557" s="191"/>
      <c r="BJ557" s="191"/>
      <c r="BK557" s="191"/>
      <c r="BL557" s="273"/>
      <c r="BM557" s="180"/>
      <c r="BN557" s="191"/>
      <c r="BO557" s="191"/>
      <c r="BP557" s="191"/>
      <c r="BQ557" s="191"/>
    </row>
    <row r="558" spans="1:69" x14ac:dyDescent="0.25">
      <c r="A558" s="191"/>
      <c r="B558" s="191"/>
      <c r="C558" s="191"/>
      <c r="D558" s="191"/>
      <c r="E558" s="191"/>
      <c r="F558" s="191"/>
      <c r="G558" s="191"/>
      <c r="H558" s="191"/>
      <c r="I558" s="191"/>
      <c r="J558" s="191"/>
      <c r="K558" s="191"/>
      <c r="L558" s="191"/>
      <c r="M558" s="191"/>
      <c r="N558" s="191"/>
      <c r="O558" s="191"/>
      <c r="P558" s="191"/>
      <c r="Q558" s="191"/>
      <c r="R558" s="191"/>
      <c r="S558" s="191"/>
      <c r="T558" s="191"/>
      <c r="U558" s="191"/>
      <c r="V558" s="191"/>
      <c r="W558" s="191"/>
      <c r="X558" s="191"/>
      <c r="Y558" s="191"/>
      <c r="Z558" s="191"/>
      <c r="AA558" s="191"/>
      <c r="AB558" s="191"/>
      <c r="AC558" s="191"/>
      <c r="AD558" s="191"/>
      <c r="AE558" s="191"/>
      <c r="AF558" s="191"/>
      <c r="AG558" s="191"/>
      <c r="AH558" s="191"/>
      <c r="AI558" s="191"/>
      <c r="AJ558" s="191"/>
      <c r="AK558" s="191"/>
      <c r="AL558" s="191"/>
      <c r="AM558" s="191"/>
      <c r="AN558" s="191"/>
      <c r="AO558" s="191"/>
      <c r="AP558" s="191"/>
      <c r="AQ558" s="191"/>
      <c r="AR558" s="191"/>
      <c r="AS558" s="191"/>
      <c r="AT558" s="191"/>
      <c r="AU558" s="191"/>
      <c r="AV558" s="191"/>
      <c r="AW558" s="191"/>
      <c r="AX558" s="191"/>
      <c r="AY558" s="191"/>
      <c r="AZ558" s="191"/>
      <c r="BA558" s="191"/>
      <c r="BB558" s="191"/>
      <c r="BC558" s="191"/>
      <c r="BD558" s="191"/>
      <c r="BE558" s="191"/>
      <c r="BF558" s="191"/>
      <c r="BG558" s="191"/>
      <c r="BH558" s="188"/>
      <c r="BI558" s="191"/>
      <c r="BJ558" s="191"/>
      <c r="BK558" s="191"/>
      <c r="BL558" s="273"/>
      <c r="BM558" s="180"/>
      <c r="BN558" s="191"/>
      <c r="BO558" s="191"/>
      <c r="BP558" s="191"/>
      <c r="BQ558" s="191"/>
    </row>
    <row r="559" spans="1:69" x14ac:dyDescent="0.25">
      <c r="A559" s="191"/>
      <c r="B559" s="191"/>
      <c r="C559" s="191"/>
      <c r="D559" s="191"/>
      <c r="E559" s="191"/>
      <c r="F559" s="191"/>
      <c r="G559" s="191"/>
      <c r="H559" s="191"/>
      <c r="I559" s="191"/>
      <c r="J559" s="191"/>
      <c r="K559" s="191"/>
      <c r="L559" s="191"/>
      <c r="M559" s="191"/>
      <c r="N559" s="191"/>
      <c r="O559" s="191"/>
      <c r="P559" s="191"/>
      <c r="Q559" s="191"/>
      <c r="R559" s="191"/>
      <c r="S559" s="191"/>
      <c r="T559" s="191"/>
      <c r="U559" s="191"/>
      <c r="V559" s="191"/>
      <c r="W559" s="191"/>
      <c r="X559" s="191"/>
      <c r="Y559" s="191"/>
      <c r="Z559" s="191"/>
      <c r="AA559" s="191"/>
      <c r="AB559" s="191"/>
      <c r="AC559" s="191"/>
      <c r="AD559" s="191"/>
      <c r="AE559" s="191"/>
      <c r="AF559" s="191"/>
      <c r="AG559" s="191"/>
      <c r="AH559" s="191"/>
      <c r="AI559" s="191"/>
      <c r="AJ559" s="191"/>
      <c r="AK559" s="191"/>
      <c r="AL559" s="191"/>
      <c r="AM559" s="191"/>
      <c r="AN559" s="191"/>
      <c r="AO559" s="191"/>
      <c r="AP559" s="191"/>
      <c r="AQ559" s="191"/>
      <c r="AR559" s="191"/>
      <c r="AS559" s="191"/>
      <c r="AT559" s="191"/>
      <c r="AU559" s="191"/>
      <c r="AV559" s="191"/>
      <c r="AW559" s="191"/>
      <c r="AX559" s="191"/>
      <c r="AY559" s="191"/>
      <c r="AZ559" s="191"/>
      <c r="BA559" s="191"/>
      <c r="BB559" s="191"/>
      <c r="BC559" s="191"/>
      <c r="BD559" s="191"/>
      <c r="BE559" s="191"/>
      <c r="BF559" s="191"/>
      <c r="BG559" s="191"/>
      <c r="BH559" s="188"/>
      <c r="BI559" s="191"/>
      <c r="BJ559" s="191"/>
      <c r="BK559" s="191"/>
      <c r="BL559" s="273"/>
      <c r="BM559" s="180"/>
      <c r="BN559" s="191"/>
      <c r="BO559" s="191"/>
      <c r="BP559" s="191"/>
      <c r="BQ559" s="191"/>
    </row>
    <row r="560" spans="1:69" x14ac:dyDescent="0.25">
      <c r="A560" s="191"/>
      <c r="B560" s="191"/>
      <c r="C560" s="191"/>
      <c r="D560" s="191"/>
      <c r="E560" s="191"/>
      <c r="F560" s="191"/>
      <c r="G560" s="191"/>
      <c r="H560" s="191"/>
      <c r="I560" s="191"/>
      <c r="J560" s="191"/>
      <c r="K560" s="191"/>
      <c r="L560" s="191"/>
      <c r="M560" s="191"/>
      <c r="N560" s="191"/>
      <c r="O560" s="191"/>
      <c r="P560" s="191"/>
      <c r="Q560" s="191"/>
      <c r="R560" s="191"/>
      <c r="S560" s="191"/>
      <c r="T560" s="191"/>
      <c r="U560" s="191"/>
      <c r="V560" s="191"/>
      <c r="W560" s="191"/>
      <c r="X560" s="191"/>
      <c r="Y560" s="191"/>
      <c r="Z560" s="191"/>
      <c r="AA560" s="191"/>
      <c r="AB560" s="191"/>
      <c r="AC560" s="191"/>
      <c r="AD560" s="191"/>
      <c r="AE560" s="191"/>
      <c r="AF560" s="191"/>
      <c r="AG560" s="191"/>
      <c r="AH560" s="191"/>
      <c r="AI560" s="191"/>
      <c r="AJ560" s="191"/>
      <c r="AK560" s="191"/>
      <c r="AL560" s="191"/>
      <c r="AM560" s="191"/>
      <c r="AN560" s="191"/>
      <c r="AO560" s="191"/>
      <c r="AP560" s="191"/>
      <c r="AQ560" s="191"/>
      <c r="AR560" s="191"/>
      <c r="AS560" s="191"/>
      <c r="AT560" s="191"/>
      <c r="AU560" s="191"/>
      <c r="AV560" s="191"/>
      <c r="AW560" s="191"/>
      <c r="AX560" s="191"/>
      <c r="AY560" s="191"/>
      <c r="AZ560" s="191"/>
      <c r="BA560" s="191"/>
      <c r="BB560" s="191"/>
      <c r="BC560" s="191"/>
      <c r="BD560" s="191"/>
      <c r="BE560" s="191"/>
      <c r="BF560" s="191"/>
      <c r="BG560" s="191"/>
      <c r="BH560" s="188"/>
      <c r="BI560" s="191"/>
      <c r="BJ560" s="191"/>
      <c r="BK560" s="191"/>
      <c r="BL560" s="273"/>
      <c r="BM560" s="180"/>
      <c r="BN560" s="191"/>
      <c r="BO560" s="191"/>
      <c r="BP560" s="191"/>
      <c r="BQ560" s="191"/>
    </row>
    <row r="561" spans="1:69" x14ac:dyDescent="0.25">
      <c r="A561" s="191"/>
      <c r="B561" s="191"/>
      <c r="C561" s="191"/>
      <c r="D561" s="191"/>
      <c r="E561" s="191"/>
      <c r="F561" s="191"/>
      <c r="G561" s="191"/>
      <c r="H561" s="191"/>
      <c r="I561" s="191"/>
      <c r="J561" s="191"/>
      <c r="K561" s="191"/>
      <c r="L561" s="191"/>
      <c r="M561" s="191"/>
      <c r="N561" s="191"/>
      <c r="O561" s="191"/>
      <c r="P561" s="191"/>
      <c r="Q561" s="191"/>
      <c r="R561" s="191"/>
      <c r="S561" s="191"/>
      <c r="T561" s="191"/>
      <c r="U561" s="191"/>
      <c r="V561" s="191"/>
      <c r="W561" s="191"/>
      <c r="X561" s="191"/>
      <c r="Y561" s="191"/>
      <c r="Z561" s="191"/>
      <c r="AA561" s="191"/>
      <c r="AB561" s="191"/>
      <c r="AC561" s="191"/>
      <c r="AD561" s="191"/>
      <c r="AE561" s="191"/>
      <c r="AF561" s="191"/>
      <c r="AG561" s="191"/>
      <c r="AH561" s="191"/>
      <c r="AI561" s="191"/>
      <c r="AJ561" s="191"/>
      <c r="AK561" s="191"/>
      <c r="AL561" s="191"/>
      <c r="AM561" s="191"/>
      <c r="AN561" s="191"/>
      <c r="AO561" s="191"/>
      <c r="AP561" s="191"/>
      <c r="AQ561" s="191"/>
      <c r="AR561" s="191"/>
      <c r="AS561" s="191"/>
      <c r="AT561" s="191"/>
      <c r="AU561" s="191"/>
      <c r="AV561" s="191"/>
      <c r="AW561" s="191"/>
      <c r="AX561" s="191"/>
      <c r="AY561" s="191"/>
      <c r="AZ561" s="191"/>
      <c r="BA561" s="191"/>
      <c r="BB561" s="191"/>
      <c r="BC561" s="191"/>
      <c r="BD561" s="191"/>
      <c r="BE561" s="191"/>
      <c r="BF561" s="191"/>
      <c r="BG561" s="191"/>
      <c r="BH561" s="188"/>
      <c r="BI561" s="191"/>
      <c r="BJ561" s="191"/>
      <c r="BK561" s="191"/>
      <c r="BL561" s="273"/>
      <c r="BM561" s="180"/>
      <c r="BN561" s="191"/>
      <c r="BO561" s="191"/>
      <c r="BP561" s="191"/>
      <c r="BQ561" s="191"/>
    </row>
    <row r="562" spans="1:69" x14ac:dyDescent="0.25">
      <c r="A562" s="191"/>
      <c r="B562" s="191"/>
      <c r="C562" s="191"/>
      <c r="D562" s="191"/>
      <c r="E562" s="191"/>
      <c r="F562" s="191"/>
      <c r="G562" s="191"/>
      <c r="H562" s="191"/>
      <c r="I562" s="191"/>
      <c r="J562" s="191"/>
      <c r="K562" s="191"/>
      <c r="L562" s="191"/>
      <c r="M562" s="191"/>
      <c r="N562" s="191"/>
      <c r="O562" s="191"/>
      <c r="P562" s="191"/>
      <c r="Q562" s="191"/>
      <c r="R562" s="191"/>
      <c r="S562" s="191"/>
      <c r="T562" s="191"/>
      <c r="U562" s="191"/>
      <c r="V562" s="191"/>
      <c r="W562" s="191"/>
      <c r="X562" s="191"/>
      <c r="Y562" s="191"/>
      <c r="Z562" s="191"/>
      <c r="AA562" s="191"/>
      <c r="AB562" s="191"/>
      <c r="AC562" s="191"/>
      <c r="AD562" s="191"/>
      <c r="AE562" s="191"/>
      <c r="AF562" s="191"/>
      <c r="AG562" s="191"/>
      <c r="AH562" s="191"/>
      <c r="AI562" s="191"/>
      <c r="AJ562" s="191"/>
      <c r="AK562" s="191"/>
      <c r="AL562" s="191"/>
      <c r="AM562" s="191"/>
      <c r="AN562" s="191"/>
      <c r="AO562" s="191"/>
      <c r="AP562" s="191"/>
      <c r="AQ562" s="191"/>
      <c r="AR562" s="191"/>
      <c r="AS562" s="191"/>
      <c r="AT562" s="191"/>
      <c r="AU562" s="191"/>
      <c r="AV562" s="191"/>
      <c r="AW562" s="191"/>
      <c r="AX562" s="191"/>
      <c r="AY562" s="191"/>
      <c r="AZ562" s="191"/>
      <c r="BA562" s="191"/>
      <c r="BB562" s="191"/>
      <c r="BC562" s="191"/>
      <c r="BD562" s="191"/>
      <c r="BE562" s="191"/>
      <c r="BF562" s="191"/>
      <c r="BG562" s="191"/>
      <c r="BH562" s="188"/>
      <c r="BI562" s="191"/>
      <c r="BJ562" s="191"/>
      <c r="BK562" s="191"/>
      <c r="BL562" s="273"/>
      <c r="BM562" s="180"/>
      <c r="BN562" s="191"/>
      <c r="BO562" s="191"/>
      <c r="BP562" s="191"/>
      <c r="BQ562" s="191"/>
    </row>
    <row r="563" spans="1:69" x14ac:dyDescent="0.25">
      <c r="A563" s="191"/>
      <c r="B563" s="191"/>
      <c r="C563" s="191"/>
      <c r="D563" s="191"/>
      <c r="E563" s="191"/>
      <c r="F563" s="191"/>
      <c r="G563" s="191"/>
      <c r="H563" s="191"/>
      <c r="I563" s="191"/>
      <c r="J563" s="191"/>
      <c r="K563" s="191"/>
      <c r="L563" s="191"/>
      <c r="M563" s="191"/>
      <c r="N563" s="191"/>
      <c r="O563" s="191"/>
      <c r="P563" s="191"/>
      <c r="Q563" s="191"/>
      <c r="R563" s="191"/>
      <c r="S563" s="191"/>
      <c r="T563" s="191"/>
      <c r="U563" s="191"/>
      <c r="V563" s="191"/>
      <c r="W563" s="191"/>
      <c r="X563" s="191"/>
      <c r="Y563" s="191"/>
      <c r="Z563" s="191"/>
      <c r="AA563" s="191"/>
      <c r="AB563" s="191"/>
      <c r="AC563" s="191"/>
      <c r="AD563" s="191"/>
      <c r="AE563" s="191"/>
      <c r="AF563" s="191"/>
      <c r="AG563" s="191"/>
      <c r="AH563" s="191"/>
      <c r="AI563" s="191"/>
      <c r="AJ563" s="191"/>
      <c r="AK563" s="191"/>
      <c r="AL563" s="191"/>
      <c r="AM563" s="191"/>
      <c r="AN563" s="191"/>
      <c r="AO563" s="191"/>
      <c r="AP563" s="191"/>
      <c r="AQ563" s="191"/>
      <c r="AR563" s="191"/>
      <c r="AS563" s="191"/>
      <c r="AT563" s="191"/>
      <c r="AU563" s="191"/>
      <c r="AV563" s="191"/>
      <c r="AW563" s="191"/>
      <c r="AX563" s="191"/>
      <c r="AY563" s="191"/>
      <c r="AZ563" s="191"/>
      <c r="BA563" s="191"/>
      <c r="BB563" s="191"/>
      <c r="BC563" s="191"/>
      <c r="BD563" s="191"/>
      <c r="BE563" s="191"/>
      <c r="BF563" s="191"/>
      <c r="BG563" s="191"/>
      <c r="BH563" s="188"/>
      <c r="BI563" s="191"/>
      <c r="BJ563" s="191"/>
      <c r="BK563" s="191"/>
      <c r="BL563" s="273"/>
      <c r="BM563" s="180"/>
      <c r="BN563" s="191"/>
      <c r="BO563" s="191"/>
      <c r="BP563" s="191"/>
      <c r="BQ563" s="191"/>
    </row>
    <row r="564" spans="1:69" x14ac:dyDescent="0.25">
      <c r="A564" s="191"/>
      <c r="B564" s="191"/>
      <c r="C564" s="191"/>
      <c r="D564" s="191"/>
      <c r="E564" s="191"/>
      <c r="F564" s="191"/>
      <c r="G564" s="191"/>
      <c r="H564" s="191"/>
      <c r="I564" s="191"/>
      <c r="J564" s="191"/>
      <c r="K564" s="191"/>
      <c r="L564" s="191"/>
      <c r="M564" s="191"/>
      <c r="N564" s="191"/>
      <c r="O564" s="191"/>
      <c r="P564" s="191"/>
      <c r="Q564" s="191"/>
      <c r="R564" s="191"/>
      <c r="S564" s="191"/>
      <c r="T564" s="191"/>
      <c r="U564" s="191"/>
      <c r="V564" s="191"/>
      <c r="W564" s="191"/>
      <c r="X564" s="191"/>
      <c r="Y564" s="191"/>
      <c r="Z564" s="191"/>
      <c r="AA564" s="191"/>
      <c r="AB564" s="191"/>
      <c r="AC564" s="191"/>
      <c r="AD564" s="191"/>
      <c r="AE564" s="191"/>
      <c r="AF564" s="191"/>
      <c r="AG564" s="191"/>
      <c r="AH564" s="191"/>
      <c r="AI564" s="191"/>
      <c r="AJ564" s="191"/>
      <c r="AK564" s="191"/>
      <c r="AL564" s="191"/>
      <c r="AM564" s="191"/>
      <c r="AN564" s="191"/>
      <c r="AO564" s="191"/>
      <c r="AP564" s="191"/>
      <c r="AQ564" s="191"/>
      <c r="AR564" s="191"/>
      <c r="AS564" s="191"/>
      <c r="AT564" s="191"/>
      <c r="AU564" s="191"/>
      <c r="AV564" s="191"/>
      <c r="AW564" s="191"/>
      <c r="AX564" s="191"/>
      <c r="AY564" s="191"/>
      <c r="AZ564" s="191"/>
      <c r="BA564" s="191"/>
      <c r="BB564" s="191"/>
      <c r="BC564" s="191"/>
      <c r="BD564" s="191"/>
      <c r="BE564" s="191"/>
      <c r="BF564" s="191"/>
      <c r="BG564" s="191"/>
      <c r="BH564" s="188"/>
      <c r="BI564" s="191"/>
      <c r="BJ564" s="191"/>
      <c r="BK564" s="191"/>
      <c r="BL564" s="273"/>
      <c r="BM564" s="180"/>
      <c r="BN564" s="191"/>
      <c r="BO564" s="191"/>
      <c r="BP564" s="191"/>
      <c r="BQ564" s="191"/>
    </row>
    <row r="565" spans="1:69" x14ac:dyDescent="0.25">
      <c r="A565" s="191"/>
      <c r="B565" s="191"/>
      <c r="C565" s="191"/>
      <c r="D565" s="191"/>
      <c r="E565" s="191"/>
      <c r="F565" s="191"/>
      <c r="G565" s="191"/>
      <c r="H565" s="191"/>
      <c r="I565" s="191"/>
      <c r="J565" s="191"/>
      <c r="K565" s="191"/>
      <c r="L565" s="191"/>
      <c r="M565" s="191"/>
      <c r="N565" s="191"/>
      <c r="O565" s="191"/>
      <c r="P565" s="191"/>
      <c r="Q565" s="191"/>
      <c r="R565" s="191"/>
      <c r="S565" s="191"/>
      <c r="T565" s="191"/>
      <c r="U565" s="191"/>
      <c r="V565" s="191"/>
      <c r="W565" s="191"/>
      <c r="X565" s="191"/>
      <c r="Y565" s="191"/>
      <c r="Z565" s="191"/>
      <c r="AA565" s="191"/>
      <c r="AB565" s="191"/>
      <c r="AC565" s="191"/>
      <c r="AD565" s="191"/>
      <c r="AE565" s="191"/>
      <c r="AF565" s="191"/>
      <c r="AG565" s="191"/>
      <c r="AH565" s="191"/>
      <c r="AI565" s="191"/>
      <c r="AJ565" s="191"/>
      <c r="AK565" s="191"/>
      <c r="AL565" s="191"/>
      <c r="AM565" s="191"/>
      <c r="AN565" s="191"/>
      <c r="AO565" s="191"/>
      <c r="AP565" s="191"/>
      <c r="AQ565" s="191"/>
      <c r="AR565" s="191"/>
      <c r="AS565" s="191"/>
      <c r="AT565" s="191"/>
      <c r="AU565" s="191"/>
      <c r="AV565" s="191"/>
      <c r="AW565" s="191"/>
      <c r="AX565" s="191"/>
      <c r="AY565" s="191"/>
      <c r="AZ565" s="191"/>
      <c r="BA565" s="191"/>
      <c r="BB565" s="191"/>
      <c r="BC565" s="191"/>
      <c r="BD565" s="191"/>
      <c r="BE565" s="191"/>
      <c r="BF565" s="191"/>
      <c r="BG565" s="191"/>
      <c r="BH565" s="188"/>
      <c r="BI565" s="191"/>
      <c r="BJ565" s="191"/>
      <c r="BK565" s="191"/>
      <c r="BL565" s="273"/>
      <c r="BM565" s="180"/>
      <c r="BN565" s="191"/>
      <c r="BO565" s="191"/>
      <c r="BP565" s="191"/>
      <c r="BQ565" s="191"/>
    </row>
    <row r="566" spans="1:69" x14ac:dyDescent="0.25">
      <c r="A566" s="191"/>
      <c r="B566" s="191"/>
      <c r="C566" s="191"/>
      <c r="D566" s="191"/>
      <c r="E566" s="191"/>
      <c r="F566" s="191"/>
      <c r="G566" s="191"/>
      <c r="H566" s="191"/>
      <c r="I566" s="191"/>
      <c r="J566" s="191"/>
      <c r="K566" s="191"/>
      <c r="L566" s="191"/>
      <c r="M566" s="191"/>
      <c r="N566" s="191"/>
      <c r="O566" s="191"/>
      <c r="P566" s="191"/>
      <c r="Q566" s="191"/>
      <c r="R566" s="191"/>
      <c r="S566" s="191"/>
      <c r="T566" s="191"/>
      <c r="U566" s="191"/>
      <c r="V566" s="191"/>
      <c r="W566" s="191"/>
      <c r="X566" s="191"/>
      <c r="Y566" s="191"/>
      <c r="Z566" s="191"/>
      <c r="AA566" s="191"/>
      <c r="AB566" s="191"/>
      <c r="AC566" s="191"/>
      <c r="AD566" s="191"/>
      <c r="AE566" s="191"/>
      <c r="AF566" s="191"/>
      <c r="AG566" s="191"/>
      <c r="AH566" s="191"/>
      <c r="AI566" s="191"/>
      <c r="AJ566" s="191"/>
      <c r="AK566" s="191"/>
      <c r="AL566" s="191"/>
      <c r="AM566" s="191"/>
      <c r="AN566" s="191"/>
      <c r="AO566" s="191"/>
      <c r="AP566" s="191"/>
      <c r="AQ566" s="191"/>
      <c r="AR566" s="191"/>
      <c r="AS566" s="191"/>
      <c r="AT566" s="191"/>
      <c r="AU566" s="191"/>
      <c r="AV566" s="191"/>
      <c r="AW566" s="191"/>
      <c r="AX566" s="191"/>
      <c r="AY566" s="191"/>
      <c r="AZ566" s="191"/>
      <c r="BA566" s="191"/>
      <c r="BB566" s="191"/>
      <c r="BC566" s="191"/>
      <c r="BD566" s="191"/>
      <c r="BE566" s="191"/>
      <c r="BF566" s="191"/>
      <c r="BG566" s="191"/>
      <c r="BH566" s="188"/>
      <c r="BI566" s="191"/>
      <c r="BJ566" s="191"/>
      <c r="BK566" s="191"/>
      <c r="BL566" s="273"/>
      <c r="BM566" s="180"/>
      <c r="BN566" s="191"/>
      <c r="BO566" s="191"/>
      <c r="BP566" s="191"/>
      <c r="BQ566" s="191"/>
    </row>
    <row r="567" spans="1:69" x14ac:dyDescent="0.25">
      <c r="A567" s="191"/>
      <c r="B567" s="191"/>
      <c r="C567" s="191"/>
      <c r="D567" s="191"/>
      <c r="E567" s="191"/>
      <c r="F567" s="191"/>
      <c r="G567" s="191"/>
      <c r="H567" s="191"/>
      <c r="I567" s="191"/>
      <c r="J567" s="191"/>
      <c r="K567" s="191"/>
      <c r="L567" s="191"/>
      <c r="M567" s="191"/>
      <c r="N567" s="191"/>
      <c r="O567" s="191"/>
      <c r="P567" s="191"/>
      <c r="Q567" s="191"/>
      <c r="R567" s="191"/>
      <c r="S567" s="191"/>
      <c r="T567" s="191"/>
      <c r="U567" s="191"/>
      <c r="V567" s="191"/>
      <c r="W567" s="191"/>
      <c r="X567" s="191"/>
      <c r="Y567" s="191"/>
      <c r="Z567" s="191"/>
      <c r="AA567" s="191"/>
      <c r="AB567" s="191"/>
      <c r="AC567" s="191"/>
      <c r="AD567" s="191"/>
      <c r="AE567" s="191"/>
      <c r="AF567" s="191"/>
      <c r="AG567" s="191"/>
      <c r="AH567" s="191"/>
      <c r="AI567" s="191"/>
      <c r="AJ567" s="191"/>
      <c r="AK567" s="191"/>
      <c r="AL567" s="191"/>
      <c r="AM567" s="191"/>
      <c r="AN567" s="191"/>
      <c r="AO567" s="191"/>
      <c r="AP567" s="191"/>
      <c r="AQ567" s="191"/>
      <c r="AR567" s="191"/>
      <c r="AS567" s="191"/>
      <c r="AT567" s="191"/>
      <c r="AU567" s="191"/>
      <c r="AV567" s="191"/>
      <c r="AW567" s="191"/>
      <c r="AX567" s="191"/>
      <c r="AY567" s="191"/>
      <c r="AZ567" s="191"/>
      <c r="BA567" s="191"/>
      <c r="BB567" s="191"/>
      <c r="BC567" s="191"/>
      <c r="BD567" s="191"/>
      <c r="BE567" s="191"/>
      <c r="BF567" s="191"/>
      <c r="BG567" s="191"/>
      <c r="BH567" s="188"/>
      <c r="BI567" s="191"/>
      <c r="BJ567" s="191"/>
      <c r="BK567" s="191"/>
      <c r="BL567" s="273"/>
      <c r="BM567" s="180"/>
      <c r="BN567" s="191"/>
      <c r="BO567" s="191"/>
      <c r="BP567" s="191"/>
      <c r="BQ567" s="191"/>
    </row>
    <row r="568" spans="1:69" x14ac:dyDescent="0.25">
      <c r="A568" s="191"/>
      <c r="B568" s="191"/>
      <c r="C568" s="191"/>
      <c r="D568" s="191"/>
      <c r="E568" s="191"/>
      <c r="F568" s="191"/>
      <c r="G568" s="191"/>
      <c r="H568" s="191"/>
      <c r="I568" s="191"/>
      <c r="J568" s="191"/>
      <c r="K568" s="191"/>
      <c r="L568" s="191"/>
      <c r="M568" s="191"/>
      <c r="N568" s="191"/>
      <c r="O568" s="191"/>
      <c r="P568" s="191"/>
      <c r="Q568" s="191"/>
      <c r="R568" s="191"/>
      <c r="S568" s="191"/>
      <c r="T568" s="191"/>
      <c r="U568" s="191"/>
      <c r="V568" s="191"/>
      <c r="W568" s="191"/>
      <c r="X568" s="191"/>
      <c r="Y568" s="191"/>
      <c r="Z568" s="191"/>
      <c r="AA568" s="191"/>
      <c r="AB568" s="191"/>
      <c r="AC568" s="191"/>
      <c r="AD568" s="191"/>
      <c r="AE568" s="191"/>
      <c r="AF568" s="191"/>
      <c r="AG568" s="191"/>
      <c r="AH568" s="191"/>
      <c r="AI568" s="191"/>
      <c r="AJ568" s="191"/>
      <c r="AK568" s="191"/>
      <c r="AL568" s="191"/>
      <c r="AM568" s="191"/>
      <c r="AN568" s="191"/>
      <c r="AO568" s="191"/>
      <c r="AP568" s="191"/>
      <c r="AQ568" s="191"/>
      <c r="AR568" s="191"/>
      <c r="AS568" s="191"/>
      <c r="AT568" s="191"/>
      <c r="AU568" s="191"/>
      <c r="AV568" s="191"/>
      <c r="AW568" s="191"/>
      <c r="AX568" s="191"/>
      <c r="AY568" s="191"/>
      <c r="AZ568" s="191"/>
      <c r="BA568" s="191"/>
      <c r="BB568" s="191"/>
      <c r="BC568" s="191"/>
      <c r="BD568" s="191"/>
      <c r="BE568" s="191"/>
      <c r="BF568" s="191"/>
      <c r="BG568" s="191"/>
      <c r="BH568" s="188"/>
      <c r="BI568" s="191"/>
      <c r="BJ568" s="191"/>
      <c r="BK568" s="191"/>
      <c r="BL568" s="273"/>
      <c r="BM568" s="180"/>
      <c r="BN568" s="191"/>
      <c r="BO568" s="191"/>
      <c r="BP568" s="191"/>
      <c r="BQ568" s="191"/>
    </row>
    <row r="569" spans="1:69" x14ac:dyDescent="0.25">
      <c r="A569" s="191"/>
      <c r="B569" s="191"/>
      <c r="C569" s="191"/>
      <c r="D569" s="191"/>
      <c r="E569" s="191"/>
      <c r="F569" s="191"/>
      <c r="G569" s="191"/>
      <c r="H569" s="191"/>
      <c r="I569" s="191"/>
      <c r="J569" s="191"/>
      <c r="K569" s="191"/>
      <c r="L569" s="191"/>
      <c r="M569" s="191"/>
      <c r="N569" s="191"/>
      <c r="O569" s="191"/>
      <c r="P569" s="191"/>
      <c r="Q569" s="191"/>
      <c r="R569" s="191"/>
      <c r="S569" s="191"/>
      <c r="T569" s="191"/>
      <c r="U569" s="191"/>
      <c r="V569" s="191"/>
      <c r="W569" s="191"/>
      <c r="X569" s="191"/>
      <c r="Y569" s="191"/>
      <c r="Z569" s="191"/>
      <c r="AA569" s="191"/>
      <c r="AB569" s="191"/>
      <c r="AC569" s="191"/>
      <c r="AD569" s="191"/>
      <c r="AE569" s="191"/>
      <c r="AF569" s="191"/>
      <c r="AG569" s="191"/>
      <c r="AH569" s="191"/>
      <c r="AI569" s="191"/>
      <c r="AJ569" s="191"/>
      <c r="AK569" s="191"/>
      <c r="AL569" s="191"/>
      <c r="AM569" s="191"/>
      <c r="AN569" s="191"/>
      <c r="AO569" s="191"/>
      <c r="AP569" s="191"/>
      <c r="AQ569" s="191"/>
      <c r="AR569" s="191"/>
      <c r="AS569" s="191"/>
      <c r="AT569" s="191"/>
      <c r="AU569" s="191"/>
      <c r="AV569" s="191"/>
      <c r="AW569" s="191"/>
      <c r="AX569" s="191"/>
      <c r="AY569" s="191"/>
      <c r="AZ569" s="191"/>
      <c r="BA569" s="191"/>
      <c r="BB569" s="191"/>
      <c r="BC569" s="191"/>
      <c r="BD569" s="191"/>
      <c r="BE569" s="191"/>
      <c r="BF569" s="191"/>
      <c r="BG569" s="191"/>
      <c r="BH569" s="188"/>
      <c r="BI569" s="191"/>
      <c r="BJ569" s="191"/>
      <c r="BK569" s="191"/>
      <c r="BL569" s="273"/>
      <c r="BM569" s="180"/>
      <c r="BN569" s="191"/>
      <c r="BO569" s="191"/>
      <c r="BP569" s="191"/>
      <c r="BQ569" s="191"/>
    </row>
    <row r="570" spans="1:69" x14ac:dyDescent="0.25">
      <c r="A570" s="191"/>
      <c r="B570" s="191"/>
      <c r="C570" s="191"/>
      <c r="D570" s="191"/>
      <c r="E570" s="191"/>
      <c r="F570" s="191"/>
      <c r="G570" s="191"/>
      <c r="H570" s="191"/>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191"/>
      <c r="AH570" s="191"/>
      <c r="AI570" s="191"/>
      <c r="AJ570" s="191"/>
      <c r="AK570" s="191"/>
      <c r="AL570" s="191"/>
      <c r="AM570" s="191"/>
      <c r="AN570" s="191"/>
      <c r="AO570" s="191"/>
      <c r="AP570" s="191"/>
      <c r="AQ570" s="191"/>
      <c r="AR570" s="191"/>
      <c r="AS570" s="191"/>
      <c r="AT570" s="191"/>
      <c r="AU570" s="191"/>
      <c r="AV570" s="191"/>
      <c r="AW570" s="191"/>
      <c r="AX570" s="191"/>
      <c r="AY570" s="191"/>
      <c r="AZ570" s="191"/>
      <c r="BA570" s="191"/>
      <c r="BB570" s="191"/>
      <c r="BC570" s="191"/>
      <c r="BD570" s="191"/>
      <c r="BE570" s="191"/>
      <c r="BF570" s="191"/>
      <c r="BG570" s="191"/>
      <c r="BH570" s="188"/>
      <c r="BI570" s="191"/>
      <c r="BJ570" s="191"/>
      <c r="BK570" s="191"/>
      <c r="BL570" s="273"/>
      <c r="BM570" s="180"/>
      <c r="BN570" s="191"/>
      <c r="BO570" s="191"/>
      <c r="BP570" s="191"/>
      <c r="BQ570" s="191"/>
    </row>
    <row r="571" spans="1:69" x14ac:dyDescent="0.25">
      <c r="A571" s="191"/>
      <c r="B571" s="191"/>
      <c r="C571" s="191"/>
      <c r="D571" s="191"/>
      <c r="E571" s="191"/>
      <c r="F571" s="191"/>
      <c r="G571" s="191"/>
      <c r="H571" s="191"/>
      <c r="I571" s="191"/>
      <c r="J571" s="191"/>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c r="AZ571" s="191"/>
      <c r="BA571" s="191"/>
      <c r="BB571" s="191"/>
      <c r="BC571" s="191"/>
      <c r="BD571" s="191"/>
      <c r="BE571" s="191"/>
      <c r="BF571" s="191"/>
      <c r="BG571" s="191"/>
      <c r="BH571" s="188"/>
      <c r="BI571" s="191"/>
      <c r="BJ571" s="191"/>
      <c r="BK571" s="191"/>
      <c r="BL571" s="273"/>
      <c r="BM571" s="180"/>
      <c r="BN571" s="191"/>
      <c r="BO571" s="191"/>
      <c r="BP571" s="191"/>
      <c r="BQ571" s="191"/>
    </row>
    <row r="572" spans="1:69" x14ac:dyDescent="0.25">
      <c r="A572" s="191"/>
      <c r="B572" s="191"/>
      <c r="C572" s="191"/>
      <c r="D572" s="191"/>
      <c r="E572" s="191"/>
      <c r="F572" s="191"/>
      <c r="G572" s="191"/>
      <c r="H572" s="191"/>
      <c r="I572" s="191"/>
      <c r="J572" s="191"/>
      <c r="K572" s="191"/>
      <c r="L572" s="191"/>
      <c r="M572" s="191"/>
      <c r="N572" s="191"/>
      <c r="O572" s="191"/>
      <c r="P572" s="191"/>
      <c r="Q572" s="191"/>
      <c r="R572" s="191"/>
      <c r="S572" s="191"/>
      <c r="T572" s="191"/>
      <c r="U572" s="191"/>
      <c r="V572" s="191"/>
      <c r="W572" s="191"/>
      <c r="X572" s="191"/>
      <c r="Y572" s="191"/>
      <c r="Z572" s="191"/>
      <c r="AA572" s="191"/>
      <c r="AB572" s="191"/>
      <c r="AC572" s="191"/>
      <c r="AD572" s="191"/>
      <c r="AE572" s="191"/>
      <c r="AF572" s="191"/>
      <c r="AG572" s="191"/>
      <c r="AH572" s="191"/>
      <c r="AI572" s="191"/>
      <c r="AJ572" s="191"/>
      <c r="AK572" s="191"/>
      <c r="AL572" s="191"/>
      <c r="AM572" s="191"/>
      <c r="AN572" s="191"/>
      <c r="AO572" s="191"/>
      <c r="AP572" s="191"/>
      <c r="AQ572" s="191"/>
      <c r="AR572" s="191"/>
      <c r="AS572" s="191"/>
      <c r="AT572" s="191"/>
      <c r="AU572" s="191"/>
      <c r="AV572" s="191"/>
      <c r="AW572" s="191"/>
      <c r="AX572" s="191"/>
      <c r="AY572" s="191"/>
      <c r="AZ572" s="191"/>
      <c r="BA572" s="191"/>
      <c r="BB572" s="191"/>
      <c r="BC572" s="191"/>
      <c r="BD572" s="191"/>
      <c r="BE572" s="191"/>
      <c r="BF572" s="191"/>
      <c r="BG572" s="191"/>
      <c r="BH572" s="188"/>
      <c r="BI572" s="191"/>
      <c r="BJ572" s="191"/>
      <c r="BK572" s="191"/>
      <c r="BL572" s="273"/>
      <c r="BM572" s="180"/>
      <c r="BN572" s="191"/>
      <c r="BO572" s="191"/>
      <c r="BP572" s="191"/>
      <c r="BQ572" s="191"/>
    </row>
    <row r="573" spans="1:69" x14ac:dyDescent="0.25">
      <c r="A573" s="191"/>
      <c r="B573" s="191"/>
      <c r="C573" s="191"/>
      <c r="D573" s="191"/>
      <c r="E573" s="191"/>
      <c r="F573" s="191"/>
      <c r="G573" s="191"/>
      <c r="H573" s="191"/>
      <c r="I573" s="191"/>
      <c r="J573" s="191"/>
      <c r="K573" s="191"/>
      <c r="L573" s="191"/>
      <c r="M573" s="191"/>
      <c r="N573" s="191"/>
      <c r="O573" s="191"/>
      <c r="P573" s="191"/>
      <c r="Q573" s="191"/>
      <c r="R573" s="191"/>
      <c r="S573" s="191"/>
      <c r="T573" s="191"/>
      <c r="U573" s="191"/>
      <c r="V573" s="191"/>
      <c r="W573" s="191"/>
      <c r="X573" s="191"/>
      <c r="Y573" s="191"/>
      <c r="Z573" s="191"/>
      <c r="AA573" s="191"/>
      <c r="AB573" s="191"/>
      <c r="AC573" s="191"/>
      <c r="AD573" s="191"/>
      <c r="AE573" s="191"/>
      <c r="AF573" s="191"/>
      <c r="AG573" s="191"/>
      <c r="AH573" s="191"/>
      <c r="AI573" s="191"/>
      <c r="AJ573" s="191"/>
      <c r="AK573" s="191"/>
      <c r="AL573" s="191"/>
      <c r="AM573" s="191"/>
      <c r="AN573" s="191"/>
      <c r="AO573" s="191"/>
      <c r="AP573" s="191"/>
      <c r="AQ573" s="191"/>
      <c r="AR573" s="191"/>
      <c r="AS573" s="191"/>
      <c r="AT573" s="191"/>
      <c r="AU573" s="191"/>
      <c r="AV573" s="191"/>
      <c r="AW573" s="191"/>
      <c r="AX573" s="191"/>
      <c r="AY573" s="191"/>
      <c r="AZ573" s="191"/>
      <c r="BA573" s="191"/>
      <c r="BB573" s="191"/>
      <c r="BC573" s="191"/>
      <c r="BD573" s="191"/>
      <c r="BE573" s="191"/>
      <c r="BF573" s="191"/>
      <c r="BG573" s="191"/>
      <c r="BH573" s="188"/>
      <c r="BI573" s="191"/>
      <c r="BJ573" s="191"/>
      <c r="BK573" s="191"/>
      <c r="BL573" s="273"/>
      <c r="BM573" s="180"/>
      <c r="BN573" s="191"/>
      <c r="BO573" s="191"/>
      <c r="BP573" s="191"/>
      <c r="BQ573" s="191"/>
    </row>
    <row r="574" spans="1:69" x14ac:dyDescent="0.25">
      <c r="A574" s="191"/>
      <c r="B574" s="191"/>
      <c r="C574" s="191"/>
      <c r="D574" s="191"/>
      <c r="E574" s="191"/>
      <c r="F574" s="191"/>
      <c r="G574" s="191"/>
      <c r="H574" s="191"/>
      <c r="I574" s="191"/>
      <c r="J574" s="191"/>
      <c r="K574" s="191"/>
      <c r="L574" s="191"/>
      <c r="M574" s="191"/>
      <c r="N574" s="191"/>
      <c r="O574" s="191"/>
      <c r="P574" s="191"/>
      <c r="Q574" s="191"/>
      <c r="R574" s="191"/>
      <c r="S574" s="191"/>
      <c r="T574" s="191"/>
      <c r="U574" s="191"/>
      <c r="V574" s="191"/>
      <c r="W574" s="191"/>
      <c r="X574" s="191"/>
      <c r="Y574" s="191"/>
      <c r="Z574" s="191"/>
      <c r="AA574" s="191"/>
      <c r="AB574" s="191"/>
      <c r="AC574" s="191"/>
      <c r="AD574" s="191"/>
      <c r="AE574" s="191"/>
      <c r="AF574" s="191"/>
      <c r="AG574" s="191"/>
      <c r="AH574" s="191"/>
      <c r="AI574" s="191"/>
      <c r="AJ574" s="191"/>
      <c r="AK574" s="191"/>
      <c r="AL574" s="191"/>
      <c r="AM574" s="191"/>
      <c r="AN574" s="191"/>
      <c r="AO574" s="191"/>
      <c r="AP574" s="191"/>
      <c r="AQ574" s="191"/>
      <c r="AR574" s="191"/>
      <c r="AS574" s="191"/>
      <c r="AT574" s="191"/>
      <c r="AU574" s="191"/>
      <c r="AV574" s="191"/>
      <c r="AW574" s="191"/>
      <c r="AX574" s="191"/>
      <c r="AY574" s="191"/>
      <c r="AZ574" s="191"/>
      <c r="BA574" s="191"/>
      <c r="BB574" s="191"/>
      <c r="BC574" s="191"/>
      <c r="BD574" s="191"/>
      <c r="BE574" s="191"/>
      <c r="BF574" s="191"/>
      <c r="BG574" s="191"/>
      <c r="BH574" s="188"/>
      <c r="BI574" s="191"/>
      <c r="BJ574" s="191"/>
      <c r="BK574" s="191"/>
      <c r="BL574" s="273"/>
      <c r="BM574" s="180"/>
      <c r="BN574" s="191"/>
      <c r="BO574" s="191"/>
      <c r="BP574" s="191"/>
      <c r="BQ574" s="191"/>
    </row>
    <row r="575" spans="1:69" x14ac:dyDescent="0.25">
      <c r="A575" s="191"/>
      <c r="B575" s="191"/>
      <c r="C575" s="191"/>
      <c r="D575" s="191"/>
      <c r="E575" s="191"/>
      <c r="F575" s="191"/>
      <c r="G575" s="191"/>
      <c r="H575" s="191"/>
      <c r="I575" s="191"/>
      <c r="J575" s="191"/>
      <c r="K575" s="191"/>
      <c r="L575" s="191"/>
      <c r="M575" s="191"/>
      <c r="N575" s="191"/>
      <c r="O575" s="191"/>
      <c r="P575" s="191"/>
      <c r="Q575" s="191"/>
      <c r="R575" s="191"/>
      <c r="S575" s="191"/>
      <c r="T575" s="191"/>
      <c r="U575" s="191"/>
      <c r="V575" s="191"/>
      <c r="W575" s="191"/>
      <c r="X575" s="191"/>
      <c r="Y575" s="191"/>
      <c r="Z575" s="191"/>
      <c r="AA575" s="191"/>
      <c r="AB575" s="191"/>
      <c r="AC575" s="191"/>
      <c r="AD575" s="191"/>
      <c r="AE575" s="191"/>
      <c r="AF575" s="191"/>
      <c r="AG575" s="191"/>
      <c r="AH575" s="191"/>
      <c r="AI575" s="191"/>
      <c r="AJ575" s="191"/>
      <c r="AK575" s="191"/>
      <c r="AL575" s="191"/>
      <c r="AM575" s="191"/>
      <c r="AN575" s="191"/>
      <c r="AO575" s="191"/>
      <c r="AP575" s="191"/>
      <c r="AQ575" s="191"/>
      <c r="AR575" s="191"/>
      <c r="AS575" s="191"/>
      <c r="AT575" s="191"/>
      <c r="AU575" s="191"/>
      <c r="AV575" s="191"/>
      <c r="AW575" s="191"/>
      <c r="AX575" s="191"/>
      <c r="AY575" s="191"/>
      <c r="AZ575" s="191"/>
      <c r="BA575" s="191"/>
      <c r="BB575" s="191"/>
      <c r="BC575" s="191"/>
      <c r="BD575" s="191"/>
      <c r="BE575" s="191"/>
      <c r="BF575" s="191"/>
      <c r="BG575" s="191"/>
      <c r="BH575" s="188"/>
      <c r="BI575" s="191"/>
      <c r="BJ575" s="191"/>
      <c r="BK575" s="191"/>
      <c r="BL575" s="273"/>
      <c r="BM575" s="180"/>
      <c r="BN575" s="191"/>
      <c r="BO575" s="191"/>
      <c r="BP575" s="191"/>
      <c r="BQ575" s="191"/>
    </row>
    <row r="576" spans="1:69" x14ac:dyDescent="0.25">
      <c r="A576" s="191"/>
      <c r="B576" s="191"/>
      <c r="C576" s="191"/>
      <c r="D576" s="191"/>
      <c r="E576" s="191"/>
      <c r="F576" s="191"/>
      <c r="G576" s="191"/>
      <c r="H576" s="191"/>
      <c r="I576" s="191"/>
      <c r="J576" s="191"/>
      <c r="K576" s="191"/>
      <c r="L576" s="191"/>
      <c r="M576" s="191"/>
      <c r="N576" s="191"/>
      <c r="O576" s="191"/>
      <c r="P576" s="191"/>
      <c r="Q576" s="191"/>
      <c r="R576" s="191"/>
      <c r="S576" s="191"/>
      <c r="T576" s="191"/>
      <c r="U576" s="191"/>
      <c r="V576" s="191"/>
      <c r="W576" s="191"/>
      <c r="X576" s="191"/>
      <c r="Y576" s="191"/>
      <c r="Z576" s="191"/>
      <c r="AA576" s="191"/>
      <c r="AB576" s="191"/>
      <c r="AC576" s="191"/>
      <c r="AD576" s="191"/>
      <c r="AE576" s="191"/>
      <c r="AF576" s="191"/>
      <c r="AG576" s="191"/>
      <c r="AH576" s="191"/>
      <c r="AI576" s="191"/>
      <c r="AJ576" s="191"/>
      <c r="AK576" s="191"/>
      <c r="AL576" s="191"/>
      <c r="AM576" s="191"/>
      <c r="AN576" s="191"/>
      <c r="AO576" s="191"/>
      <c r="AP576" s="191"/>
      <c r="AQ576" s="191"/>
      <c r="AR576" s="191"/>
      <c r="AS576" s="191"/>
      <c r="AT576" s="191"/>
      <c r="AU576" s="191"/>
      <c r="AV576" s="191"/>
      <c r="AW576" s="191"/>
      <c r="AX576" s="191"/>
      <c r="AY576" s="191"/>
      <c r="AZ576" s="191"/>
      <c r="BA576" s="191"/>
      <c r="BB576" s="191"/>
      <c r="BC576" s="191"/>
      <c r="BD576" s="191"/>
      <c r="BE576" s="191"/>
      <c r="BF576" s="191"/>
      <c r="BG576" s="191"/>
      <c r="BH576" s="188"/>
      <c r="BI576" s="191"/>
      <c r="BJ576" s="191"/>
      <c r="BK576" s="191"/>
      <c r="BL576" s="273"/>
      <c r="BM576" s="180"/>
      <c r="BN576" s="191"/>
      <c r="BO576" s="191"/>
      <c r="BP576" s="191"/>
      <c r="BQ576" s="191"/>
    </row>
    <row r="577" spans="1:69" x14ac:dyDescent="0.25">
      <c r="A577" s="191"/>
      <c r="B577" s="191"/>
      <c r="C577" s="191"/>
      <c r="D577" s="191"/>
      <c r="E577" s="191"/>
      <c r="F577" s="191"/>
      <c r="G577" s="191"/>
      <c r="H577" s="191"/>
      <c r="I577" s="191"/>
      <c r="J577" s="191"/>
      <c r="K577" s="191"/>
      <c r="L577" s="191"/>
      <c r="M577" s="191"/>
      <c r="N577" s="191"/>
      <c r="O577" s="191"/>
      <c r="P577" s="191"/>
      <c r="Q577" s="191"/>
      <c r="R577" s="191"/>
      <c r="S577" s="191"/>
      <c r="T577" s="191"/>
      <c r="U577" s="191"/>
      <c r="V577" s="191"/>
      <c r="W577" s="191"/>
      <c r="X577" s="191"/>
      <c r="Y577" s="191"/>
      <c r="Z577" s="191"/>
      <c r="AA577" s="191"/>
      <c r="AB577" s="191"/>
      <c r="AC577" s="191"/>
      <c r="AD577" s="191"/>
      <c r="AE577" s="191"/>
      <c r="AF577" s="191"/>
      <c r="AG577" s="191"/>
      <c r="AH577" s="191"/>
      <c r="AI577" s="191"/>
      <c r="AJ577" s="191"/>
      <c r="AK577" s="191"/>
      <c r="AL577" s="191"/>
      <c r="AM577" s="191"/>
      <c r="AN577" s="191"/>
      <c r="AO577" s="191"/>
      <c r="AP577" s="191"/>
      <c r="AQ577" s="191"/>
      <c r="AR577" s="191"/>
      <c r="AS577" s="191"/>
      <c r="AT577" s="191"/>
      <c r="AU577" s="191"/>
      <c r="AV577" s="191"/>
      <c r="AW577" s="191"/>
      <c r="AX577" s="191"/>
      <c r="AY577" s="191"/>
      <c r="AZ577" s="191"/>
      <c r="BA577" s="191"/>
      <c r="BB577" s="191"/>
      <c r="BC577" s="191"/>
      <c r="BD577" s="191"/>
      <c r="BE577" s="191"/>
      <c r="BF577" s="191"/>
      <c r="BG577" s="191"/>
      <c r="BH577" s="188"/>
      <c r="BI577" s="191"/>
      <c r="BJ577" s="191"/>
      <c r="BK577" s="191"/>
      <c r="BL577" s="273"/>
      <c r="BM577" s="180"/>
      <c r="BN577" s="191"/>
      <c r="BO577" s="191"/>
      <c r="BP577" s="191"/>
      <c r="BQ577" s="191"/>
    </row>
    <row r="578" spans="1:69" x14ac:dyDescent="0.25">
      <c r="A578" s="191"/>
      <c r="B578" s="191"/>
      <c r="C578" s="191"/>
      <c r="D578" s="191"/>
      <c r="E578" s="191"/>
      <c r="F578" s="191"/>
      <c r="G578" s="191"/>
      <c r="H578" s="191"/>
      <c r="I578" s="191"/>
      <c r="J578" s="191"/>
      <c r="K578" s="191"/>
      <c r="L578" s="191"/>
      <c r="M578" s="191"/>
      <c r="N578" s="191"/>
      <c r="O578" s="191"/>
      <c r="P578" s="191"/>
      <c r="Q578" s="191"/>
      <c r="R578" s="191"/>
      <c r="S578" s="191"/>
      <c r="T578" s="191"/>
      <c r="U578" s="191"/>
      <c r="V578" s="191"/>
      <c r="W578" s="191"/>
      <c r="X578" s="191"/>
      <c r="Y578" s="191"/>
      <c r="Z578" s="191"/>
      <c r="AA578" s="191"/>
      <c r="AB578" s="191"/>
      <c r="AC578" s="191"/>
      <c r="AD578" s="191"/>
      <c r="AE578" s="191"/>
      <c r="AF578" s="191"/>
      <c r="AG578" s="191"/>
      <c r="AH578" s="191"/>
      <c r="AI578" s="191"/>
      <c r="AJ578" s="191"/>
      <c r="AK578" s="191"/>
      <c r="AL578" s="191"/>
      <c r="AM578" s="191"/>
      <c r="AN578" s="191"/>
      <c r="AO578" s="191"/>
      <c r="AP578" s="191"/>
      <c r="AQ578" s="191"/>
      <c r="AR578" s="191"/>
      <c r="AS578" s="191"/>
      <c r="AT578" s="191"/>
      <c r="AU578" s="191"/>
      <c r="AV578" s="191"/>
      <c r="AW578" s="191"/>
      <c r="AX578" s="191"/>
      <c r="AY578" s="191"/>
      <c r="AZ578" s="191"/>
      <c r="BA578" s="191"/>
      <c r="BB578" s="191"/>
      <c r="BC578" s="191"/>
      <c r="BD578" s="191"/>
      <c r="BE578" s="191"/>
      <c r="BF578" s="191"/>
      <c r="BG578" s="191"/>
      <c r="BH578" s="188"/>
      <c r="BI578" s="191"/>
      <c r="BJ578" s="191"/>
      <c r="BK578" s="191"/>
      <c r="BL578" s="273"/>
      <c r="BM578" s="180"/>
      <c r="BN578" s="191"/>
      <c r="BO578" s="191"/>
      <c r="BP578" s="191"/>
      <c r="BQ578" s="191"/>
    </row>
    <row r="579" spans="1:69" x14ac:dyDescent="0.25">
      <c r="A579" s="191"/>
      <c r="B579" s="191"/>
      <c r="C579" s="191"/>
      <c r="D579" s="191"/>
      <c r="E579" s="191"/>
      <c r="F579" s="191"/>
      <c r="G579" s="191"/>
      <c r="H579" s="191"/>
      <c r="I579" s="191"/>
      <c r="J579" s="191"/>
      <c r="K579" s="191"/>
      <c r="L579" s="191"/>
      <c r="M579" s="191"/>
      <c r="N579" s="191"/>
      <c r="O579" s="191"/>
      <c r="P579" s="191"/>
      <c r="Q579" s="191"/>
      <c r="R579" s="191"/>
      <c r="S579" s="191"/>
      <c r="T579" s="191"/>
      <c r="U579" s="191"/>
      <c r="V579" s="191"/>
      <c r="W579" s="191"/>
      <c r="X579" s="191"/>
      <c r="Y579" s="191"/>
      <c r="Z579" s="191"/>
      <c r="AA579" s="191"/>
      <c r="AB579" s="191"/>
      <c r="AC579" s="191"/>
      <c r="AD579" s="191"/>
      <c r="AE579" s="191"/>
      <c r="AF579" s="191"/>
      <c r="AG579" s="191"/>
      <c r="AH579" s="191"/>
      <c r="AI579" s="191"/>
      <c r="AJ579" s="191"/>
      <c r="AK579" s="191"/>
      <c r="AL579" s="191"/>
      <c r="AM579" s="191"/>
      <c r="AN579" s="191"/>
      <c r="AO579" s="191"/>
      <c r="AP579" s="191"/>
      <c r="AQ579" s="191"/>
      <c r="AR579" s="191"/>
      <c r="AS579" s="191"/>
      <c r="AT579" s="191"/>
      <c r="AU579" s="191"/>
      <c r="AV579" s="191"/>
      <c r="AW579" s="191"/>
      <c r="AX579" s="191"/>
      <c r="AY579" s="191"/>
      <c r="AZ579" s="191"/>
      <c r="BA579" s="191"/>
      <c r="BB579" s="191"/>
      <c r="BC579" s="191"/>
      <c r="BD579" s="191"/>
      <c r="BE579" s="191"/>
      <c r="BF579" s="191"/>
      <c r="BG579" s="191"/>
      <c r="BH579" s="188"/>
      <c r="BI579" s="191"/>
      <c r="BJ579" s="191"/>
      <c r="BK579" s="191"/>
      <c r="BL579" s="273"/>
      <c r="BM579" s="180"/>
      <c r="BN579" s="191"/>
      <c r="BO579" s="191"/>
      <c r="BP579" s="191"/>
      <c r="BQ579" s="191"/>
    </row>
    <row r="580" spans="1:69" x14ac:dyDescent="0.25">
      <c r="A580" s="191"/>
      <c r="B580" s="191"/>
      <c r="C580" s="191"/>
      <c r="D580" s="191"/>
      <c r="E580" s="191"/>
      <c r="F580" s="191"/>
      <c r="G580" s="191"/>
      <c r="H580" s="191"/>
      <c r="I580" s="191"/>
      <c r="J580" s="191"/>
      <c r="K580" s="191"/>
      <c r="L580" s="191"/>
      <c r="M580" s="191"/>
      <c r="N580" s="191"/>
      <c r="O580" s="191"/>
      <c r="P580" s="191"/>
      <c r="Q580" s="191"/>
      <c r="R580" s="191"/>
      <c r="S580" s="191"/>
      <c r="T580" s="191"/>
      <c r="U580" s="191"/>
      <c r="V580" s="191"/>
      <c r="W580" s="191"/>
      <c r="X580" s="191"/>
      <c r="Y580" s="191"/>
      <c r="Z580" s="191"/>
      <c r="AA580" s="191"/>
      <c r="AB580" s="191"/>
      <c r="AC580" s="191"/>
      <c r="AD580" s="191"/>
      <c r="AE580" s="191"/>
      <c r="AF580" s="191"/>
      <c r="AG580" s="191"/>
      <c r="AH580" s="191"/>
      <c r="AI580" s="191"/>
      <c r="AJ580" s="191"/>
      <c r="AK580" s="191"/>
      <c r="AL580" s="191"/>
      <c r="AM580" s="191"/>
      <c r="AN580" s="191"/>
      <c r="AO580" s="191"/>
      <c r="AP580" s="191"/>
      <c r="AQ580" s="191"/>
      <c r="AR580" s="191"/>
      <c r="AS580" s="191"/>
      <c r="AT580" s="191"/>
      <c r="AU580" s="191"/>
      <c r="AV580" s="191"/>
      <c r="AW580" s="191"/>
      <c r="AX580" s="191"/>
      <c r="AY580" s="191"/>
      <c r="AZ580" s="191"/>
      <c r="BA580" s="191"/>
      <c r="BB580" s="191"/>
      <c r="BC580" s="191"/>
      <c r="BD580" s="191"/>
      <c r="BE580" s="191"/>
      <c r="BF580" s="191"/>
      <c r="BG580" s="191"/>
      <c r="BH580" s="188"/>
      <c r="BI580" s="191"/>
      <c r="BJ580" s="191"/>
      <c r="BK580" s="191"/>
      <c r="BL580" s="273"/>
      <c r="BM580" s="180"/>
      <c r="BN580" s="191"/>
      <c r="BO580" s="191"/>
      <c r="BP580" s="191"/>
      <c r="BQ580" s="191"/>
    </row>
    <row r="581" spans="1:69" x14ac:dyDescent="0.25">
      <c r="A581" s="191"/>
      <c r="B581" s="191"/>
      <c r="C581" s="191"/>
      <c r="D581" s="191"/>
      <c r="E581" s="191"/>
      <c r="F581" s="191"/>
      <c r="G581" s="191"/>
      <c r="H581" s="191"/>
      <c r="I581" s="191"/>
      <c r="J581" s="191"/>
      <c r="K581" s="191"/>
      <c r="L581" s="191"/>
      <c r="M581" s="191"/>
      <c r="N581" s="191"/>
      <c r="O581" s="191"/>
      <c r="P581" s="191"/>
      <c r="Q581" s="191"/>
      <c r="R581" s="191"/>
      <c r="S581" s="191"/>
      <c r="T581" s="191"/>
      <c r="U581" s="191"/>
      <c r="V581" s="191"/>
      <c r="W581" s="191"/>
      <c r="X581" s="191"/>
      <c r="Y581" s="191"/>
      <c r="Z581" s="191"/>
      <c r="AA581" s="191"/>
      <c r="AB581" s="191"/>
      <c r="AC581" s="191"/>
      <c r="AD581" s="191"/>
      <c r="AE581" s="191"/>
      <c r="AF581" s="191"/>
      <c r="AG581" s="191"/>
      <c r="AH581" s="191"/>
      <c r="AI581" s="191"/>
      <c r="AJ581" s="191"/>
      <c r="AK581" s="191"/>
      <c r="AL581" s="191"/>
      <c r="AM581" s="191"/>
      <c r="AN581" s="191"/>
      <c r="AO581" s="191"/>
      <c r="AP581" s="191"/>
      <c r="AQ581" s="191"/>
      <c r="AR581" s="191"/>
      <c r="AS581" s="191"/>
      <c r="AT581" s="191"/>
      <c r="AU581" s="191"/>
      <c r="AV581" s="191"/>
      <c r="AW581" s="191"/>
      <c r="AX581" s="191"/>
      <c r="AY581" s="191"/>
      <c r="AZ581" s="191"/>
      <c r="BA581" s="191"/>
      <c r="BB581" s="191"/>
      <c r="BC581" s="191"/>
      <c r="BD581" s="191"/>
      <c r="BE581" s="191"/>
      <c r="BF581" s="191"/>
      <c r="BG581" s="191"/>
      <c r="BH581" s="188"/>
      <c r="BI581" s="191"/>
      <c r="BJ581" s="191"/>
      <c r="BK581" s="191"/>
      <c r="BL581" s="273"/>
      <c r="BM581" s="180"/>
      <c r="BN581" s="191"/>
      <c r="BO581" s="191"/>
      <c r="BP581" s="191"/>
      <c r="BQ581" s="191"/>
    </row>
    <row r="582" spans="1:69" x14ac:dyDescent="0.25">
      <c r="A582" s="191"/>
      <c r="B582" s="191"/>
      <c r="C582" s="191"/>
      <c r="D582" s="191"/>
      <c r="E582" s="191"/>
      <c r="F582" s="191"/>
      <c r="G582" s="191"/>
      <c r="H582" s="191"/>
      <c r="I582" s="191"/>
      <c r="J582" s="191"/>
      <c r="K582" s="191"/>
      <c r="L582" s="191"/>
      <c r="M582" s="191"/>
      <c r="N582" s="191"/>
      <c r="O582" s="191"/>
      <c r="P582" s="191"/>
      <c r="Q582" s="191"/>
      <c r="R582" s="191"/>
      <c r="S582" s="191"/>
      <c r="T582" s="191"/>
      <c r="U582" s="191"/>
      <c r="V582" s="191"/>
      <c r="W582" s="191"/>
      <c r="X582" s="191"/>
      <c r="Y582" s="191"/>
      <c r="Z582" s="191"/>
      <c r="AA582" s="191"/>
      <c r="AB582" s="191"/>
      <c r="AC582" s="191"/>
      <c r="AD582" s="191"/>
      <c r="AE582" s="191"/>
      <c r="AF582" s="191"/>
      <c r="AG582" s="191"/>
      <c r="AH582" s="191"/>
      <c r="AI582" s="191"/>
      <c r="AJ582" s="191"/>
      <c r="AK582" s="191"/>
      <c r="AL582" s="191"/>
      <c r="AM582" s="191"/>
      <c r="AN582" s="191"/>
      <c r="AO582" s="191"/>
      <c r="AP582" s="191"/>
      <c r="AQ582" s="191"/>
      <c r="AR582" s="191"/>
      <c r="AS582" s="191"/>
      <c r="AT582" s="191"/>
      <c r="AU582" s="191"/>
      <c r="AV582" s="191"/>
      <c r="AW582" s="191"/>
      <c r="AX582" s="191"/>
      <c r="AY582" s="191"/>
      <c r="AZ582" s="191"/>
      <c r="BA582" s="191"/>
      <c r="BB582" s="191"/>
      <c r="BC582" s="191"/>
      <c r="BD582" s="191"/>
      <c r="BE582" s="191"/>
      <c r="BF582" s="191"/>
      <c r="BG582" s="191"/>
      <c r="BH582" s="188"/>
      <c r="BI582" s="191"/>
      <c r="BJ582" s="191"/>
      <c r="BK582" s="191"/>
      <c r="BL582" s="273"/>
      <c r="BM582" s="180"/>
      <c r="BN582" s="191"/>
      <c r="BO582" s="191"/>
      <c r="BP582" s="191"/>
      <c r="BQ582" s="191"/>
    </row>
    <row r="583" spans="1:69" x14ac:dyDescent="0.25">
      <c r="A583" s="191"/>
      <c r="B583" s="191"/>
      <c r="C583" s="191"/>
      <c r="D583" s="191"/>
      <c r="E583" s="191"/>
      <c r="F583" s="191"/>
      <c r="G583" s="191"/>
      <c r="H583" s="191"/>
      <c r="I583" s="191"/>
      <c r="J583" s="191"/>
      <c r="K583" s="191"/>
      <c r="L583" s="191"/>
      <c r="M583" s="191"/>
      <c r="N583" s="191"/>
      <c r="O583" s="191"/>
      <c r="P583" s="191"/>
      <c r="Q583" s="191"/>
      <c r="R583" s="191"/>
      <c r="S583" s="191"/>
      <c r="T583" s="191"/>
      <c r="U583" s="191"/>
      <c r="V583" s="191"/>
      <c r="W583" s="191"/>
      <c r="X583" s="191"/>
      <c r="Y583" s="191"/>
      <c r="Z583" s="191"/>
      <c r="AA583" s="191"/>
      <c r="AB583" s="191"/>
      <c r="AC583" s="191"/>
      <c r="AD583" s="191"/>
      <c r="AE583" s="191"/>
      <c r="AF583" s="191"/>
      <c r="AG583" s="191"/>
      <c r="AH583" s="191"/>
      <c r="AI583" s="191"/>
      <c r="AJ583" s="191"/>
      <c r="AK583" s="191"/>
      <c r="AL583" s="191"/>
      <c r="AM583" s="191"/>
      <c r="AN583" s="191"/>
      <c r="AO583" s="191"/>
      <c r="AP583" s="191"/>
      <c r="AQ583" s="191"/>
      <c r="AR583" s="191"/>
      <c r="AS583" s="191"/>
      <c r="AT583" s="191"/>
      <c r="AU583" s="191"/>
      <c r="AV583" s="191"/>
      <c r="AW583" s="191"/>
      <c r="AX583" s="191"/>
      <c r="AY583" s="191"/>
      <c r="AZ583" s="191"/>
      <c r="BA583" s="191"/>
      <c r="BB583" s="191"/>
      <c r="BC583" s="191"/>
      <c r="BD583" s="191"/>
      <c r="BE583" s="191"/>
      <c r="BF583" s="191"/>
      <c r="BG583" s="191"/>
      <c r="BH583" s="188"/>
      <c r="BI583" s="191"/>
      <c r="BJ583" s="191"/>
      <c r="BK583" s="191"/>
      <c r="BL583" s="273"/>
      <c r="BM583" s="180"/>
      <c r="BN583" s="191"/>
      <c r="BO583" s="191"/>
      <c r="BP583" s="191"/>
      <c r="BQ583" s="191"/>
    </row>
    <row r="584" spans="1:69" x14ac:dyDescent="0.25">
      <c r="A584" s="191"/>
      <c r="B584" s="191"/>
      <c r="C584" s="191"/>
      <c r="D584" s="191"/>
      <c r="E584" s="191"/>
      <c r="F584" s="191"/>
      <c r="G584" s="191"/>
      <c r="H584" s="191"/>
      <c r="I584" s="191"/>
      <c r="J584" s="191"/>
      <c r="K584" s="191"/>
      <c r="L584" s="191"/>
      <c r="M584" s="191"/>
      <c r="N584" s="191"/>
      <c r="O584" s="191"/>
      <c r="P584" s="191"/>
      <c r="Q584" s="191"/>
      <c r="R584" s="191"/>
      <c r="S584" s="191"/>
      <c r="T584" s="191"/>
      <c r="U584" s="191"/>
      <c r="V584" s="191"/>
      <c r="W584" s="191"/>
      <c r="X584" s="191"/>
      <c r="Y584" s="191"/>
      <c r="Z584" s="191"/>
      <c r="AA584" s="191"/>
      <c r="AB584" s="191"/>
      <c r="AC584" s="191"/>
      <c r="AD584" s="191"/>
      <c r="AE584" s="191"/>
      <c r="AF584" s="191"/>
      <c r="AG584" s="191"/>
      <c r="AH584" s="191"/>
      <c r="AI584" s="191"/>
      <c r="AJ584" s="191"/>
      <c r="AK584" s="191"/>
      <c r="AL584" s="191"/>
      <c r="AM584" s="191"/>
      <c r="AN584" s="191"/>
      <c r="AO584" s="191"/>
      <c r="AP584" s="191"/>
      <c r="AQ584" s="191"/>
      <c r="AR584" s="191"/>
      <c r="AS584" s="191"/>
      <c r="AT584" s="191"/>
      <c r="AU584" s="191"/>
      <c r="AV584" s="191"/>
      <c r="AW584" s="191"/>
      <c r="AX584" s="191"/>
      <c r="AY584" s="191"/>
      <c r="AZ584" s="191"/>
      <c r="BA584" s="191"/>
      <c r="BB584" s="191"/>
      <c r="BC584" s="191"/>
      <c r="BD584" s="191"/>
      <c r="BE584" s="191"/>
      <c r="BF584" s="191"/>
      <c r="BG584" s="191"/>
      <c r="BH584" s="188"/>
      <c r="BI584" s="191"/>
      <c r="BJ584" s="191"/>
      <c r="BK584" s="191"/>
      <c r="BL584" s="273"/>
      <c r="BM584" s="180"/>
      <c r="BN584" s="191"/>
      <c r="BO584" s="191"/>
      <c r="BP584" s="191"/>
      <c r="BQ584" s="191"/>
    </row>
    <row r="585" spans="1:69" x14ac:dyDescent="0.25">
      <c r="A585" s="191"/>
      <c r="B585" s="191"/>
      <c r="C585" s="191"/>
      <c r="D585" s="191"/>
      <c r="E585" s="191"/>
      <c r="F585" s="191"/>
      <c r="G585" s="191"/>
      <c r="H585" s="191"/>
      <c r="I585" s="191"/>
      <c r="J585" s="191"/>
      <c r="K585" s="191"/>
      <c r="L585" s="191"/>
      <c r="M585" s="191"/>
      <c r="N585" s="191"/>
      <c r="O585" s="191"/>
      <c r="P585" s="191"/>
      <c r="Q585" s="191"/>
      <c r="R585" s="191"/>
      <c r="S585" s="191"/>
      <c r="T585" s="191"/>
      <c r="U585" s="191"/>
      <c r="V585" s="191"/>
      <c r="W585" s="191"/>
      <c r="X585" s="191"/>
      <c r="Y585" s="191"/>
      <c r="Z585" s="191"/>
      <c r="AA585" s="191"/>
      <c r="AB585" s="191"/>
      <c r="AC585" s="191"/>
      <c r="AD585" s="191"/>
      <c r="AE585" s="191"/>
      <c r="AF585" s="191"/>
      <c r="AG585" s="191"/>
      <c r="AH585" s="191"/>
      <c r="AI585" s="191"/>
      <c r="AJ585" s="191"/>
      <c r="AK585" s="191"/>
      <c r="AL585" s="191"/>
      <c r="AM585" s="191"/>
      <c r="AN585" s="191"/>
      <c r="AO585" s="191"/>
      <c r="AP585" s="191"/>
      <c r="AQ585" s="191"/>
      <c r="AR585" s="191"/>
      <c r="AS585" s="191"/>
      <c r="AT585" s="191"/>
      <c r="AU585" s="191"/>
      <c r="AV585" s="191"/>
      <c r="AW585" s="191"/>
      <c r="AX585" s="191"/>
      <c r="AY585" s="191"/>
      <c r="AZ585" s="191"/>
      <c r="BA585" s="191"/>
      <c r="BB585" s="191"/>
      <c r="BC585" s="191"/>
      <c r="BD585" s="191"/>
      <c r="BE585" s="191"/>
      <c r="BF585" s="191"/>
      <c r="BG585" s="191"/>
      <c r="BH585" s="188"/>
      <c r="BI585" s="191"/>
      <c r="BJ585" s="191"/>
      <c r="BK585" s="191"/>
      <c r="BL585" s="273"/>
      <c r="BM585" s="180"/>
      <c r="BN585" s="191"/>
      <c r="BO585" s="191"/>
      <c r="BP585" s="191"/>
      <c r="BQ585" s="191"/>
    </row>
    <row r="586" spans="1:69" x14ac:dyDescent="0.25">
      <c r="A586" s="191"/>
      <c r="B586" s="191"/>
      <c r="C586" s="191"/>
      <c r="D586" s="191"/>
      <c r="E586" s="191"/>
      <c r="F586" s="191"/>
      <c r="G586" s="191"/>
      <c r="H586" s="191"/>
      <c r="I586" s="191"/>
      <c r="J586" s="191"/>
      <c r="K586" s="191"/>
      <c r="L586" s="191"/>
      <c r="M586" s="191"/>
      <c r="N586" s="191"/>
      <c r="O586" s="191"/>
      <c r="P586" s="191"/>
      <c r="Q586" s="191"/>
      <c r="R586" s="191"/>
      <c r="S586" s="191"/>
      <c r="T586" s="191"/>
      <c r="U586" s="191"/>
      <c r="V586" s="191"/>
      <c r="W586" s="191"/>
      <c r="X586" s="191"/>
      <c r="Y586" s="191"/>
      <c r="Z586" s="191"/>
      <c r="AA586" s="191"/>
      <c r="AB586" s="191"/>
      <c r="AC586" s="191"/>
      <c r="AD586" s="191"/>
      <c r="AE586" s="191"/>
      <c r="AF586" s="191"/>
      <c r="AG586" s="191"/>
      <c r="AH586" s="191"/>
      <c r="AI586" s="191"/>
      <c r="AJ586" s="191"/>
      <c r="AK586" s="191"/>
      <c r="AL586" s="191"/>
      <c r="AM586" s="191"/>
      <c r="AN586" s="191"/>
      <c r="AO586" s="191"/>
      <c r="AP586" s="191"/>
      <c r="AQ586" s="191"/>
      <c r="AR586" s="191"/>
      <c r="AS586" s="191"/>
      <c r="AT586" s="191"/>
      <c r="AU586" s="191"/>
      <c r="AV586" s="191"/>
      <c r="AW586" s="191"/>
      <c r="AX586" s="191"/>
      <c r="AY586" s="191"/>
      <c r="AZ586" s="191"/>
      <c r="BA586" s="191"/>
      <c r="BB586" s="191"/>
      <c r="BC586" s="191"/>
      <c r="BD586" s="191"/>
      <c r="BE586" s="191"/>
      <c r="BF586" s="191"/>
      <c r="BG586" s="191"/>
      <c r="BH586" s="188"/>
      <c r="BI586" s="191"/>
      <c r="BJ586" s="191"/>
      <c r="BK586" s="191"/>
      <c r="BL586" s="273"/>
      <c r="BM586" s="180"/>
      <c r="BN586" s="191"/>
      <c r="BO586" s="191"/>
      <c r="BP586" s="191"/>
      <c r="BQ586" s="191"/>
    </row>
    <row r="587" spans="1:69" x14ac:dyDescent="0.25">
      <c r="A587" s="191"/>
      <c r="B587" s="191"/>
      <c r="C587" s="191"/>
      <c r="D587" s="191"/>
      <c r="E587" s="191"/>
      <c r="F587" s="191"/>
      <c r="G587" s="191"/>
      <c r="H587" s="191"/>
      <c r="I587" s="191"/>
      <c r="J587" s="191"/>
      <c r="K587" s="191"/>
      <c r="L587" s="191"/>
      <c r="M587" s="191"/>
      <c r="N587" s="191"/>
      <c r="O587" s="191"/>
      <c r="P587" s="191"/>
      <c r="Q587" s="191"/>
      <c r="R587" s="191"/>
      <c r="S587" s="191"/>
      <c r="T587" s="191"/>
      <c r="U587" s="191"/>
      <c r="V587" s="191"/>
      <c r="W587" s="191"/>
      <c r="X587" s="191"/>
      <c r="Y587" s="191"/>
      <c r="Z587" s="191"/>
      <c r="AA587" s="191"/>
      <c r="AB587" s="191"/>
      <c r="AC587" s="191"/>
      <c r="AD587" s="191"/>
      <c r="AE587" s="191"/>
      <c r="AF587" s="191"/>
      <c r="AG587" s="191"/>
      <c r="AH587" s="191"/>
      <c r="AI587" s="191"/>
      <c r="AJ587" s="191"/>
      <c r="AK587" s="191"/>
      <c r="AL587" s="191"/>
      <c r="AM587" s="191"/>
      <c r="AN587" s="191"/>
      <c r="AO587" s="191"/>
      <c r="AP587" s="191"/>
      <c r="AQ587" s="191"/>
      <c r="AR587" s="191"/>
      <c r="AS587" s="191"/>
      <c r="AT587" s="191"/>
      <c r="AU587" s="191"/>
      <c r="AV587" s="191"/>
      <c r="AW587" s="191"/>
      <c r="AX587" s="191"/>
      <c r="AY587" s="191"/>
      <c r="AZ587" s="191"/>
      <c r="BA587" s="191"/>
      <c r="BB587" s="191"/>
      <c r="BC587" s="191"/>
      <c r="BD587" s="191"/>
      <c r="BE587" s="191"/>
      <c r="BF587" s="191"/>
      <c r="BG587" s="191"/>
      <c r="BH587" s="188"/>
      <c r="BI587" s="191"/>
      <c r="BJ587" s="191"/>
      <c r="BK587" s="191"/>
      <c r="BL587" s="273"/>
      <c r="BM587" s="180"/>
      <c r="BN587" s="191"/>
      <c r="BO587" s="191"/>
      <c r="BP587" s="191"/>
      <c r="BQ587" s="191"/>
    </row>
    <row r="588" spans="1:69" x14ac:dyDescent="0.25">
      <c r="A588" s="191"/>
      <c r="B588" s="191"/>
      <c r="C588" s="191"/>
      <c r="D588" s="191"/>
      <c r="E588" s="191"/>
      <c r="F588" s="191"/>
      <c r="G588" s="191"/>
      <c r="H588" s="191"/>
      <c r="I588" s="191"/>
      <c r="J588" s="191"/>
      <c r="K588" s="191"/>
      <c r="L588" s="191"/>
      <c r="M588" s="191"/>
      <c r="N588" s="191"/>
      <c r="O588" s="191"/>
      <c r="P588" s="191"/>
      <c r="Q588" s="191"/>
      <c r="R588" s="191"/>
      <c r="S588" s="191"/>
      <c r="T588" s="191"/>
      <c r="U588" s="191"/>
      <c r="V588" s="191"/>
      <c r="W588" s="191"/>
      <c r="X588" s="191"/>
      <c r="Y588" s="191"/>
      <c r="Z588" s="191"/>
      <c r="AA588" s="191"/>
      <c r="AB588" s="191"/>
      <c r="AC588" s="191"/>
      <c r="AD588" s="191"/>
      <c r="AE588" s="191"/>
      <c r="AF588" s="191"/>
      <c r="AG588" s="191"/>
      <c r="AH588" s="191"/>
      <c r="AI588" s="191"/>
      <c r="AJ588" s="191"/>
      <c r="AK588" s="191"/>
      <c r="AL588" s="191"/>
      <c r="AM588" s="191"/>
      <c r="AN588" s="191"/>
      <c r="AO588" s="191"/>
      <c r="AP588" s="191"/>
      <c r="AQ588" s="191"/>
      <c r="AR588" s="191"/>
      <c r="AS588" s="191"/>
      <c r="AT588" s="191"/>
      <c r="AU588" s="191"/>
      <c r="AV588" s="191"/>
      <c r="AW588" s="191"/>
      <c r="AX588" s="191"/>
      <c r="AY588" s="191"/>
      <c r="AZ588" s="191"/>
      <c r="BA588" s="191"/>
      <c r="BB588" s="191"/>
      <c r="BC588" s="191"/>
      <c r="BD588" s="191"/>
      <c r="BE588" s="191"/>
      <c r="BF588" s="191"/>
      <c r="BG588" s="191"/>
      <c r="BH588" s="188"/>
      <c r="BI588" s="191"/>
      <c r="BJ588" s="191"/>
      <c r="BK588" s="191"/>
      <c r="BL588" s="273"/>
      <c r="BM588" s="180"/>
      <c r="BN588" s="191"/>
      <c r="BO588" s="191"/>
      <c r="BP588" s="191"/>
      <c r="BQ588" s="191"/>
    </row>
    <row r="589" spans="1:69" x14ac:dyDescent="0.25">
      <c r="A589" s="191"/>
      <c r="B589" s="191"/>
      <c r="C589" s="191"/>
      <c r="D589" s="191"/>
      <c r="E589" s="191"/>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1"/>
      <c r="AY589" s="191"/>
      <c r="AZ589" s="191"/>
      <c r="BA589" s="191"/>
      <c r="BB589" s="191"/>
      <c r="BC589" s="191"/>
      <c r="BD589" s="191"/>
      <c r="BE589" s="191"/>
      <c r="BF589" s="191"/>
      <c r="BG589" s="191"/>
      <c r="BH589" s="188"/>
      <c r="BI589" s="191"/>
      <c r="BJ589" s="191"/>
      <c r="BK589" s="191"/>
      <c r="BL589" s="273"/>
      <c r="BM589" s="180"/>
      <c r="BN589" s="191"/>
      <c r="BO589" s="191"/>
      <c r="BP589" s="191"/>
      <c r="BQ589" s="191"/>
    </row>
    <row r="590" spans="1:69" x14ac:dyDescent="0.25">
      <c r="A590" s="191"/>
      <c r="B590" s="191"/>
      <c r="C590" s="191"/>
      <c r="D590" s="191"/>
      <c r="E590" s="191"/>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1"/>
      <c r="AY590" s="191"/>
      <c r="AZ590" s="191"/>
      <c r="BA590" s="191"/>
      <c r="BB590" s="191"/>
      <c r="BC590" s="191"/>
      <c r="BD590" s="191"/>
      <c r="BE590" s="191"/>
      <c r="BF590" s="191"/>
      <c r="BG590" s="191"/>
      <c r="BH590" s="188"/>
      <c r="BI590" s="191"/>
      <c r="BJ590" s="191"/>
      <c r="BK590" s="191"/>
      <c r="BL590" s="273"/>
      <c r="BM590" s="180"/>
      <c r="BN590" s="191"/>
      <c r="BO590" s="191"/>
      <c r="BP590" s="191"/>
      <c r="BQ590" s="191"/>
    </row>
    <row r="591" spans="1:69" x14ac:dyDescent="0.25">
      <c r="A591" s="191"/>
      <c r="B591" s="191"/>
      <c r="C591" s="191"/>
      <c r="D591" s="191"/>
      <c r="E591" s="191"/>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1"/>
      <c r="AY591" s="191"/>
      <c r="AZ591" s="191"/>
      <c r="BA591" s="191"/>
      <c r="BB591" s="191"/>
      <c r="BC591" s="191"/>
      <c r="BD591" s="191"/>
      <c r="BE591" s="191"/>
      <c r="BF591" s="191"/>
      <c r="BG591" s="191"/>
      <c r="BH591" s="188"/>
      <c r="BI591" s="191"/>
      <c r="BJ591" s="191"/>
      <c r="BK591" s="191"/>
      <c r="BL591" s="273"/>
      <c r="BM591" s="180"/>
      <c r="BN591" s="191"/>
      <c r="BO591" s="191"/>
      <c r="BP591" s="191"/>
      <c r="BQ591" s="191"/>
    </row>
    <row r="592" spans="1:69" x14ac:dyDescent="0.25">
      <c r="A592" s="191"/>
      <c r="B592" s="191"/>
      <c r="C592" s="191"/>
      <c r="D592" s="191"/>
      <c r="E592" s="191"/>
      <c r="F592" s="191"/>
      <c r="G592" s="191"/>
      <c r="H592" s="191"/>
      <c r="I592" s="191"/>
      <c r="J592" s="191"/>
      <c r="K592" s="191"/>
      <c r="L592" s="191"/>
      <c r="M592" s="191"/>
      <c r="N592" s="191"/>
      <c r="O592" s="191"/>
      <c r="P592" s="191"/>
      <c r="Q592" s="191"/>
      <c r="R592" s="191"/>
      <c r="S592" s="191"/>
      <c r="T592" s="191"/>
      <c r="U592" s="191"/>
      <c r="V592" s="191"/>
      <c r="W592" s="191"/>
      <c r="X592" s="191"/>
      <c r="Y592" s="191"/>
      <c r="Z592" s="191"/>
      <c r="AA592" s="191"/>
      <c r="AB592" s="191"/>
      <c r="AC592" s="191"/>
      <c r="AD592" s="191"/>
      <c r="AE592" s="191"/>
      <c r="AF592" s="191"/>
      <c r="AG592" s="191"/>
      <c r="AH592" s="191"/>
      <c r="AI592" s="191"/>
      <c r="AJ592" s="191"/>
      <c r="AK592" s="191"/>
      <c r="AL592" s="191"/>
      <c r="AM592" s="191"/>
      <c r="AN592" s="191"/>
      <c r="AO592" s="191"/>
      <c r="AP592" s="191"/>
      <c r="AQ592" s="191"/>
      <c r="AR592" s="191"/>
      <c r="AS592" s="191"/>
      <c r="AT592" s="191"/>
      <c r="AU592" s="191"/>
      <c r="AV592" s="191"/>
      <c r="AW592" s="191"/>
      <c r="AX592" s="191"/>
      <c r="AY592" s="191"/>
      <c r="AZ592" s="191"/>
      <c r="BA592" s="191"/>
      <c r="BB592" s="191"/>
      <c r="BC592" s="191"/>
      <c r="BD592" s="191"/>
      <c r="BE592" s="191"/>
      <c r="BF592" s="191"/>
      <c r="BG592" s="191"/>
      <c r="BH592" s="188"/>
      <c r="BI592" s="191"/>
      <c r="BJ592" s="191"/>
      <c r="BK592" s="191"/>
      <c r="BL592" s="273"/>
      <c r="BM592" s="180"/>
      <c r="BN592" s="191"/>
      <c r="BO592" s="191"/>
      <c r="BP592" s="191"/>
      <c r="BQ592" s="191"/>
    </row>
    <row r="593" spans="1:69" x14ac:dyDescent="0.25">
      <c r="A593" s="191"/>
      <c r="B593" s="191"/>
      <c r="C593" s="191"/>
      <c r="D593" s="191"/>
      <c r="E593" s="191"/>
      <c r="F593" s="191"/>
      <c r="G593" s="191"/>
      <c r="H593" s="191"/>
      <c r="I593" s="191"/>
      <c r="J593" s="191"/>
      <c r="K593" s="191"/>
      <c r="L593" s="191"/>
      <c r="M593" s="191"/>
      <c r="N593" s="191"/>
      <c r="O593" s="191"/>
      <c r="P593" s="191"/>
      <c r="Q593" s="191"/>
      <c r="R593" s="191"/>
      <c r="S593" s="191"/>
      <c r="T593" s="191"/>
      <c r="U593" s="191"/>
      <c r="V593" s="191"/>
      <c r="W593" s="191"/>
      <c r="X593" s="191"/>
      <c r="Y593" s="191"/>
      <c r="Z593" s="191"/>
      <c r="AA593" s="191"/>
      <c r="AB593" s="191"/>
      <c r="AC593" s="191"/>
      <c r="AD593" s="191"/>
      <c r="AE593" s="191"/>
      <c r="AF593" s="191"/>
      <c r="AG593" s="191"/>
      <c r="AH593" s="191"/>
      <c r="AI593" s="191"/>
      <c r="AJ593" s="191"/>
      <c r="AK593" s="191"/>
      <c r="AL593" s="191"/>
      <c r="AM593" s="191"/>
      <c r="AN593" s="191"/>
      <c r="AO593" s="191"/>
      <c r="AP593" s="191"/>
      <c r="AQ593" s="191"/>
      <c r="AR593" s="191"/>
      <c r="AS593" s="191"/>
      <c r="AT593" s="191"/>
      <c r="AU593" s="191"/>
      <c r="AV593" s="191"/>
      <c r="AW593" s="191"/>
      <c r="AX593" s="191"/>
      <c r="AY593" s="191"/>
      <c r="AZ593" s="191"/>
      <c r="BA593" s="191"/>
      <c r="BB593" s="191"/>
      <c r="BC593" s="191"/>
      <c r="BD593" s="191"/>
      <c r="BE593" s="191"/>
      <c r="BF593" s="191"/>
      <c r="BG593" s="191"/>
      <c r="BH593" s="188"/>
      <c r="BI593" s="191"/>
      <c r="BJ593" s="191"/>
      <c r="BK593" s="191"/>
      <c r="BL593" s="273"/>
      <c r="BM593" s="180"/>
      <c r="BN593" s="191"/>
      <c r="BO593" s="191"/>
      <c r="BP593" s="191"/>
      <c r="BQ593" s="191"/>
    </row>
    <row r="594" spans="1:69" x14ac:dyDescent="0.25">
      <c r="A594" s="191"/>
      <c r="B594" s="191"/>
      <c r="C594" s="191"/>
      <c r="D594" s="191"/>
      <c r="E594" s="191"/>
      <c r="F594" s="191"/>
      <c r="G594" s="191"/>
      <c r="H594" s="191"/>
      <c r="I594" s="191"/>
      <c r="J594" s="191"/>
      <c r="K594" s="191"/>
      <c r="L594" s="191"/>
      <c r="M594" s="191"/>
      <c r="N594" s="191"/>
      <c r="O594" s="191"/>
      <c r="P594" s="191"/>
      <c r="Q594" s="191"/>
      <c r="R594" s="191"/>
      <c r="S594" s="191"/>
      <c r="T594" s="191"/>
      <c r="U594" s="191"/>
      <c r="V594" s="191"/>
      <c r="W594" s="191"/>
      <c r="X594" s="191"/>
      <c r="Y594" s="191"/>
      <c r="Z594" s="191"/>
      <c r="AA594" s="191"/>
      <c r="AB594" s="191"/>
      <c r="AC594" s="191"/>
      <c r="AD594" s="191"/>
      <c r="AE594" s="191"/>
      <c r="AF594" s="191"/>
      <c r="AG594" s="191"/>
      <c r="AH594" s="191"/>
      <c r="AI594" s="191"/>
      <c r="AJ594" s="191"/>
      <c r="AK594" s="191"/>
      <c r="AL594" s="191"/>
      <c r="AM594" s="191"/>
      <c r="AN594" s="191"/>
      <c r="AO594" s="191"/>
      <c r="AP594" s="191"/>
      <c r="AQ594" s="191"/>
      <c r="AR594" s="191"/>
      <c r="AS594" s="191"/>
      <c r="AT594" s="191"/>
      <c r="AU594" s="191"/>
      <c r="AV594" s="191"/>
      <c r="AW594" s="191"/>
      <c r="AX594" s="191"/>
      <c r="AY594" s="191"/>
      <c r="AZ594" s="191"/>
      <c r="BA594" s="191"/>
      <c r="BB594" s="191"/>
      <c r="BC594" s="191"/>
      <c r="BD594" s="191"/>
      <c r="BE594" s="191"/>
      <c r="BF594" s="191"/>
      <c r="BG594" s="191"/>
      <c r="BH594" s="188"/>
      <c r="BI594" s="191"/>
      <c r="BJ594" s="191"/>
      <c r="BK594" s="191"/>
      <c r="BL594" s="273"/>
      <c r="BM594" s="180"/>
      <c r="BN594" s="191"/>
      <c r="BO594" s="191"/>
      <c r="BP594" s="191"/>
      <c r="BQ594" s="191"/>
    </row>
    <row r="595" spans="1:69" x14ac:dyDescent="0.25">
      <c r="A595" s="191"/>
      <c r="B595" s="191"/>
      <c r="C595" s="191"/>
      <c r="D595" s="191"/>
      <c r="E595" s="191"/>
      <c r="F595" s="191"/>
      <c r="G595" s="191"/>
      <c r="H595" s="191"/>
      <c r="I595" s="191"/>
      <c r="J595" s="191"/>
      <c r="K595" s="191"/>
      <c r="L595" s="191"/>
      <c r="M595" s="191"/>
      <c r="N595" s="191"/>
      <c r="O595" s="191"/>
      <c r="P595" s="191"/>
      <c r="Q595" s="191"/>
      <c r="R595" s="191"/>
      <c r="S595" s="191"/>
      <c r="T595" s="191"/>
      <c r="U595" s="191"/>
      <c r="V595" s="191"/>
      <c r="W595" s="191"/>
      <c r="X595" s="191"/>
      <c r="Y595" s="191"/>
      <c r="Z595" s="191"/>
      <c r="AA595" s="191"/>
      <c r="AB595" s="191"/>
      <c r="AC595" s="191"/>
      <c r="AD595" s="191"/>
      <c r="AE595" s="191"/>
      <c r="AF595" s="191"/>
      <c r="AG595" s="191"/>
      <c r="AH595" s="191"/>
      <c r="AI595" s="191"/>
      <c r="AJ595" s="191"/>
      <c r="AK595" s="191"/>
      <c r="AL595" s="191"/>
      <c r="AM595" s="191"/>
      <c r="AN595" s="191"/>
      <c r="AO595" s="191"/>
      <c r="AP595" s="191"/>
      <c r="AQ595" s="191"/>
      <c r="AR595" s="191"/>
      <c r="AS595" s="191"/>
      <c r="AT595" s="191"/>
      <c r="AU595" s="191"/>
      <c r="AV595" s="191"/>
      <c r="AW595" s="191"/>
      <c r="AX595" s="191"/>
      <c r="AY595" s="191"/>
      <c r="AZ595" s="191"/>
      <c r="BA595" s="191"/>
      <c r="BB595" s="191"/>
      <c r="BC595" s="191"/>
      <c r="BD595" s="191"/>
      <c r="BE595" s="191"/>
      <c r="BF595" s="191"/>
      <c r="BG595" s="191"/>
      <c r="BH595" s="188"/>
      <c r="BI595" s="191"/>
      <c r="BJ595" s="191"/>
      <c r="BK595" s="191"/>
      <c r="BL595" s="273"/>
      <c r="BM595" s="180"/>
      <c r="BN595" s="191"/>
      <c r="BO595" s="191"/>
      <c r="BP595" s="191"/>
      <c r="BQ595" s="191"/>
    </row>
    <row r="596" spans="1:69" x14ac:dyDescent="0.25">
      <c r="A596" s="191"/>
      <c r="B596" s="191"/>
      <c r="C596" s="191"/>
      <c r="D596" s="191"/>
      <c r="E596" s="191"/>
      <c r="F596" s="191"/>
      <c r="G596" s="191"/>
      <c r="H596" s="191"/>
      <c r="I596" s="191"/>
      <c r="J596" s="191"/>
      <c r="K596" s="191"/>
      <c r="L596" s="191"/>
      <c r="M596" s="191"/>
      <c r="N596" s="191"/>
      <c r="O596" s="191"/>
      <c r="P596" s="191"/>
      <c r="Q596" s="191"/>
      <c r="R596" s="191"/>
      <c r="S596" s="191"/>
      <c r="T596" s="191"/>
      <c r="U596" s="191"/>
      <c r="V596" s="191"/>
      <c r="W596" s="191"/>
      <c r="X596" s="191"/>
      <c r="Y596" s="191"/>
      <c r="Z596" s="191"/>
      <c r="AA596" s="191"/>
      <c r="AB596" s="191"/>
      <c r="AC596" s="191"/>
      <c r="AD596" s="191"/>
      <c r="AE596" s="191"/>
      <c r="AF596" s="191"/>
      <c r="AG596" s="191"/>
      <c r="AH596" s="191"/>
      <c r="AI596" s="191"/>
      <c r="AJ596" s="191"/>
      <c r="AK596" s="191"/>
      <c r="AL596" s="191"/>
      <c r="AM596" s="191"/>
      <c r="AN596" s="191"/>
      <c r="AO596" s="191"/>
      <c r="AP596" s="191"/>
      <c r="AQ596" s="191"/>
      <c r="AR596" s="191"/>
      <c r="AS596" s="191"/>
      <c r="AT596" s="191"/>
      <c r="AU596" s="191"/>
      <c r="AV596" s="191"/>
      <c r="AW596" s="191"/>
      <c r="AX596" s="191"/>
      <c r="AY596" s="191"/>
      <c r="AZ596" s="191"/>
      <c r="BA596" s="191"/>
      <c r="BB596" s="191"/>
      <c r="BC596" s="191"/>
      <c r="BD596" s="191"/>
      <c r="BE596" s="191"/>
      <c r="BF596" s="191"/>
      <c r="BG596" s="191"/>
      <c r="BH596" s="188"/>
      <c r="BI596" s="191"/>
      <c r="BJ596" s="191"/>
      <c r="BK596" s="191"/>
      <c r="BL596" s="273"/>
      <c r="BM596" s="180"/>
      <c r="BN596" s="191"/>
      <c r="BO596" s="191"/>
      <c r="BP596" s="191"/>
      <c r="BQ596" s="191"/>
    </row>
    <row r="597" spans="1:69" x14ac:dyDescent="0.25">
      <c r="A597" s="191"/>
      <c r="B597" s="191"/>
      <c r="C597" s="191"/>
      <c r="D597" s="191"/>
      <c r="E597" s="191"/>
      <c r="F597" s="191"/>
      <c r="G597" s="191"/>
      <c r="H597" s="191"/>
      <c r="I597" s="191"/>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AN597" s="191"/>
      <c r="AO597" s="191"/>
      <c r="AP597" s="191"/>
      <c r="AQ597" s="191"/>
      <c r="AR597" s="191"/>
      <c r="AS597" s="191"/>
      <c r="AT597" s="191"/>
      <c r="AU597" s="191"/>
      <c r="AV597" s="191"/>
      <c r="AW597" s="191"/>
      <c r="AX597" s="191"/>
      <c r="AY597" s="191"/>
      <c r="AZ597" s="191"/>
      <c r="BA597" s="191"/>
      <c r="BB597" s="191"/>
      <c r="BC597" s="191"/>
      <c r="BD597" s="191"/>
      <c r="BE597" s="191"/>
      <c r="BF597" s="191"/>
      <c r="BG597" s="191"/>
      <c r="BH597" s="188"/>
      <c r="BI597" s="191"/>
      <c r="BJ597" s="191"/>
      <c r="BK597" s="191"/>
      <c r="BL597" s="273"/>
      <c r="BM597" s="180"/>
      <c r="BN597" s="191"/>
      <c r="BO597" s="191"/>
      <c r="BP597" s="191"/>
      <c r="BQ597" s="191"/>
    </row>
    <row r="598" spans="1:69" x14ac:dyDescent="0.25">
      <c r="A598" s="191"/>
      <c r="B598" s="191"/>
      <c r="C598" s="191"/>
      <c r="D598" s="191"/>
      <c r="E598" s="191"/>
      <c r="F598" s="191"/>
      <c r="G598" s="191"/>
      <c r="H598" s="191"/>
      <c r="I598" s="191"/>
      <c r="J598" s="191"/>
      <c r="K598" s="191"/>
      <c r="L598" s="191"/>
      <c r="M598" s="191"/>
      <c r="N598" s="191"/>
      <c r="O598" s="191"/>
      <c r="P598" s="191"/>
      <c r="Q598" s="191"/>
      <c r="R598" s="191"/>
      <c r="S598" s="191"/>
      <c r="T598" s="191"/>
      <c r="U598" s="191"/>
      <c r="V598" s="191"/>
      <c r="W598" s="191"/>
      <c r="X598" s="191"/>
      <c r="Y598" s="191"/>
      <c r="Z598" s="191"/>
      <c r="AA598" s="191"/>
      <c r="AB598" s="191"/>
      <c r="AC598" s="191"/>
      <c r="AD598" s="191"/>
      <c r="AE598" s="191"/>
      <c r="AF598" s="191"/>
      <c r="AG598" s="191"/>
      <c r="AH598" s="191"/>
      <c r="AI598" s="191"/>
      <c r="AJ598" s="191"/>
      <c r="AK598" s="191"/>
      <c r="AL598" s="191"/>
      <c r="AM598" s="191"/>
      <c r="AN598" s="191"/>
      <c r="AO598" s="191"/>
      <c r="AP598" s="191"/>
      <c r="AQ598" s="191"/>
      <c r="AR598" s="191"/>
      <c r="AS598" s="191"/>
      <c r="AT598" s="191"/>
      <c r="AU598" s="191"/>
      <c r="AV598" s="191"/>
      <c r="AW598" s="191"/>
      <c r="AX598" s="191"/>
      <c r="AY598" s="191"/>
      <c r="AZ598" s="191"/>
      <c r="BA598" s="191"/>
      <c r="BB598" s="191"/>
      <c r="BC598" s="191"/>
      <c r="BD598" s="191"/>
      <c r="BE598" s="191"/>
      <c r="BF598" s="191"/>
      <c r="BG598" s="191"/>
      <c r="BH598" s="188"/>
      <c r="BI598" s="191"/>
      <c r="BJ598" s="191"/>
      <c r="BK598" s="191"/>
      <c r="BL598" s="273"/>
      <c r="BM598" s="180"/>
      <c r="BN598" s="191"/>
      <c r="BO598" s="191"/>
      <c r="BP598" s="191"/>
      <c r="BQ598" s="191"/>
    </row>
    <row r="599" spans="1:69" x14ac:dyDescent="0.25">
      <c r="A599" s="191"/>
      <c r="B599" s="191"/>
      <c r="C599" s="191"/>
      <c r="D599" s="191"/>
      <c r="E599" s="191"/>
      <c r="F599" s="191"/>
      <c r="G599" s="191"/>
      <c r="H599" s="191"/>
      <c r="I599" s="191"/>
      <c r="J599" s="191"/>
      <c r="K599" s="191"/>
      <c r="L599" s="191"/>
      <c r="M599" s="191"/>
      <c r="N599" s="191"/>
      <c r="O599" s="191"/>
      <c r="P599" s="191"/>
      <c r="Q599" s="191"/>
      <c r="R599" s="191"/>
      <c r="S599" s="191"/>
      <c r="T599" s="191"/>
      <c r="U599" s="191"/>
      <c r="V599" s="191"/>
      <c r="W599" s="191"/>
      <c r="X599" s="191"/>
      <c r="Y599" s="191"/>
      <c r="Z599" s="191"/>
      <c r="AA599" s="191"/>
      <c r="AB599" s="191"/>
      <c r="AC599" s="191"/>
      <c r="AD599" s="191"/>
      <c r="AE599" s="191"/>
      <c r="AF599" s="191"/>
      <c r="AG599" s="191"/>
      <c r="AH599" s="191"/>
      <c r="AI599" s="191"/>
      <c r="AJ599" s="191"/>
      <c r="AK599" s="191"/>
      <c r="AL599" s="191"/>
      <c r="AM599" s="191"/>
      <c r="AN599" s="191"/>
      <c r="AO599" s="191"/>
      <c r="AP599" s="191"/>
      <c r="AQ599" s="191"/>
      <c r="AR599" s="191"/>
      <c r="AS599" s="191"/>
      <c r="AT599" s="191"/>
      <c r="AU599" s="191"/>
      <c r="AV599" s="191"/>
      <c r="AW599" s="191"/>
      <c r="AX599" s="191"/>
      <c r="AY599" s="191"/>
      <c r="AZ599" s="191"/>
      <c r="BA599" s="191"/>
      <c r="BB599" s="191"/>
      <c r="BC599" s="191"/>
      <c r="BD599" s="191"/>
      <c r="BE599" s="191"/>
      <c r="BF599" s="191"/>
      <c r="BG599" s="191"/>
      <c r="BH599" s="188"/>
      <c r="BI599" s="191"/>
      <c r="BJ599" s="191"/>
      <c r="BK599" s="191"/>
      <c r="BL599" s="273"/>
      <c r="BM599" s="180"/>
      <c r="BN599" s="191"/>
      <c r="BO599" s="191"/>
      <c r="BP599" s="191"/>
      <c r="BQ599" s="191"/>
    </row>
    <row r="600" spans="1:69" x14ac:dyDescent="0.25">
      <c r="A600" s="191"/>
      <c r="B600" s="191"/>
      <c r="C600" s="191"/>
      <c r="D600" s="191"/>
      <c r="E600" s="191"/>
      <c r="F600" s="191"/>
      <c r="G600" s="191"/>
      <c r="H600" s="191"/>
      <c r="I600" s="191"/>
      <c r="J600" s="191"/>
      <c r="K600" s="191"/>
      <c r="L600" s="191"/>
      <c r="M600" s="191"/>
      <c r="N600" s="191"/>
      <c r="O600" s="191"/>
      <c r="P600" s="191"/>
      <c r="Q600" s="191"/>
      <c r="R600" s="191"/>
      <c r="S600" s="191"/>
      <c r="T600" s="191"/>
      <c r="U600" s="191"/>
      <c r="V600" s="191"/>
      <c r="W600" s="191"/>
      <c r="X600" s="191"/>
      <c r="Y600" s="191"/>
      <c r="Z600" s="191"/>
      <c r="AA600" s="191"/>
      <c r="AB600" s="191"/>
      <c r="AC600" s="191"/>
      <c r="AD600" s="191"/>
      <c r="AE600" s="191"/>
      <c r="AF600" s="191"/>
      <c r="AG600" s="191"/>
      <c r="AH600" s="191"/>
      <c r="AI600" s="191"/>
      <c r="AJ600" s="191"/>
      <c r="AK600" s="191"/>
      <c r="AL600" s="191"/>
      <c r="AM600" s="191"/>
      <c r="AN600" s="191"/>
      <c r="AO600" s="191"/>
      <c r="AP600" s="191"/>
      <c r="AQ600" s="191"/>
      <c r="AR600" s="191"/>
      <c r="AS600" s="191"/>
      <c r="AT600" s="191"/>
      <c r="AU600" s="191"/>
      <c r="AV600" s="191"/>
      <c r="AW600" s="191"/>
      <c r="AX600" s="191"/>
      <c r="AY600" s="191"/>
      <c r="AZ600" s="191"/>
      <c r="BA600" s="191"/>
      <c r="BB600" s="191"/>
      <c r="BC600" s="191"/>
      <c r="BD600" s="191"/>
      <c r="BE600" s="191"/>
      <c r="BF600" s="191"/>
      <c r="BG600" s="191"/>
      <c r="BH600" s="188"/>
      <c r="BI600" s="191"/>
      <c r="BJ600" s="191"/>
      <c r="BK600" s="191"/>
      <c r="BL600" s="273"/>
      <c r="BM600" s="180"/>
      <c r="BN600" s="191"/>
      <c r="BO600" s="191"/>
      <c r="BP600" s="191"/>
      <c r="BQ600" s="191"/>
    </row>
    <row r="601" spans="1:69" x14ac:dyDescent="0.25">
      <c r="A601" s="191"/>
      <c r="B601" s="191"/>
      <c r="C601" s="191"/>
      <c r="D601" s="191"/>
      <c r="E601" s="191"/>
      <c r="F601" s="191"/>
      <c r="G601" s="191"/>
      <c r="H601" s="191"/>
      <c r="I601" s="191"/>
      <c r="J601" s="191"/>
      <c r="K601" s="191"/>
      <c r="L601" s="191"/>
      <c r="M601" s="191"/>
      <c r="N601" s="191"/>
      <c r="O601" s="191"/>
      <c r="P601" s="191"/>
      <c r="Q601" s="191"/>
      <c r="R601" s="191"/>
      <c r="S601" s="191"/>
      <c r="T601" s="191"/>
      <c r="U601" s="191"/>
      <c r="V601" s="191"/>
      <c r="W601" s="191"/>
      <c r="X601" s="191"/>
      <c r="Y601" s="191"/>
      <c r="Z601" s="191"/>
      <c r="AA601" s="191"/>
      <c r="AB601" s="191"/>
      <c r="AC601" s="191"/>
      <c r="AD601" s="191"/>
      <c r="AE601" s="191"/>
      <c r="AF601" s="191"/>
      <c r="AG601" s="191"/>
      <c r="AH601" s="191"/>
      <c r="AI601" s="191"/>
      <c r="AJ601" s="191"/>
      <c r="AK601" s="191"/>
      <c r="AL601" s="191"/>
      <c r="AM601" s="191"/>
      <c r="AN601" s="191"/>
      <c r="AO601" s="191"/>
      <c r="AP601" s="191"/>
      <c r="AQ601" s="191"/>
      <c r="AR601" s="191"/>
      <c r="AS601" s="191"/>
      <c r="AT601" s="191"/>
      <c r="AU601" s="191"/>
      <c r="AV601" s="191"/>
      <c r="AW601" s="191"/>
      <c r="AX601" s="191"/>
      <c r="AY601" s="191"/>
      <c r="AZ601" s="191"/>
      <c r="BA601" s="191"/>
      <c r="BB601" s="191"/>
      <c r="BC601" s="191"/>
      <c r="BD601" s="191"/>
      <c r="BE601" s="191"/>
      <c r="BF601" s="191"/>
      <c r="BG601" s="191"/>
      <c r="BH601" s="188"/>
      <c r="BI601" s="191"/>
      <c r="BJ601" s="191"/>
      <c r="BK601" s="191"/>
      <c r="BL601" s="273"/>
      <c r="BM601" s="180"/>
      <c r="BN601" s="191"/>
      <c r="BO601" s="191"/>
      <c r="BP601" s="191"/>
      <c r="BQ601" s="191"/>
    </row>
    <row r="602" spans="1:69" x14ac:dyDescent="0.25">
      <c r="A602" s="191"/>
      <c r="B602" s="191"/>
      <c r="C602" s="191"/>
      <c r="D602" s="191"/>
      <c r="E602" s="191"/>
      <c r="F602" s="191"/>
      <c r="G602" s="191"/>
      <c r="H602" s="191"/>
      <c r="I602" s="191"/>
      <c r="J602" s="191"/>
      <c r="K602" s="191"/>
      <c r="L602" s="191"/>
      <c r="M602" s="191"/>
      <c r="N602" s="191"/>
      <c r="O602" s="191"/>
      <c r="P602" s="191"/>
      <c r="Q602" s="191"/>
      <c r="R602" s="191"/>
      <c r="S602" s="191"/>
      <c r="T602" s="191"/>
      <c r="U602" s="191"/>
      <c r="V602" s="191"/>
      <c r="W602" s="191"/>
      <c r="X602" s="191"/>
      <c r="Y602" s="191"/>
      <c r="Z602" s="191"/>
      <c r="AA602" s="191"/>
      <c r="AB602" s="191"/>
      <c r="AC602" s="191"/>
      <c r="AD602" s="191"/>
      <c r="AE602" s="191"/>
      <c r="AF602" s="191"/>
      <c r="AG602" s="191"/>
      <c r="AH602" s="191"/>
      <c r="AI602" s="191"/>
      <c r="AJ602" s="191"/>
      <c r="AK602" s="191"/>
      <c r="AL602" s="191"/>
      <c r="AM602" s="191"/>
      <c r="AN602" s="191"/>
      <c r="AO602" s="191"/>
      <c r="AP602" s="191"/>
      <c r="AQ602" s="191"/>
      <c r="AR602" s="191"/>
      <c r="AS602" s="191"/>
      <c r="AT602" s="191"/>
      <c r="AU602" s="191"/>
      <c r="AV602" s="191"/>
      <c r="AW602" s="191"/>
      <c r="AX602" s="191"/>
      <c r="AY602" s="191"/>
      <c r="AZ602" s="191"/>
      <c r="BA602" s="191"/>
      <c r="BB602" s="191"/>
      <c r="BC602" s="191"/>
      <c r="BD602" s="191"/>
      <c r="BE602" s="191"/>
      <c r="BF602" s="191"/>
      <c r="BG602" s="191"/>
      <c r="BH602" s="188"/>
      <c r="BI602" s="191"/>
      <c r="BJ602" s="191"/>
      <c r="BK602" s="191"/>
      <c r="BL602" s="273"/>
      <c r="BM602" s="180"/>
      <c r="BN602" s="191"/>
      <c r="BO602" s="191"/>
      <c r="BP602" s="191"/>
      <c r="BQ602" s="191"/>
    </row>
    <row r="603" spans="1:69" x14ac:dyDescent="0.25">
      <c r="A603" s="191"/>
      <c r="B603" s="191"/>
      <c r="C603" s="191"/>
      <c r="D603" s="191"/>
      <c r="E603" s="191"/>
      <c r="F603" s="191"/>
      <c r="G603" s="191"/>
      <c r="H603" s="191"/>
      <c r="I603" s="191"/>
      <c r="J603" s="191"/>
      <c r="K603" s="191"/>
      <c r="L603" s="191"/>
      <c r="M603" s="191"/>
      <c r="N603" s="191"/>
      <c r="O603" s="191"/>
      <c r="P603" s="191"/>
      <c r="Q603" s="191"/>
      <c r="R603" s="191"/>
      <c r="S603" s="191"/>
      <c r="T603" s="191"/>
      <c r="U603" s="191"/>
      <c r="V603" s="191"/>
      <c r="W603" s="191"/>
      <c r="X603" s="191"/>
      <c r="Y603" s="191"/>
      <c r="Z603" s="191"/>
      <c r="AA603" s="191"/>
      <c r="AB603" s="191"/>
      <c r="AC603" s="191"/>
      <c r="AD603" s="191"/>
      <c r="AE603" s="191"/>
      <c r="AF603" s="191"/>
      <c r="AG603" s="191"/>
      <c r="AH603" s="191"/>
      <c r="AI603" s="191"/>
      <c r="AJ603" s="191"/>
      <c r="AK603" s="191"/>
      <c r="AL603" s="191"/>
      <c r="AM603" s="191"/>
      <c r="AN603" s="191"/>
      <c r="AO603" s="191"/>
      <c r="AP603" s="191"/>
      <c r="AQ603" s="191"/>
      <c r="AR603" s="191"/>
      <c r="AS603" s="191"/>
      <c r="AT603" s="191"/>
      <c r="AU603" s="191"/>
      <c r="AV603" s="191"/>
      <c r="AW603" s="191"/>
      <c r="AX603" s="191"/>
      <c r="AY603" s="191"/>
      <c r="AZ603" s="191"/>
      <c r="BA603" s="191"/>
      <c r="BB603" s="191"/>
      <c r="BC603" s="191"/>
      <c r="BD603" s="191"/>
      <c r="BE603" s="191"/>
      <c r="BF603" s="191"/>
      <c r="BG603" s="191"/>
      <c r="BH603" s="188"/>
      <c r="BI603" s="191"/>
      <c r="BJ603" s="191"/>
      <c r="BK603" s="191"/>
      <c r="BL603" s="273"/>
      <c r="BM603" s="180"/>
      <c r="BN603" s="191"/>
      <c r="BO603" s="191"/>
      <c r="BP603" s="191"/>
      <c r="BQ603" s="191"/>
    </row>
    <row r="604" spans="1:69" x14ac:dyDescent="0.25">
      <c r="A604" s="191"/>
      <c r="B604" s="191"/>
      <c r="C604" s="191"/>
      <c r="D604" s="191"/>
      <c r="E604" s="191"/>
      <c r="F604" s="191"/>
      <c r="G604" s="191"/>
      <c r="H604" s="191"/>
      <c r="I604" s="191"/>
      <c r="J604" s="191"/>
      <c r="K604" s="191"/>
      <c r="L604" s="191"/>
      <c r="M604" s="191"/>
      <c r="N604" s="191"/>
      <c r="O604" s="191"/>
      <c r="P604" s="191"/>
      <c r="Q604" s="191"/>
      <c r="R604" s="191"/>
      <c r="S604" s="191"/>
      <c r="T604" s="191"/>
      <c r="U604" s="191"/>
      <c r="V604" s="191"/>
      <c r="W604" s="191"/>
      <c r="X604" s="191"/>
      <c r="Y604" s="191"/>
      <c r="Z604" s="191"/>
      <c r="AA604" s="191"/>
      <c r="AB604" s="191"/>
      <c r="AC604" s="191"/>
      <c r="AD604" s="191"/>
      <c r="AE604" s="191"/>
      <c r="AF604" s="191"/>
      <c r="AG604" s="191"/>
      <c r="AH604" s="191"/>
      <c r="AI604" s="191"/>
      <c r="AJ604" s="191"/>
      <c r="AK604" s="191"/>
      <c r="AL604" s="191"/>
      <c r="AM604" s="191"/>
      <c r="AN604" s="191"/>
      <c r="AO604" s="191"/>
      <c r="AP604" s="191"/>
      <c r="AQ604" s="191"/>
      <c r="AR604" s="191"/>
      <c r="AS604" s="191"/>
      <c r="AT604" s="191"/>
      <c r="AU604" s="191"/>
      <c r="AV604" s="191"/>
      <c r="AW604" s="191"/>
      <c r="AX604" s="191"/>
      <c r="AY604" s="191"/>
      <c r="AZ604" s="191"/>
      <c r="BA604" s="191"/>
      <c r="BB604" s="191"/>
      <c r="BC604" s="191"/>
      <c r="BD604" s="191"/>
      <c r="BE604" s="191"/>
      <c r="BF604" s="191"/>
      <c r="BG604" s="191"/>
      <c r="BH604" s="188"/>
      <c r="BI604" s="191"/>
      <c r="BJ604" s="191"/>
      <c r="BK604" s="191"/>
      <c r="BL604" s="273"/>
      <c r="BM604" s="180"/>
      <c r="BN604" s="191"/>
      <c r="BO604" s="191"/>
      <c r="BP604" s="191"/>
      <c r="BQ604" s="191"/>
    </row>
    <row r="605" spans="1:69" x14ac:dyDescent="0.25">
      <c r="A605" s="191"/>
      <c r="B605" s="191"/>
      <c r="C605" s="191"/>
      <c r="D605" s="191"/>
      <c r="E605" s="191"/>
      <c r="F605" s="191"/>
      <c r="G605" s="191"/>
      <c r="H605" s="191"/>
      <c r="I605" s="191"/>
      <c r="J605" s="191"/>
      <c r="K605" s="191"/>
      <c r="L605" s="191"/>
      <c r="M605" s="191"/>
      <c r="N605" s="191"/>
      <c r="O605" s="191"/>
      <c r="P605" s="191"/>
      <c r="Q605" s="191"/>
      <c r="R605" s="191"/>
      <c r="S605" s="191"/>
      <c r="T605" s="191"/>
      <c r="U605" s="191"/>
      <c r="V605" s="191"/>
      <c r="W605" s="191"/>
      <c r="X605" s="191"/>
      <c r="Y605" s="191"/>
      <c r="Z605" s="191"/>
      <c r="AA605" s="191"/>
      <c r="AB605" s="191"/>
      <c r="AC605" s="191"/>
      <c r="AD605" s="191"/>
      <c r="AE605" s="191"/>
      <c r="AF605" s="191"/>
      <c r="AG605" s="191"/>
      <c r="AH605" s="191"/>
      <c r="AI605" s="191"/>
      <c r="AJ605" s="191"/>
      <c r="AK605" s="191"/>
      <c r="AL605" s="191"/>
      <c r="AM605" s="191"/>
      <c r="AN605" s="191"/>
      <c r="AO605" s="191"/>
      <c r="AP605" s="191"/>
      <c r="AQ605" s="191"/>
      <c r="AR605" s="191"/>
      <c r="AS605" s="191"/>
      <c r="AT605" s="191"/>
      <c r="AU605" s="191"/>
      <c r="AV605" s="191"/>
      <c r="AW605" s="191"/>
      <c r="AX605" s="191"/>
      <c r="AY605" s="191"/>
      <c r="AZ605" s="191"/>
      <c r="BA605" s="191"/>
      <c r="BB605" s="191"/>
      <c r="BC605" s="191"/>
      <c r="BD605" s="191"/>
      <c r="BE605" s="191"/>
      <c r="BF605" s="191"/>
      <c r="BG605" s="191"/>
      <c r="BH605" s="188"/>
      <c r="BI605" s="191"/>
      <c r="BJ605" s="191"/>
      <c r="BK605" s="191"/>
      <c r="BL605" s="273"/>
      <c r="BM605" s="180"/>
      <c r="BN605" s="191"/>
      <c r="BO605" s="191"/>
      <c r="BP605" s="191"/>
      <c r="BQ605" s="191"/>
    </row>
    <row r="606" spans="1:69" x14ac:dyDescent="0.25">
      <c r="A606" s="191"/>
      <c r="B606" s="191"/>
      <c r="C606" s="191"/>
      <c r="D606" s="191"/>
      <c r="E606" s="191"/>
      <c r="F606" s="191"/>
      <c r="G606" s="191"/>
      <c r="H606" s="191"/>
      <c r="I606" s="191"/>
      <c r="J606" s="191"/>
      <c r="K606" s="191"/>
      <c r="L606" s="191"/>
      <c r="M606" s="191"/>
      <c r="N606" s="191"/>
      <c r="O606" s="191"/>
      <c r="P606" s="191"/>
      <c r="Q606" s="191"/>
      <c r="R606" s="191"/>
      <c r="S606" s="191"/>
      <c r="T606" s="191"/>
      <c r="U606" s="191"/>
      <c r="V606" s="191"/>
      <c r="W606" s="191"/>
      <c r="X606" s="191"/>
      <c r="Y606" s="191"/>
      <c r="Z606" s="191"/>
      <c r="AA606" s="191"/>
      <c r="AB606" s="191"/>
      <c r="AC606" s="191"/>
      <c r="AD606" s="191"/>
      <c r="AE606" s="191"/>
      <c r="AF606" s="191"/>
      <c r="AG606" s="191"/>
      <c r="AH606" s="191"/>
      <c r="AI606" s="191"/>
      <c r="AJ606" s="191"/>
      <c r="AK606" s="191"/>
      <c r="AL606" s="191"/>
      <c r="AM606" s="191"/>
      <c r="AN606" s="191"/>
      <c r="AO606" s="191"/>
      <c r="AP606" s="191"/>
      <c r="AQ606" s="191"/>
      <c r="AR606" s="191"/>
      <c r="AS606" s="191"/>
      <c r="AT606" s="191"/>
      <c r="AU606" s="191"/>
      <c r="AV606" s="191"/>
      <c r="AW606" s="191"/>
      <c r="AX606" s="191"/>
      <c r="AY606" s="191"/>
      <c r="AZ606" s="191"/>
      <c r="BA606" s="191"/>
      <c r="BB606" s="191"/>
      <c r="BC606" s="191"/>
      <c r="BD606" s="191"/>
      <c r="BE606" s="191"/>
      <c r="BF606" s="191"/>
      <c r="BG606" s="191"/>
      <c r="BH606" s="188"/>
      <c r="BI606" s="191"/>
      <c r="BJ606" s="191"/>
      <c r="BK606" s="191"/>
      <c r="BL606" s="273"/>
      <c r="BM606" s="180"/>
      <c r="BN606" s="191"/>
      <c r="BO606" s="191"/>
      <c r="BP606" s="191"/>
      <c r="BQ606" s="191"/>
    </row>
    <row r="607" spans="1:69" x14ac:dyDescent="0.25">
      <c r="A607" s="191"/>
      <c r="B607" s="191"/>
      <c r="C607" s="191"/>
      <c r="D607" s="191"/>
      <c r="E607" s="191"/>
      <c r="F607" s="191"/>
      <c r="G607" s="191"/>
      <c r="H607" s="191"/>
      <c r="I607" s="191"/>
      <c r="J607" s="191"/>
      <c r="K607" s="191"/>
      <c r="L607" s="191"/>
      <c r="M607" s="191"/>
      <c r="N607" s="191"/>
      <c r="O607" s="191"/>
      <c r="P607" s="191"/>
      <c r="Q607" s="191"/>
      <c r="R607" s="191"/>
      <c r="S607" s="191"/>
      <c r="T607" s="191"/>
      <c r="U607" s="191"/>
      <c r="V607" s="191"/>
      <c r="W607" s="191"/>
      <c r="X607" s="191"/>
      <c r="Y607" s="191"/>
      <c r="Z607" s="191"/>
      <c r="AA607" s="191"/>
      <c r="AB607" s="191"/>
      <c r="AC607" s="191"/>
      <c r="AD607" s="191"/>
      <c r="AE607" s="191"/>
      <c r="AF607" s="191"/>
      <c r="AG607" s="191"/>
      <c r="AH607" s="191"/>
      <c r="AI607" s="191"/>
      <c r="AJ607" s="191"/>
      <c r="AK607" s="191"/>
      <c r="AL607" s="191"/>
      <c r="AM607" s="191"/>
      <c r="AN607" s="191"/>
      <c r="AO607" s="191"/>
      <c r="AP607" s="191"/>
      <c r="AQ607" s="191"/>
      <c r="AR607" s="191"/>
      <c r="AS607" s="191"/>
      <c r="AT607" s="191"/>
      <c r="AU607" s="191"/>
      <c r="AV607" s="191"/>
      <c r="AW607" s="191"/>
      <c r="AX607" s="191"/>
      <c r="AY607" s="191"/>
      <c r="AZ607" s="191"/>
      <c r="BA607" s="191"/>
      <c r="BB607" s="191"/>
      <c r="BC607" s="191"/>
      <c r="BD607" s="191"/>
      <c r="BE607" s="191"/>
      <c r="BF607" s="191"/>
      <c r="BG607" s="191"/>
      <c r="BH607" s="188"/>
      <c r="BI607" s="191"/>
      <c r="BJ607" s="191"/>
      <c r="BK607" s="191"/>
      <c r="BL607" s="273"/>
      <c r="BM607" s="180"/>
      <c r="BN607" s="191"/>
      <c r="BO607" s="191"/>
      <c r="BP607" s="191"/>
      <c r="BQ607" s="191"/>
    </row>
    <row r="608" spans="1:69" x14ac:dyDescent="0.25">
      <c r="A608" s="191"/>
      <c r="B608" s="191"/>
      <c r="C608" s="191"/>
      <c r="D608" s="191"/>
      <c r="E608" s="191"/>
      <c r="F608" s="191"/>
      <c r="G608" s="191"/>
      <c r="H608" s="191"/>
      <c r="I608" s="191"/>
      <c r="J608" s="191"/>
      <c r="K608" s="191"/>
      <c r="L608" s="191"/>
      <c r="M608" s="191"/>
      <c r="N608" s="191"/>
      <c r="O608" s="191"/>
      <c r="P608" s="191"/>
      <c r="Q608" s="191"/>
      <c r="R608" s="191"/>
      <c r="S608" s="191"/>
      <c r="T608" s="191"/>
      <c r="U608" s="191"/>
      <c r="V608" s="191"/>
      <c r="W608" s="191"/>
      <c r="X608" s="191"/>
      <c r="Y608" s="191"/>
      <c r="Z608" s="191"/>
      <c r="AA608" s="191"/>
      <c r="AB608" s="191"/>
      <c r="AC608" s="191"/>
      <c r="AD608" s="191"/>
      <c r="AE608" s="191"/>
      <c r="AF608" s="191"/>
      <c r="AG608" s="191"/>
      <c r="AH608" s="191"/>
      <c r="AI608" s="191"/>
      <c r="AJ608" s="191"/>
      <c r="AK608" s="191"/>
      <c r="AL608" s="191"/>
      <c r="AM608" s="191"/>
      <c r="AN608" s="191"/>
      <c r="AO608" s="191"/>
      <c r="AP608" s="191"/>
      <c r="AQ608" s="191"/>
      <c r="AR608" s="191"/>
      <c r="AS608" s="191"/>
      <c r="AT608" s="191"/>
      <c r="AU608" s="191"/>
      <c r="AV608" s="191"/>
      <c r="AW608" s="191"/>
      <c r="AX608" s="191"/>
      <c r="AY608" s="191"/>
      <c r="AZ608" s="191"/>
      <c r="BA608" s="191"/>
      <c r="BB608" s="191"/>
      <c r="BC608" s="191"/>
      <c r="BD608" s="191"/>
      <c r="BE608" s="191"/>
      <c r="BF608" s="191"/>
      <c r="BG608" s="191"/>
      <c r="BH608" s="188"/>
      <c r="BI608" s="191"/>
      <c r="BJ608" s="191"/>
      <c r="BK608" s="191"/>
      <c r="BL608" s="273"/>
      <c r="BM608" s="180"/>
      <c r="BN608" s="191"/>
      <c r="BO608" s="191"/>
      <c r="BP608" s="191"/>
      <c r="BQ608" s="191"/>
    </row>
    <row r="609" spans="1:69" x14ac:dyDescent="0.25">
      <c r="A609" s="191"/>
      <c r="B609" s="191"/>
      <c r="C609" s="191"/>
      <c r="D609" s="191"/>
      <c r="E609" s="191"/>
      <c r="F609" s="191"/>
      <c r="G609" s="191"/>
      <c r="H609" s="191"/>
      <c r="I609" s="191"/>
      <c r="J609" s="191"/>
      <c r="K609" s="191"/>
      <c r="L609" s="191"/>
      <c r="M609" s="191"/>
      <c r="N609" s="191"/>
      <c r="O609" s="191"/>
      <c r="P609" s="191"/>
      <c r="Q609" s="191"/>
      <c r="R609" s="191"/>
      <c r="S609" s="191"/>
      <c r="T609" s="191"/>
      <c r="U609" s="191"/>
      <c r="V609" s="191"/>
      <c r="W609" s="191"/>
      <c r="X609" s="191"/>
      <c r="Y609" s="191"/>
      <c r="Z609" s="191"/>
      <c r="AA609" s="191"/>
      <c r="AB609" s="191"/>
      <c r="AC609" s="191"/>
      <c r="AD609" s="191"/>
      <c r="AE609" s="191"/>
      <c r="AF609" s="191"/>
      <c r="AG609" s="191"/>
      <c r="AH609" s="191"/>
      <c r="AI609" s="191"/>
      <c r="AJ609" s="191"/>
      <c r="AK609" s="191"/>
      <c r="AL609" s="191"/>
      <c r="AM609" s="191"/>
      <c r="AN609" s="191"/>
      <c r="AO609" s="191"/>
      <c r="AP609" s="191"/>
      <c r="AQ609" s="191"/>
      <c r="AR609" s="191"/>
      <c r="AS609" s="191"/>
      <c r="AT609" s="191"/>
      <c r="AU609" s="191"/>
      <c r="AV609" s="191"/>
      <c r="AW609" s="191"/>
      <c r="AX609" s="191"/>
      <c r="AY609" s="191"/>
      <c r="AZ609" s="191"/>
      <c r="BA609" s="191"/>
      <c r="BB609" s="191"/>
      <c r="BC609" s="191"/>
      <c r="BD609" s="191"/>
      <c r="BE609" s="191"/>
      <c r="BF609" s="191"/>
      <c r="BG609" s="191"/>
      <c r="BH609" s="188"/>
      <c r="BI609" s="191"/>
      <c r="BJ609" s="191"/>
      <c r="BK609" s="191"/>
      <c r="BL609" s="273"/>
      <c r="BM609" s="180"/>
      <c r="BN609" s="191"/>
      <c r="BO609" s="191"/>
      <c r="BP609" s="191"/>
      <c r="BQ609" s="191"/>
    </row>
    <row r="610" spans="1:69" x14ac:dyDescent="0.25">
      <c r="A610" s="191"/>
      <c r="B610" s="191"/>
      <c r="C610" s="191"/>
      <c r="D610" s="191"/>
      <c r="E610" s="191"/>
      <c r="F610" s="191"/>
      <c r="G610" s="191"/>
      <c r="H610" s="191"/>
      <c r="I610" s="191"/>
      <c r="J610" s="191"/>
      <c r="K610" s="191"/>
      <c r="L610" s="191"/>
      <c r="M610" s="191"/>
      <c r="N610" s="191"/>
      <c r="O610" s="191"/>
      <c r="P610" s="191"/>
      <c r="Q610" s="191"/>
      <c r="R610" s="191"/>
      <c r="S610" s="191"/>
      <c r="T610" s="191"/>
      <c r="U610" s="191"/>
      <c r="V610" s="191"/>
      <c r="W610" s="191"/>
      <c r="X610" s="191"/>
      <c r="Y610" s="191"/>
      <c r="Z610" s="191"/>
      <c r="AA610" s="191"/>
      <c r="AB610" s="191"/>
      <c r="AC610" s="191"/>
      <c r="AD610" s="191"/>
      <c r="AE610" s="191"/>
      <c r="AF610" s="191"/>
      <c r="AG610" s="191"/>
      <c r="AH610" s="191"/>
      <c r="AI610" s="191"/>
      <c r="AJ610" s="191"/>
      <c r="AK610" s="191"/>
      <c r="AL610" s="191"/>
      <c r="AM610" s="191"/>
      <c r="AN610" s="191"/>
      <c r="AO610" s="191"/>
      <c r="AP610" s="191"/>
      <c r="AQ610" s="191"/>
      <c r="AR610" s="191"/>
      <c r="AS610" s="191"/>
      <c r="AT610" s="191"/>
      <c r="AU610" s="191"/>
      <c r="AV610" s="191"/>
      <c r="AW610" s="191"/>
      <c r="AX610" s="191"/>
      <c r="AY610" s="191"/>
      <c r="AZ610" s="191"/>
      <c r="BA610" s="191"/>
      <c r="BB610" s="191"/>
      <c r="BC610" s="191"/>
      <c r="BD610" s="191"/>
      <c r="BE610" s="191"/>
      <c r="BF610" s="191"/>
      <c r="BG610" s="191"/>
      <c r="BH610" s="188"/>
      <c r="BI610" s="191"/>
      <c r="BJ610" s="191"/>
      <c r="BK610" s="191"/>
      <c r="BL610" s="273"/>
      <c r="BM610" s="180"/>
      <c r="BN610" s="191"/>
      <c r="BO610" s="191"/>
      <c r="BP610" s="191"/>
      <c r="BQ610" s="191"/>
    </row>
    <row r="611" spans="1:69" x14ac:dyDescent="0.25">
      <c r="A611" s="191"/>
      <c r="B611" s="191"/>
      <c r="C611" s="191"/>
      <c r="D611" s="191"/>
      <c r="E611" s="191"/>
      <c r="F611" s="191"/>
      <c r="G611" s="191"/>
      <c r="H611" s="191"/>
      <c r="I611" s="191"/>
      <c r="J611" s="191"/>
      <c r="K611" s="191"/>
      <c r="L611" s="191"/>
      <c r="M611" s="191"/>
      <c r="N611" s="191"/>
      <c r="O611" s="191"/>
      <c r="P611" s="191"/>
      <c r="Q611" s="191"/>
      <c r="R611" s="191"/>
      <c r="S611" s="191"/>
      <c r="T611" s="191"/>
      <c r="U611" s="191"/>
      <c r="V611" s="191"/>
      <c r="W611" s="191"/>
      <c r="X611" s="191"/>
      <c r="Y611" s="191"/>
      <c r="Z611" s="191"/>
      <c r="AA611" s="191"/>
      <c r="AB611" s="191"/>
      <c r="AC611" s="191"/>
      <c r="AD611" s="191"/>
      <c r="AE611" s="191"/>
      <c r="AF611" s="191"/>
      <c r="AG611" s="191"/>
      <c r="AH611" s="191"/>
      <c r="AI611" s="191"/>
      <c r="AJ611" s="191"/>
      <c r="AK611" s="191"/>
      <c r="AL611" s="191"/>
      <c r="AM611" s="191"/>
      <c r="AN611" s="191"/>
      <c r="AO611" s="191"/>
      <c r="AP611" s="191"/>
      <c r="AQ611" s="191"/>
      <c r="AR611" s="191"/>
      <c r="AS611" s="191"/>
      <c r="AT611" s="191"/>
      <c r="AU611" s="191"/>
      <c r="AV611" s="191"/>
      <c r="AW611" s="191"/>
      <c r="AX611" s="191"/>
      <c r="AY611" s="191"/>
      <c r="AZ611" s="191"/>
      <c r="BA611" s="191"/>
      <c r="BB611" s="191"/>
      <c r="BC611" s="191"/>
      <c r="BD611" s="191"/>
      <c r="BE611" s="191"/>
      <c r="BF611" s="191"/>
      <c r="BG611" s="191"/>
      <c r="BH611" s="188"/>
      <c r="BI611" s="191"/>
      <c r="BJ611" s="191"/>
      <c r="BK611" s="191"/>
      <c r="BL611" s="273"/>
      <c r="BM611" s="180"/>
      <c r="BN611" s="191"/>
      <c r="BO611" s="191"/>
      <c r="BP611" s="191"/>
      <c r="BQ611" s="191"/>
    </row>
    <row r="612" spans="1:69" x14ac:dyDescent="0.25">
      <c r="A612" s="191"/>
      <c r="B612" s="191"/>
      <c r="C612" s="191"/>
      <c r="D612" s="191"/>
      <c r="E612" s="191"/>
      <c r="F612" s="191"/>
      <c r="G612" s="191"/>
      <c r="H612" s="191"/>
      <c r="I612" s="191"/>
      <c r="J612" s="191"/>
      <c r="K612" s="191"/>
      <c r="L612" s="191"/>
      <c r="M612" s="191"/>
      <c r="N612" s="191"/>
      <c r="O612" s="191"/>
      <c r="P612" s="191"/>
      <c r="Q612" s="191"/>
      <c r="R612" s="191"/>
      <c r="S612" s="191"/>
      <c r="T612" s="191"/>
      <c r="U612" s="191"/>
      <c r="V612" s="191"/>
      <c r="W612" s="191"/>
      <c r="X612" s="191"/>
      <c r="Y612" s="191"/>
      <c r="Z612" s="191"/>
      <c r="AA612" s="191"/>
      <c r="AB612" s="191"/>
      <c r="AC612" s="191"/>
      <c r="AD612" s="191"/>
      <c r="AE612" s="191"/>
      <c r="AF612" s="191"/>
      <c r="AG612" s="191"/>
      <c r="AH612" s="191"/>
      <c r="AI612" s="191"/>
      <c r="AJ612" s="191"/>
      <c r="AK612" s="191"/>
      <c r="AL612" s="191"/>
      <c r="AM612" s="191"/>
      <c r="AN612" s="191"/>
      <c r="AO612" s="191"/>
      <c r="AP612" s="191"/>
      <c r="AQ612" s="191"/>
      <c r="AR612" s="191"/>
      <c r="AS612" s="191"/>
      <c r="AT612" s="191"/>
      <c r="AU612" s="191"/>
      <c r="AV612" s="191"/>
      <c r="AW612" s="191"/>
      <c r="AX612" s="191"/>
      <c r="AY612" s="191"/>
      <c r="AZ612" s="191"/>
      <c r="BA612" s="191"/>
      <c r="BB612" s="191"/>
      <c r="BC612" s="191"/>
      <c r="BD612" s="191"/>
      <c r="BE612" s="191"/>
      <c r="BF612" s="191"/>
      <c r="BG612" s="191"/>
      <c r="BH612" s="188"/>
      <c r="BI612" s="191"/>
      <c r="BJ612" s="191"/>
      <c r="BK612" s="191"/>
      <c r="BL612" s="273"/>
      <c r="BM612" s="180"/>
      <c r="BN612" s="191"/>
      <c r="BO612" s="191"/>
      <c r="BP612" s="191"/>
      <c r="BQ612" s="191"/>
    </row>
    <row r="613" spans="1:69" x14ac:dyDescent="0.25">
      <c r="A613" s="191"/>
      <c r="B613" s="191"/>
      <c r="C613" s="191"/>
      <c r="D613" s="191"/>
      <c r="E613" s="191"/>
      <c r="F613" s="191"/>
      <c r="G613" s="191"/>
      <c r="H613" s="191"/>
      <c r="I613" s="191"/>
      <c r="J613" s="191"/>
      <c r="K613" s="191"/>
      <c r="L613" s="191"/>
      <c r="M613" s="191"/>
      <c r="N613" s="191"/>
      <c r="O613" s="191"/>
      <c r="P613" s="191"/>
      <c r="Q613" s="191"/>
      <c r="R613" s="191"/>
      <c r="S613" s="191"/>
      <c r="T613" s="191"/>
      <c r="U613" s="191"/>
      <c r="V613" s="191"/>
      <c r="W613" s="191"/>
      <c r="X613" s="191"/>
      <c r="Y613" s="191"/>
      <c r="Z613" s="191"/>
      <c r="AA613" s="191"/>
      <c r="AB613" s="191"/>
      <c r="AC613" s="191"/>
      <c r="AD613" s="191"/>
      <c r="AE613" s="191"/>
      <c r="AF613" s="191"/>
      <c r="AG613" s="191"/>
      <c r="AH613" s="191"/>
      <c r="AI613" s="191"/>
      <c r="AJ613" s="191"/>
      <c r="AK613" s="191"/>
      <c r="AL613" s="191"/>
      <c r="AM613" s="191"/>
      <c r="AN613" s="191"/>
      <c r="AO613" s="191"/>
      <c r="AP613" s="191"/>
      <c r="AQ613" s="191"/>
      <c r="AR613" s="191"/>
      <c r="AS613" s="191"/>
      <c r="AT613" s="191"/>
      <c r="AU613" s="191"/>
      <c r="AV613" s="191"/>
      <c r="AW613" s="191"/>
      <c r="AX613" s="191"/>
      <c r="AY613" s="191"/>
      <c r="AZ613" s="191"/>
      <c r="BA613" s="191"/>
      <c r="BB613" s="191"/>
      <c r="BC613" s="191"/>
      <c r="BD613" s="191"/>
      <c r="BE613" s="191"/>
      <c r="BF613" s="191"/>
      <c r="BG613" s="191"/>
      <c r="BH613" s="188"/>
      <c r="BI613" s="191"/>
      <c r="BJ613" s="191"/>
      <c r="BK613" s="191"/>
      <c r="BL613" s="273"/>
      <c r="BM613" s="180"/>
      <c r="BN613" s="191"/>
      <c r="BO613" s="191"/>
      <c r="BP613" s="191"/>
      <c r="BQ613" s="191"/>
    </row>
    <row r="614" spans="1:69" x14ac:dyDescent="0.25">
      <c r="A614" s="191"/>
      <c r="B614" s="191"/>
      <c r="C614" s="191"/>
      <c r="D614" s="191"/>
      <c r="E614" s="191"/>
      <c r="F614" s="191"/>
      <c r="G614" s="191"/>
      <c r="H614" s="191"/>
      <c r="I614" s="191"/>
      <c r="J614" s="191"/>
      <c r="K614" s="191"/>
      <c r="L614" s="191"/>
      <c r="M614" s="191"/>
      <c r="N614" s="191"/>
      <c r="O614" s="191"/>
      <c r="P614" s="191"/>
      <c r="Q614" s="191"/>
      <c r="R614" s="191"/>
      <c r="S614" s="191"/>
      <c r="T614" s="191"/>
      <c r="U614" s="191"/>
      <c r="V614" s="191"/>
      <c r="W614" s="191"/>
      <c r="X614" s="191"/>
      <c r="Y614" s="191"/>
      <c r="Z614" s="191"/>
      <c r="AA614" s="191"/>
      <c r="AB614" s="191"/>
      <c r="AC614" s="191"/>
      <c r="AD614" s="191"/>
      <c r="AE614" s="191"/>
      <c r="AF614" s="191"/>
      <c r="AG614" s="191"/>
      <c r="AH614" s="191"/>
      <c r="AI614" s="191"/>
      <c r="AJ614" s="191"/>
      <c r="AK614" s="191"/>
      <c r="AL614" s="191"/>
      <c r="AM614" s="191"/>
      <c r="AN614" s="191"/>
      <c r="AO614" s="191"/>
      <c r="AP614" s="191"/>
      <c r="AQ614" s="191"/>
      <c r="AR614" s="191"/>
      <c r="AS614" s="191"/>
      <c r="AT614" s="191"/>
      <c r="AU614" s="191"/>
      <c r="AV614" s="191"/>
      <c r="AW614" s="191"/>
      <c r="AX614" s="191"/>
      <c r="AY614" s="191"/>
      <c r="AZ614" s="191"/>
      <c r="BA614" s="191"/>
      <c r="BB614" s="191"/>
      <c r="BC614" s="191"/>
      <c r="BD614" s="191"/>
      <c r="BE614" s="191"/>
      <c r="BF614" s="191"/>
      <c r="BG614" s="191"/>
      <c r="BH614" s="188"/>
      <c r="BI614" s="191"/>
      <c r="BJ614" s="191"/>
      <c r="BK614" s="191"/>
      <c r="BL614" s="273"/>
      <c r="BM614" s="180"/>
      <c r="BN614" s="191"/>
      <c r="BO614" s="191"/>
      <c r="BP614" s="191"/>
      <c r="BQ614" s="191"/>
    </row>
    <row r="615" spans="1:69" x14ac:dyDescent="0.25">
      <c r="A615" s="191"/>
      <c r="B615" s="191"/>
      <c r="C615" s="191"/>
      <c r="D615" s="191"/>
      <c r="E615" s="191"/>
      <c r="F615" s="191"/>
      <c r="G615" s="191"/>
      <c r="H615" s="191"/>
      <c r="I615" s="191"/>
      <c r="J615" s="191"/>
      <c r="K615" s="191"/>
      <c r="L615" s="191"/>
      <c r="M615" s="191"/>
      <c r="N615" s="191"/>
      <c r="O615" s="191"/>
      <c r="P615" s="191"/>
      <c r="Q615" s="191"/>
      <c r="R615" s="191"/>
      <c r="S615" s="191"/>
      <c r="T615" s="191"/>
      <c r="U615" s="191"/>
      <c r="V615" s="191"/>
      <c r="W615" s="191"/>
      <c r="X615" s="191"/>
      <c r="Y615" s="191"/>
      <c r="Z615" s="191"/>
      <c r="AA615" s="191"/>
      <c r="AB615" s="191"/>
      <c r="AC615" s="191"/>
      <c r="AD615" s="191"/>
      <c r="AE615" s="191"/>
      <c r="AF615" s="191"/>
      <c r="AG615" s="191"/>
      <c r="AH615" s="191"/>
      <c r="AI615" s="191"/>
      <c r="AJ615" s="191"/>
      <c r="AK615" s="191"/>
      <c r="AL615" s="191"/>
      <c r="AM615" s="191"/>
      <c r="AN615" s="191"/>
      <c r="AO615" s="191"/>
      <c r="AP615" s="191"/>
      <c r="AQ615" s="191"/>
      <c r="AR615" s="191"/>
      <c r="AS615" s="191"/>
      <c r="AT615" s="191"/>
      <c r="AU615" s="191"/>
      <c r="AV615" s="191"/>
      <c r="AW615" s="191"/>
      <c r="AX615" s="191"/>
      <c r="AY615" s="191"/>
      <c r="AZ615" s="191"/>
      <c r="BA615" s="191"/>
      <c r="BB615" s="191"/>
      <c r="BC615" s="191"/>
      <c r="BD615" s="191"/>
      <c r="BE615" s="191"/>
      <c r="BF615" s="191"/>
      <c r="BG615" s="191"/>
      <c r="BH615" s="188"/>
      <c r="BI615" s="191"/>
      <c r="BJ615" s="191"/>
      <c r="BK615" s="191"/>
      <c r="BL615" s="273"/>
      <c r="BM615" s="180"/>
      <c r="BN615" s="191"/>
      <c r="BO615" s="191"/>
      <c r="BP615" s="191"/>
      <c r="BQ615" s="191"/>
    </row>
    <row r="616" spans="1:69" x14ac:dyDescent="0.25">
      <c r="A616" s="191"/>
      <c r="B616" s="191"/>
      <c r="C616" s="191"/>
      <c r="D616" s="191"/>
      <c r="E616" s="191"/>
      <c r="F616" s="191"/>
      <c r="G616" s="191"/>
      <c r="H616" s="191"/>
      <c r="I616" s="191"/>
      <c r="J616" s="191"/>
      <c r="K616" s="191"/>
      <c r="L616" s="191"/>
      <c r="M616" s="191"/>
      <c r="N616" s="191"/>
      <c r="O616" s="191"/>
      <c r="P616" s="191"/>
      <c r="Q616" s="191"/>
      <c r="R616" s="191"/>
      <c r="S616" s="191"/>
      <c r="T616" s="191"/>
      <c r="U616" s="191"/>
      <c r="V616" s="191"/>
      <c r="W616" s="191"/>
      <c r="X616" s="191"/>
      <c r="Y616" s="191"/>
      <c r="Z616" s="191"/>
      <c r="AA616" s="191"/>
      <c r="AB616" s="191"/>
      <c r="AC616" s="191"/>
      <c r="AD616" s="191"/>
      <c r="AE616" s="191"/>
      <c r="AF616" s="191"/>
      <c r="AG616" s="191"/>
      <c r="AH616" s="191"/>
      <c r="AI616" s="191"/>
      <c r="AJ616" s="191"/>
      <c r="AK616" s="191"/>
      <c r="AL616" s="191"/>
      <c r="AM616" s="191"/>
      <c r="AN616" s="191"/>
      <c r="AO616" s="191"/>
      <c r="AP616" s="191"/>
      <c r="AQ616" s="191"/>
      <c r="AR616" s="191"/>
      <c r="AS616" s="191"/>
      <c r="AT616" s="191"/>
      <c r="AU616" s="191"/>
      <c r="AV616" s="191"/>
      <c r="AW616" s="191"/>
      <c r="AX616" s="191"/>
      <c r="AY616" s="191"/>
      <c r="AZ616" s="191"/>
      <c r="BA616" s="191"/>
      <c r="BB616" s="191"/>
      <c r="BC616" s="191"/>
      <c r="BD616" s="191"/>
      <c r="BE616" s="191"/>
      <c r="BF616" s="191"/>
      <c r="BG616" s="191"/>
      <c r="BH616" s="188"/>
      <c r="BI616" s="191"/>
      <c r="BJ616" s="191"/>
      <c r="BK616" s="191"/>
      <c r="BL616" s="273"/>
      <c r="BM616" s="180"/>
      <c r="BN616" s="191"/>
      <c r="BO616" s="191"/>
      <c r="BP616" s="191"/>
      <c r="BQ616" s="191"/>
    </row>
    <row r="617" spans="1:69" x14ac:dyDescent="0.25">
      <c r="A617" s="191"/>
      <c r="B617" s="191"/>
      <c r="C617" s="191"/>
      <c r="D617" s="191"/>
      <c r="E617" s="191"/>
      <c r="F617" s="191"/>
      <c r="G617" s="191"/>
      <c r="H617" s="191"/>
      <c r="I617" s="191"/>
      <c r="J617" s="191"/>
      <c r="K617" s="191"/>
      <c r="L617" s="191"/>
      <c r="M617" s="191"/>
      <c r="N617" s="191"/>
      <c r="O617" s="191"/>
      <c r="P617" s="191"/>
      <c r="Q617" s="191"/>
      <c r="R617" s="191"/>
      <c r="S617" s="191"/>
      <c r="T617" s="191"/>
      <c r="U617" s="191"/>
      <c r="V617" s="191"/>
      <c r="W617" s="191"/>
      <c r="X617" s="191"/>
      <c r="Y617" s="191"/>
      <c r="Z617" s="191"/>
      <c r="AA617" s="191"/>
      <c r="AB617" s="191"/>
      <c r="AC617" s="191"/>
      <c r="AD617" s="191"/>
      <c r="AE617" s="191"/>
      <c r="AF617" s="191"/>
      <c r="AG617" s="191"/>
      <c r="AH617" s="191"/>
      <c r="AI617" s="191"/>
      <c r="AJ617" s="191"/>
      <c r="AK617" s="191"/>
      <c r="AL617" s="191"/>
      <c r="AM617" s="191"/>
      <c r="AN617" s="191"/>
      <c r="AO617" s="191"/>
      <c r="AP617" s="191"/>
      <c r="AQ617" s="191"/>
      <c r="AR617" s="191"/>
      <c r="AS617" s="191"/>
      <c r="AT617" s="191"/>
      <c r="AU617" s="191"/>
      <c r="AV617" s="191"/>
      <c r="AW617" s="191"/>
      <c r="AX617" s="191"/>
      <c r="AY617" s="191"/>
      <c r="AZ617" s="191"/>
      <c r="BA617" s="191"/>
      <c r="BB617" s="191"/>
      <c r="BC617" s="191"/>
      <c r="BD617" s="191"/>
      <c r="BE617" s="191"/>
      <c r="BF617" s="191"/>
      <c r="BG617" s="191"/>
      <c r="BH617" s="188"/>
      <c r="BI617" s="191"/>
      <c r="BJ617" s="191"/>
      <c r="BK617" s="191"/>
      <c r="BL617" s="273"/>
      <c r="BM617" s="180"/>
      <c r="BN617" s="191"/>
      <c r="BO617" s="191"/>
      <c r="BP617" s="191"/>
      <c r="BQ617" s="191"/>
    </row>
    <row r="618" spans="1:69" x14ac:dyDescent="0.25">
      <c r="A618" s="191"/>
      <c r="B618" s="191"/>
      <c r="C618" s="191"/>
      <c r="D618" s="191"/>
      <c r="E618" s="191"/>
      <c r="F618" s="191"/>
      <c r="G618" s="191"/>
      <c r="H618" s="191"/>
      <c r="I618" s="191"/>
      <c r="J618" s="191"/>
      <c r="K618" s="191"/>
      <c r="L618" s="191"/>
      <c r="M618" s="191"/>
      <c r="N618" s="191"/>
      <c r="O618" s="191"/>
      <c r="P618" s="191"/>
      <c r="Q618" s="191"/>
      <c r="R618" s="191"/>
      <c r="S618" s="191"/>
      <c r="T618" s="191"/>
      <c r="U618" s="191"/>
      <c r="V618" s="191"/>
      <c r="W618" s="191"/>
      <c r="X618" s="191"/>
      <c r="Y618" s="191"/>
      <c r="Z618" s="191"/>
      <c r="AA618" s="191"/>
      <c r="AB618" s="191"/>
      <c r="AC618" s="191"/>
      <c r="AD618" s="191"/>
      <c r="AE618" s="191"/>
      <c r="AF618" s="191"/>
      <c r="AG618" s="191"/>
      <c r="AH618" s="191"/>
      <c r="AI618" s="191"/>
      <c r="AJ618" s="191"/>
      <c r="AK618" s="191"/>
      <c r="AL618" s="191"/>
      <c r="AM618" s="191"/>
      <c r="AN618" s="191"/>
      <c r="AO618" s="191"/>
      <c r="AP618" s="191"/>
      <c r="AQ618" s="191"/>
      <c r="AR618" s="191"/>
      <c r="AS618" s="191"/>
      <c r="AT618" s="191"/>
      <c r="AU618" s="191"/>
      <c r="AV618" s="191"/>
      <c r="AW618" s="191"/>
      <c r="AX618" s="191"/>
      <c r="AY618" s="191"/>
      <c r="AZ618" s="191"/>
      <c r="BA618" s="191"/>
      <c r="BB618" s="191"/>
      <c r="BC618" s="191"/>
      <c r="BD618" s="191"/>
      <c r="BE618" s="191"/>
      <c r="BF618" s="191"/>
      <c r="BG618" s="191"/>
      <c r="BH618" s="188"/>
      <c r="BI618" s="191"/>
      <c r="BJ618" s="191"/>
      <c r="BK618" s="191"/>
      <c r="BL618" s="273"/>
      <c r="BM618" s="180"/>
      <c r="BN618" s="191"/>
      <c r="BO618" s="191"/>
      <c r="BP618" s="191"/>
      <c r="BQ618" s="191"/>
    </row>
    <row r="619" spans="1:69" x14ac:dyDescent="0.25">
      <c r="A619" s="191"/>
      <c r="B619" s="191"/>
      <c r="C619" s="191"/>
      <c r="D619" s="191"/>
      <c r="E619" s="191"/>
      <c r="F619" s="191"/>
      <c r="G619" s="191"/>
      <c r="H619" s="191"/>
      <c r="I619" s="191"/>
      <c r="J619" s="191"/>
      <c r="K619" s="191"/>
      <c r="L619" s="191"/>
      <c r="M619" s="191"/>
      <c r="N619" s="191"/>
      <c r="O619" s="191"/>
      <c r="P619" s="191"/>
      <c r="Q619" s="191"/>
      <c r="R619" s="191"/>
      <c r="S619" s="191"/>
      <c r="T619" s="191"/>
      <c r="U619" s="191"/>
      <c r="V619" s="191"/>
      <c r="W619" s="191"/>
      <c r="X619" s="191"/>
      <c r="Y619" s="191"/>
      <c r="Z619" s="191"/>
      <c r="AA619" s="191"/>
      <c r="AB619" s="191"/>
      <c r="AC619" s="191"/>
      <c r="AD619" s="191"/>
      <c r="AE619" s="191"/>
      <c r="AF619" s="191"/>
      <c r="AG619" s="191"/>
      <c r="AH619" s="191"/>
      <c r="AI619" s="191"/>
      <c r="AJ619" s="191"/>
      <c r="AK619" s="191"/>
      <c r="AL619" s="191"/>
      <c r="AM619" s="191"/>
      <c r="AN619" s="191"/>
      <c r="AO619" s="191"/>
      <c r="AP619" s="191"/>
      <c r="AQ619" s="191"/>
      <c r="AR619" s="191"/>
      <c r="AS619" s="191"/>
      <c r="AT619" s="191"/>
      <c r="AU619" s="191"/>
      <c r="AV619" s="191"/>
      <c r="AW619" s="191"/>
      <c r="AX619" s="191"/>
      <c r="AY619" s="191"/>
      <c r="AZ619" s="191"/>
      <c r="BA619" s="191"/>
      <c r="BB619" s="191"/>
      <c r="BC619" s="191"/>
      <c r="BD619" s="191"/>
      <c r="BE619" s="191"/>
      <c r="BF619" s="191"/>
      <c r="BG619" s="191"/>
      <c r="BH619" s="188"/>
      <c r="BI619" s="191"/>
      <c r="BJ619" s="191"/>
      <c r="BK619" s="191"/>
      <c r="BL619" s="273"/>
      <c r="BM619" s="180"/>
      <c r="BN619" s="191"/>
      <c r="BO619" s="191"/>
      <c r="BP619" s="191"/>
      <c r="BQ619" s="191"/>
    </row>
    <row r="620" spans="1:69" x14ac:dyDescent="0.25">
      <c r="A620" s="191"/>
      <c r="B620" s="191"/>
      <c r="C620" s="191"/>
      <c r="D620" s="191"/>
      <c r="E620" s="191"/>
      <c r="F620" s="191"/>
      <c r="G620" s="191"/>
      <c r="H620" s="191"/>
      <c r="I620" s="191"/>
      <c r="J620" s="191"/>
      <c r="K620" s="191"/>
      <c r="L620" s="191"/>
      <c r="M620" s="191"/>
      <c r="N620" s="191"/>
      <c r="O620" s="191"/>
      <c r="P620" s="191"/>
      <c r="Q620" s="191"/>
      <c r="R620" s="191"/>
      <c r="S620" s="191"/>
      <c r="T620" s="191"/>
      <c r="U620" s="191"/>
      <c r="V620" s="191"/>
      <c r="W620" s="191"/>
      <c r="X620" s="191"/>
      <c r="Y620" s="191"/>
      <c r="Z620" s="191"/>
      <c r="AA620" s="191"/>
      <c r="AB620" s="191"/>
      <c r="AC620" s="191"/>
      <c r="AD620" s="191"/>
      <c r="AE620" s="191"/>
      <c r="AF620" s="191"/>
      <c r="AG620" s="191"/>
      <c r="AH620" s="191"/>
      <c r="AI620" s="191"/>
      <c r="AJ620" s="191"/>
      <c r="AK620" s="191"/>
      <c r="AL620" s="191"/>
      <c r="AM620" s="191"/>
      <c r="AN620" s="191"/>
      <c r="AO620" s="191"/>
      <c r="AP620" s="191"/>
      <c r="AQ620" s="191"/>
      <c r="AR620" s="191"/>
      <c r="AS620" s="191"/>
      <c r="AT620" s="191"/>
      <c r="AU620" s="191"/>
      <c r="AV620" s="191"/>
      <c r="AW620" s="191"/>
      <c r="AX620" s="191"/>
      <c r="AY620" s="191"/>
      <c r="AZ620" s="191"/>
      <c r="BA620" s="191"/>
      <c r="BB620" s="191"/>
      <c r="BC620" s="191"/>
      <c r="BD620" s="191"/>
      <c r="BE620" s="191"/>
      <c r="BF620" s="191"/>
      <c r="BG620" s="191"/>
      <c r="BH620" s="188"/>
      <c r="BI620" s="191"/>
      <c r="BJ620" s="191"/>
      <c r="BK620" s="191"/>
      <c r="BL620" s="273"/>
      <c r="BM620" s="180"/>
      <c r="BN620" s="191"/>
      <c r="BO620" s="191"/>
      <c r="BP620" s="191"/>
      <c r="BQ620" s="191"/>
    </row>
    <row r="621" spans="1:69" x14ac:dyDescent="0.25">
      <c r="A621" s="191"/>
      <c r="B621" s="191"/>
      <c r="C621" s="191"/>
      <c r="D621" s="191"/>
      <c r="E621" s="191"/>
      <c r="F621" s="191"/>
      <c r="G621" s="191"/>
      <c r="H621" s="191"/>
      <c r="I621" s="191"/>
      <c r="J621" s="191"/>
      <c r="K621" s="191"/>
      <c r="L621" s="191"/>
      <c r="M621" s="191"/>
      <c r="N621" s="191"/>
      <c r="O621" s="191"/>
      <c r="P621" s="191"/>
      <c r="Q621" s="191"/>
      <c r="R621" s="191"/>
      <c r="S621" s="191"/>
      <c r="T621" s="191"/>
      <c r="U621" s="191"/>
      <c r="V621" s="191"/>
      <c r="W621" s="191"/>
      <c r="X621" s="191"/>
      <c r="Y621" s="191"/>
      <c r="Z621" s="191"/>
      <c r="AA621" s="191"/>
      <c r="AB621" s="191"/>
      <c r="AC621" s="191"/>
      <c r="AD621" s="191"/>
      <c r="AE621" s="191"/>
      <c r="AF621" s="191"/>
      <c r="AG621" s="191"/>
      <c r="AH621" s="191"/>
      <c r="AI621" s="191"/>
      <c r="AJ621" s="191"/>
      <c r="AK621" s="191"/>
      <c r="AL621" s="191"/>
      <c r="AM621" s="191"/>
      <c r="AN621" s="191"/>
      <c r="AO621" s="191"/>
      <c r="AP621" s="191"/>
      <c r="AQ621" s="191"/>
      <c r="AR621" s="191"/>
      <c r="AS621" s="191"/>
      <c r="AT621" s="191"/>
      <c r="AU621" s="191"/>
      <c r="AV621" s="191"/>
      <c r="AW621" s="191"/>
      <c r="AX621" s="191"/>
      <c r="AY621" s="191"/>
      <c r="AZ621" s="191"/>
      <c r="BA621" s="191"/>
      <c r="BB621" s="191"/>
      <c r="BC621" s="191"/>
      <c r="BD621" s="191"/>
      <c r="BE621" s="191"/>
      <c r="BF621" s="191"/>
      <c r="BG621" s="191"/>
      <c r="BH621" s="188"/>
      <c r="BI621" s="191"/>
      <c r="BJ621" s="191"/>
      <c r="BK621" s="191"/>
      <c r="BL621" s="273"/>
      <c r="BM621" s="180"/>
      <c r="BN621" s="191"/>
      <c r="BO621" s="191"/>
      <c r="BP621" s="191"/>
      <c r="BQ621" s="191"/>
    </row>
    <row r="622" spans="1:69" x14ac:dyDescent="0.25">
      <c r="A622" s="191"/>
      <c r="B622" s="191"/>
      <c r="C622" s="191"/>
      <c r="D622" s="191"/>
      <c r="E622" s="191"/>
      <c r="F622" s="191"/>
      <c r="G622" s="191"/>
      <c r="H622" s="191"/>
      <c r="I622" s="191"/>
      <c r="J622" s="191"/>
      <c r="K622" s="191"/>
      <c r="L622" s="191"/>
      <c r="M622" s="191"/>
      <c r="N622" s="191"/>
      <c r="O622" s="191"/>
      <c r="P622" s="191"/>
      <c r="Q622" s="191"/>
      <c r="R622" s="191"/>
      <c r="S622" s="191"/>
      <c r="T622" s="191"/>
      <c r="U622" s="191"/>
      <c r="V622" s="191"/>
      <c r="W622" s="191"/>
      <c r="X622" s="191"/>
      <c r="Y622" s="191"/>
      <c r="Z622" s="191"/>
      <c r="AA622" s="191"/>
      <c r="AB622" s="191"/>
      <c r="AC622" s="191"/>
      <c r="AD622" s="191"/>
      <c r="AE622" s="191"/>
      <c r="AF622" s="191"/>
      <c r="AG622" s="191"/>
      <c r="AH622" s="191"/>
      <c r="AI622" s="191"/>
      <c r="AJ622" s="191"/>
      <c r="AK622" s="191"/>
      <c r="AL622" s="191"/>
      <c r="AM622" s="191"/>
      <c r="AN622" s="191"/>
      <c r="AO622" s="191"/>
      <c r="AP622" s="191"/>
      <c r="AQ622" s="191"/>
      <c r="AR622" s="191"/>
      <c r="AS622" s="191"/>
      <c r="AT622" s="191"/>
      <c r="AU622" s="191"/>
      <c r="AV622" s="191"/>
      <c r="AW622" s="191"/>
      <c r="AX622" s="191"/>
      <c r="AY622" s="191"/>
      <c r="AZ622" s="191"/>
      <c r="BA622" s="191"/>
      <c r="BB622" s="191"/>
      <c r="BC622" s="191"/>
      <c r="BD622" s="191"/>
      <c r="BE622" s="191"/>
      <c r="BF622" s="191"/>
      <c r="BG622" s="191"/>
      <c r="BH622" s="188"/>
      <c r="BI622" s="191"/>
      <c r="BJ622" s="191"/>
      <c r="BK622" s="191"/>
      <c r="BL622" s="273"/>
      <c r="BM622" s="180"/>
      <c r="BN622" s="191"/>
      <c r="BO622" s="191"/>
      <c r="BP622" s="191"/>
      <c r="BQ622" s="191"/>
    </row>
    <row r="623" spans="1:69" x14ac:dyDescent="0.25">
      <c r="A623" s="191"/>
      <c r="B623" s="191"/>
      <c r="C623" s="191"/>
      <c r="D623" s="191"/>
      <c r="E623" s="191"/>
      <c r="F623" s="191"/>
      <c r="G623" s="191"/>
      <c r="H623" s="191"/>
      <c r="I623" s="191"/>
      <c r="J623" s="191"/>
      <c r="K623" s="191"/>
      <c r="L623" s="191"/>
      <c r="M623" s="191"/>
      <c r="N623" s="191"/>
      <c r="O623" s="191"/>
      <c r="P623" s="191"/>
      <c r="Q623" s="191"/>
      <c r="R623" s="191"/>
      <c r="S623" s="191"/>
      <c r="T623" s="191"/>
      <c r="U623" s="191"/>
      <c r="V623" s="191"/>
      <c r="W623" s="191"/>
      <c r="X623" s="191"/>
      <c r="Y623" s="191"/>
      <c r="Z623" s="191"/>
      <c r="AA623" s="191"/>
      <c r="AB623" s="191"/>
      <c r="AC623" s="191"/>
      <c r="AD623" s="191"/>
      <c r="AE623" s="191"/>
      <c r="AF623" s="191"/>
      <c r="AG623" s="191"/>
      <c r="AH623" s="191"/>
      <c r="AI623" s="191"/>
      <c r="AJ623" s="191"/>
      <c r="AK623" s="191"/>
      <c r="AL623" s="191"/>
      <c r="AM623" s="191"/>
      <c r="AN623" s="191"/>
      <c r="AO623" s="191"/>
      <c r="AP623" s="191"/>
      <c r="AQ623" s="191"/>
      <c r="AR623" s="191"/>
      <c r="AS623" s="191"/>
      <c r="AT623" s="191"/>
      <c r="AU623" s="191"/>
      <c r="AV623" s="191"/>
      <c r="AW623" s="191"/>
      <c r="AX623" s="191"/>
      <c r="AY623" s="191"/>
      <c r="AZ623" s="191"/>
      <c r="BA623" s="191"/>
      <c r="BB623" s="191"/>
      <c r="BC623" s="191"/>
      <c r="BD623" s="191"/>
      <c r="BE623" s="191"/>
      <c r="BF623" s="191"/>
      <c r="BG623" s="191"/>
      <c r="BH623" s="188"/>
      <c r="BI623" s="191"/>
      <c r="BJ623" s="191"/>
      <c r="BK623" s="191"/>
      <c r="BL623" s="273"/>
      <c r="BM623" s="180"/>
      <c r="BN623" s="191"/>
      <c r="BO623" s="191"/>
      <c r="BP623" s="191"/>
      <c r="BQ623" s="191"/>
    </row>
    <row r="624" spans="1:69" x14ac:dyDescent="0.25">
      <c r="A624" s="191"/>
      <c r="B624" s="191"/>
      <c r="C624" s="191"/>
      <c r="D624" s="191"/>
      <c r="E624" s="191"/>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91"/>
      <c r="AL624" s="191"/>
      <c r="AM624" s="191"/>
      <c r="AN624" s="191"/>
      <c r="AO624" s="191"/>
      <c r="AP624" s="191"/>
      <c r="AQ624" s="191"/>
      <c r="AR624" s="191"/>
      <c r="AS624" s="191"/>
      <c r="AT624" s="191"/>
      <c r="AU624" s="191"/>
      <c r="AV624" s="191"/>
      <c r="AW624" s="191"/>
      <c r="AX624" s="191"/>
      <c r="AY624" s="191"/>
      <c r="AZ624" s="191"/>
      <c r="BA624" s="191"/>
      <c r="BB624" s="191"/>
      <c r="BC624" s="191"/>
      <c r="BD624" s="191"/>
      <c r="BE624" s="191"/>
      <c r="BF624" s="191"/>
      <c r="BG624" s="191"/>
      <c r="BH624" s="188"/>
      <c r="BI624" s="191"/>
      <c r="BJ624" s="191"/>
      <c r="BK624" s="191"/>
      <c r="BL624" s="273"/>
      <c r="BM624" s="180"/>
      <c r="BN624" s="191"/>
      <c r="BO624" s="191"/>
      <c r="BP624" s="191"/>
      <c r="BQ624" s="191"/>
    </row>
    <row r="625" spans="1:69" x14ac:dyDescent="0.25">
      <c r="A625" s="191"/>
      <c r="B625" s="191"/>
      <c r="C625" s="191"/>
      <c r="D625" s="191"/>
      <c r="E625" s="191"/>
      <c r="F625" s="191"/>
      <c r="G625" s="191"/>
      <c r="H625" s="191"/>
      <c r="I625" s="191"/>
      <c r="J625" s="191"/>
      <c r="K625" s="191"/>
      <c r="L625" s="191"/>
      <c r="M625" s="191"/>
      <c r="N625" s="191"/>
      <c r="O625" s="191"/>
      <c r="P625" s="191"/>
      <c r="Q625" s="191"/>
      <c r="R625" s="191"/>
      <c r="S625" s="191"/>
      <c r="T625" s="191"/>
      <c r="U625" s="191"/>
      <c r="V625" s="191"/>
      <c r="W625" s="191"/>
      <c r="X625" s="191"/>
      <c r="Y625" s="191"/>
      <c r="Z625" s="191"/>
      <c r="AA625" s="191"/>
      <c r="AB625" s="191"/>
      <c r="AC625" s="191"/>
      <c r="AD625" s="191"/>
      <c r="AE625" s="191"/>
      <c r="AF625" s="191"/>
      <c r="AG625" s="191"/>
      <c r="AH625" s="191"/>
      <c r="AI625" s="191"/>
      <c r="AJ625" s="191"/>
      <c r="AK625" s="191"/>
      <c r="AL625" s="191"/>
      <c r="AM625" s="191"/>
      <c r="AN625" s="191"/>
      <c r="AO625" s="191"/>
      <c r="AP625" s="191"/>
      <c r="AQ625" s="191"/>
      <c r="AR625" s="191"/>
      <c r="AS625" s="191"/>
      <c r="AT625" s="191"/>
      <c r="AU625" s="191"/>
      <c r="AV625" s="191"/>
      <c r="AW625" s="191"/>
      <c r="AX625" s="191"/>
      <c r="AY625" s="191"/>
      <c r="AZ625" s="191"/>
      <c r="BA625" s="191"/>
      <c r="BB625" s="191"/>
      <c r="BC625" s="191"/>
      <c r="BD625" s="191"/>
      <c r="BE625" s="191"/>
      <c r="BF625" s="191"/>
      <c r="BG625" s="191"/>
      <c r="BH625" s="188"/>
      <c r="BI625" s="191"/>
      <c r="BJ625" s="191"/>
      <c r="BK625" s="191"/>
      <c r="BL625" s="273"/>
      <c r="BM625" s="180"/>
      <c r="BN625" s="191"/>
      <c r="BO625" s="191"/>
      <c r="BP625" s="191"/>
      <c r="BQ625" s="191"/>
    </row>
    <row r="626" spans="1:69" x14ac:dyDescent="0.25">
      <c r="A626" s="191"/>
      <c r="B626" s="191"/>
      <c r="C626" s="191"/>
      <c r="D626" s="191"/>
      <c r="E626" s="191"/>
      <c r="F626" s="191"/>
      <c r="G626" s="191"/>
      <c r="H626" s="191"/>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191"/>
      <c r="AK626" s="191"/>
      <c r="AL626" s="191"/>
      <c r="AM626" s="191"/>
      <c r="AN626" s="191"/>
      <c r="AO626" s="191"/>
      <c r="AP626" s="191"/>
      <c r="AQ626" s="191"/>
      <c r="AR626" s="191"/>
      <c r="AS626" s="191"/>
      <c r="AT626" s="191"/>
      <c r="AU626" s="191"/>
      <c r="AV626" s="191"/>
      <c r="AW626" s="191"/>
      <c r="AX626" s="191"/>
      <c r="AY626" s="191"/>
      <c r="AZ626" s="191"/>
      <c r="BA626" s="191"/>
      <c r="BB626" s="191"/>
      <c r="BC626" s="191"/>
      <c r="BD626" s="191"/>
      <c r="BE626" s="191"/>
      <c r="BF626" s="191"/>
      <c r="BG626" s="191"/>
      <c r="BH626" s="188"/>
      <c r="BI626" s="191"/>
      <c r="BJ626" s="191"/>
      <c r="BK626" s="191"/>
      <c r="BL626" s="273"/>
      <c r="BM626" s="180"/>
      <c r="BN626" s="191"/>
      <c r="BO626" s="191"/>
      <c r="BP626" s="191"/>
      <c r="BQ626" s="191"/>
    </row>
    <row r="627" spans="1:69" x14ac:dyDescent="0.25">
      <c r="A627" s="191"/>
      <c r="B627" s="191"/>
      <c r="C627" s="191"/>
      <c r="D627" s="191"/>
      <c r="E627" s="191"/>
      <c r="F627" s="191"/>
      <c r="G627" s="191"/>
      <c r="H627" s="191"/>
      <c r="I627" s="191"/>
      <c r="J627" s="191"/>
      <c r="K627" s="191"/>
      <c r="L627" s="191"/>
      <c r="M627" s="191"/>
      <c r="N627" s="191"/>
      <c r="O627" s="191"/>
      <c r="P627" s="191"/>
      <c r="Q627" s="191"/>
      <c r="R627" s="191"/>
      <c r="S627" s="191"/>
      <c r="T627" s="191"/>
      <c r="U627" s="191"/>
      <c r="V627" s="191"/>
      <c r="W627" s="191"/>
      <c r="X627" s="191"/>
      <c r="Y627" s="191"/>
      <c r="Z627" s="191"/>
      <c r="AA627" s="191"/>
      <c r="AB627" s="191"/>
      <c r="AC627" s="191"/>
      <c r="AD627" s="191"/>
      <c r="AE627" s="191"/>
      <c r="AF627" s="191"/>
      <c r="AG627" s="191"/>
      <c r="AH627" s="191"/>
      <c r="AI627" s="191"/>
      <c r="AJ627" s="191"/>
      <c r="AK627" s="191"/>
      <c r="AL627" s="191"/>
      <c r="AM627" s="191"/>
      <c r="AN627" s="191"/>
      <c r="AO627" s="191"/>
      <c r="AP627" s="191"/>
      <c r="AQ627" s="191"/>
      <c r="AR627" s="191"/>
      <c r="AS627" s="191"/>
      <c r="AT627" s="191"/>
      <c r="AU627" s="191"/>
      <c r="AV627" s="191"/>
      <c r="AW627" s="191"/>
      <c r="AX627" s="191"/>
      <c r="AY627" s="191"/>
      <c r="AZ627" s="191"/>
      <c r="BA627" s="191"/>
      <c r="BB627" s="191"/>
      <c r="BC627" s="191"/>
      <c r="BD627" s="191"/>
      <c r="BE627" s="191"/>
      <c r="BF627" s="191"/>
      <c r="BG627" s="191"/>
      <c r="BH627" s="188"/>
      <c r="BI627" s="191"/>
      <c r="BJ627" s="191"/>
      <c r="BK627" s="191"/>
      <c r="BL627" s="273"/>
      <c r="BM627" s="180"/>
      <c r="BN627" s="191"/>
      <c r="BO627" s="191"/>
      <c r="BP627" s="191"/>
      <c r="BQ627" s="191"/>
    </row>
    <row r="628" spans="1:69" x14ac:dyDescent="0.25">
      <c r="A628" s="191"/>
      <c r="B628" s="191"/>
      <c r="C628" s="191"/>
      <c r="D628" s="191"/>
      <c r="E628" s="191"/>
      <c r="F628" s="191"/>
      <c r="G628" s="191"/>
      <c r="H628" s="191"/>
      <c r="I628" s="191"/>
      <c r="J628" s="191"/>
      <c r="K628" s="191"/>
      <c r="L628" s="191"/>
      <c r="M628" s="191"/>
      <c r="N628" s="191"/>
      <c r="O628" s="191"/>
      <c r="P628" s="191"/>
      <c r="Q628" s="191"/>
      <c r="R628" s="191"/>
      <c r="S628" s="191"/>
      <c r="T628" s="191"/>
      <c r="U628" s="191"/>
      <c r="V628" s="191"/>
      <c r="W628" s="191"/>
      <c r="X628" s="191"/>
      <c r="Y628" s="191"/>
      <c r="Z628" s="191"/>
      <c r="AA628" s="191"/>
      <c r="AB628" s="191"/>
      <c r="AC628" s="191"/>
      <c r="AD628" s="191"/>
      <c r="AE628" s="191"/>
      <c r="AF628" s="191"/>
      <c r="AG628" s="191"/>
      <c r="AH628" s="191"/>
      <c r="AI628" s="191"/>
      <c r="AJ628" s="191"/>
      <c r="AK628" s="191"/>
      <c r="AL628" s="191"/>
      <c r="AM628" s="191"/>
      <c r="AN628" s="191"/>
      <c r="AO628" s="191"/>
      <c r="AP628" s="191"/>
      <c r="AQ628" s="191"/>
      <c r="AR628" s="191"/>
      <c r="AS628" s="191"/>
      <c r="AT628" s="191"/>
      <c r="AU628" s="191"/>
      <c r="AV628" s="191"/>
      <c r="AW628" s="191"/>
      <c r="AX628" s="191"/>
      <c r="AY628" s="191"/>
      <c r="AZ628" s="191"/>
      <c r="BA628" s="191"/>
      <c r="BB628" s="191"/>
      <c r="BC628" s="191"/>
      <c r="BD628" s="191"/>
      <c r="BE628" s="191"/>
      <c r="BF628" s="191"/>
      <c r="BG628" s="191"/>
      <c r="BH628" s="188"/>
      <c r="BI628" s="191"/>
      <c r="BJ628" s="191"/>
      <c r="BK628" s="191"/>
      <c r="BL628" s="273"/>
      <c r="BM628" s="180"/>
      <c r="BN628" s="191"/>
      <c r="BO628" s="191"/>
      <c r="BP628" s="191"/>
      <c r="BQ628" s="191"/>
    </row>
    <row r="629" spans="1:69" x14ac:dyDescent="0.25">
      <c r="A629" s="191"/>
      <c r="B629" s="191"/>
      <c r="C629" s="191"/>
      <c r="D629" s="191"/>
      <c r="E629" s="191"/>
      <c r="F629" s="191"/>
      <c r="G629" s="191"/>
      <c r="H629" s="191"/>
      <c r="I629" s="191"/>
      <c r="J629" s="191"/>
      <c r="K629" s="191"/>
      <c r="L629" s="191"/>
      <c r="M629" s="191"/>
      <c r="N629" s="191"/>
      <c r="O629" s="191"/>
      <c r="P629" s="191"/>
      <c r="Q629" s="191"/>
      <c r="R629" s="191"/>
      <c r="S629" s="191"/>
      <c r="T629" s="191"/>
      <c r="U629" s="191"/>
      <c r="V629" s="191"/>
      <c r="W629" s="191"/>
      <c r="X629" s="191"/>
      <c r="Y629" s="191"/>
      <c r="Z629" s="191"/>
      <c r="AA629" s="191"/>
      <c r="AB629" s="191"/>
      <c r="AC629" s="191"/>
      <c r="AD629" s="191"/>
      <c r="AE629" s="191"/>
      <c r="AF629" s="191"/>
      <c r="AG629" s="191"/>
      <c r="AH629" s="191"/>
      <c r="AI629" s="191"/>
      <c r="AJ629" s="191"/>
      <c r="AK629" s="191"/>
      <c r="AL629" s="191"/>
      <c r="AM629" s="191"/>
      <c r="AN629" s="191"/>
      <c r="AO629" s="191"/>
      <c r="AP629" s="191"/>
      <c r="AQ629" s="191"/>
      <c r="AR629" s="191"/>
      <c r="AS629" s="191"/>
      <c r="AT629" s="191"/>
      <c r="AU629" s="191"/>
      <c r="AV629" s="191"/>
      <c r="AW629" s="191"/>
      <c r="AX629" s="191"/>
      <c r="AY629" s="191"/>
      <c r="AZ629" s="191"/>
      <c r="BA629" s="191"/>
      <c r="BB629" s="191"/>
      <c r="BC629" s="191"/>
      <c r="BD629" s="191"/>
      <c r="BE629" s="191"/>
      <c r="BF629" s="191"/>
      <c r="BG629" s="191"/>
      <c r="BH629" s="188"/>
      <c r="BI629" s="191"/>
      <c r="BJ629" s="191"/>
      <c r="BK629" s="191"/>
      <c r="BL629" s="273"/>
      <c r="BM629" s="180"/>
      <c r="BN629" s="191"/>
      <c r="BO629" s="191"/>
      <c r="BP629" s="191"/>
      <c r="BQ629" s="191"/>
    </row>
    <row r="630" spans="1:69" x14ac:dyDescent="0.25">
      <c r="A630" s="191"/>
      <c r="B630" s="191"/>
      <c r="C630" s="191"/>
      <c r="D630" s="191"/>
      <c r="E630" s="191"/>
      <c r="F630" s="191"/>
      <c r="G630" s="191"/>
      <c r="H630" s="191"/>
      <c r="I630" s="191"/>
      <c r="J630" s="191"/>
      <c r="K630" s="191"/>
      <c r="L630" s="191"/>
      <c r="M630" s="191"/>
      <c r="N630" s="191"/>
      <c r="O630" s="191"/>
      <c r="P630" s="191"/>
      <c r="Q630" s="191"/>
      <c r="R630" s="191"/>
      <c r="S630" s="191"/>
      <c r="T630" s="191"/>
      <c r="U630" s="191"/>
      <c r="V630" s="191"/>
      <c r="W630" s="191"/>
      <c r="X630" s="191"/>
      <c r="Y630" s="191"/>
      <c r="Z630" s="191"/>
      <c r="AA630" s="191"/>
      <c r="AB630" s="191"/>
      <c r="AC630" s="191"/>
      <c r="AD630" s="191"/>
      <c r="AE630" s="191"/>
      <c r="AF630" s="191"/>
      <c r="AG630" s="191"/>
      <c r="AH630" s="191"/>
      <c r="AI630" s="191"/>
      <c r="AJ630" s="191"/>
      <c r="AK630" s="191"/>
      <c r="AL630" s="191"/>
      <c r="AM630" s="191"/>
      <c r="AN630" s="191"/>
      <c r="AO630" s="191"/>
      <c r="AP630" s="191"/>
      <c r="AQ630" s="191"/>
      <c r="AR630" s="191"/>
      <c r="AS630" s="191"/>
      <c r="AT630" s="191"/>
      <c r="AU630" s="191"/>
      <c r="AV630" s="191"/>
      <c r="AW630" s="191"/>
      <c r="AX630" s="191"/>
      <c r="AY630" s="191"/>
      <c r="AZ630" s="191"/>
      <c r="BA630" s="191"/>
      <c r="BB630" s="191"/>
      <c r="BC630" s="191"/>
      <c r="BD630" s="191"/>
      <c r="BE630" s="191"/>
      <c r="BF630" s="191"/>
      <c r="BG630" s="191"/>
      <c r="BH630" s="188"/>
      <c r="BI630" s="191"/>
      <c r="BJ630" s="191"/>
      <c r="BK630" s="191"/>
      <c r="BL630" s="273"/>
      <c r="BM630" s="180"/>
      <c r="BN630" s="191"/>
      <c r="BO630" s="191"/>
      <c r="BP630" s="191"/>
      <c r="BQ630" s="191"/>
    </row>
    <row r="631" spans="1:69" x14ac:dyDescent="0.25">
      <c r="A631" s="191"/>
      <c r="B631" s="191"/>
      <c r="C631" s="191"/>
      <c r="D631" s="191"/>
      <c r="E631" s="191"/>
      <c r="F631" s="191"/>
      <c r="G631" s="191"/>
      <c r="H631" s="191"/>
      <c r="I631" s="191"/>
      <c r="J631" s="191"/>
      <c r="K631" s="191"/>
      <c r="L631" s="191"/>
      <c r="M631" s="191"/>
      <c r="N631" s="191"/>
      <c r="O631" s="191"/>
      <c r="P631" s="191"/>
      <c r="Q631" s="191"/>
      <c r="R631" s="191"/>
      <c r="S631" s="191"/>
      <c r="T631" s="191"/>
      <c r="U631" s="191"/>
      <c r="V631" s="191"/>
      <c r="W631" s="191"/>
      <c r="X631" s="191"/>
      <c r="Y631" s="191"/>
      <c r="Z631" s="191"/>
      <c r="AA631" s="191"/>
      <c r="AB631" s="191"/>
      <c r="AC631" s="191"/>
      <c r="AD631" s="191"/>
      <c r="AE631" s="191"/>
      <c r="AF631" s="191"/>
      <c r="AG631" s="191"/>
      <c r="AH631" s="191"/>
      <c r="AI631" s="191"/>
      <c r="AJ631" s="191"/>
      <c r="AK631" s="191"/>
      <c r="AL631" s="191"/>
      <c r="AM631" s="191"/>
      <c r="AN631" s="191"/>
      <c r="AO631" s="191"/>
      <c r="AP631" s="191"/>
      <c r="AQ631" s="191"/>
      <c r="AR631" s="191"/>
      <c r="AS631" s="191"/>
      <c r="AT631" s="191"/>
      <c r="AU631" s="191"/>
      <c r="AV631" s="191"/>
      <c r="AW631" s="191"/>
      <c r="AX631" s="191"/>
      <c r="AY631" s="191"/>
      <c r="AZ631" s="191"/>
      <c r="BA631" s="191"/>
      <c r="BB631" s="191"/>
      <c r="BC631" s="191"/>
      <c r="BD631" s="191"/>
      <c r="BE631" s="191"/>
      <c r="BF631" s="191"/>
      <c r="BG631" s="191"/>
      <c r="BH631" s="188"/>
      <c r="BI631" s="191"/>
      <c r="BJ631" s="191"/>
      <c r="BK631" s="191"/>
      <c r="BL631" s="273"/>
      <c r="BM631" s="180"/>
      <c r="BN631" s="191"/>
      <c r="BO631" s="191"/>
      <c r="BP631" s="191"/>
      <c r="BQ631" s="191"/>
    </row>
    <row r="632" spans="1:69" x14ac:dyDescent="0.25">
      <c r="A632" s="191"/>
      <c r="B632" s="191"/>
      <c r="C632" s="191"/>
      <c r="D632" s="191"/>
      <c r="E632" s="191"/>
      <c r="F632" s="191"/>
      <c r="G632" s="191"/>
      <c r="H632" s="191"/>
      <c r="I632" s="191"/>
      <c r="J632" s="191"/>
      <c r="K632" s="191"/>
      <c r="L632" s="191"/>
      <c r="M632" s="191"/>
      <c r="N632" s="191"/>
      <c r="O632" s="191"/>
      <c r="P632" s="191"/>
      <c r="Q632" s="191"/>
      <c r="R632" s="191"/>
      <c r="S632" s="191"/>
      <c r="T632" s="191"/>
      <c r="U632" s="191"/>
      <c r="V632" s="191"/>
      <c r="W632" s="191"/>
      <c r="X632" s="191"/>
      <c r="Y632" s="191"/>
      <c r="Z632" s="191"/>
      <c r="AA632" s="191"/>
      <c r="AB632" s="191"/>
      <c r="AC632" s="191"/>
      <c r="AD632" s="191"/>
      <c r="AE632" s="191"/>
      <c r="AF632" s="191"/>
      <c r="AG632" s="191"/>
      <c r="AH632" s="191"/>
      <c r="AI632" s="191"/>
      <c r="AJ632" s="191"/>
      <c r="AK632" s="191"/>
      <c r="AL632" s="191"/>
      <c r="AM632" s="191"/>
      <c r="AN632" s="191"/>
      <c r="AO632" s="191"/>
      <c r="AP632" s="191"/>
      <c r="AQ632" s="191"/>
      <c r="AR632" s="191"/>
      <c r="AS632" s="191"/>
      <c r="AT632" s="191"/>
      <c r="AU632" s="191"/>
      <c r="AV632" s="191"/>
      <c r="AW632" s="191"/>
      <c r="AX632" s="191"/>
      <c r="AY632" s="191"/>
      <c r="AZ632" s="191"/>
      <c r="BA632" s="191"/>
      <c r="BB632" s="191"/>
      <c r="BC632" s="191"/>
      <c r="BD632" s="191"/>
      <c r="BE632" s="191"/>
      <c r="BF632" s="191"/>
      <c r="BG632" s="191"/>
      <c r="BH632" s="188"/>
      <c r="BI632" s="191"/>
      <c r="BJ632" s="191"/>
      <c r="BK632" s="191"/>
      <c r="BL632" s="273"/>
      <c r="BM632" s="180"/>
      <c r="BN632" s="191"/>
      <c r="BO632" s="191"/>
      <c r="BP632" s="191"/>
      <c r="BQ632" s="191"/>
    </row>
    <row r="633" spans="1:69" x14ac:dyDescent="0.25">
      <c r="A633" s="191"/>
      <c r="B633" s="191"/>
      <c r="C633" s="191"/>
      <c r="D633" s="191"/>
      <c r="E633" s="191"/>
      <c r="F633" s="191"/>
      <c r="G633" s="191"/>
      <c r="H633" s="191"/>
      <c r="I633" s="191"/>
      <c r="J633" s="191"/>
      <c r="K633" s="191"/>
      <c r="L633" s="191"/>
      <c r="M633" s="191"/>
      <c r="N633" s="191"/>
      <c r="O633" s="191"/>
      <c r="P633" s="191"/>
      <c r="Q633" s="191"/>
      <c r="R633" s="191"/>
      <c r="S633" s="191"/>
      <c r="T633" s="191"/>
      <c r="U633" s="191"/>
      <c r="V633" s="191"/>
      <c r="W633" s="191"/>
      <c r="X633" s="191"/>
      <c r="Y633" s="191"/>
      <c r="Z633" s="191"/>
      <c r="AA633" s="191"/>
      <c r="AB633" s="191"/>
      <c r="AC633" s="191"/>
      <c r="AD633" s="191"/>
      <c r="AE633" s="191"/>
      <c r="AF633" s="191"/>
      <c r="AG633" s="191"/>
      <c r="AH633" s="191"/>
      <c r="AI633" s="191"/>
      <c r="AJ633" s="191"/>
      <c r="AK633" s="191"/>
      <c r="AL633" s="191"/>
      <c r="AM633" s="191"/>
      <c r="AN633" s="191"/>
      <c r="AO633" s="191"/>
      <c r="AP633" s="191"/>
      <c r="AQ633" s="191"/>
      <c r="AR633" s="191"/>
      <c r="AS633" s="191"/>
      <c r="AT633" s="191"/>
      <c r="AU633" s="191"/>
      <c r="AV633" s="191"/>
      <c r="AW633" s="191"/>
      <c r="AX633" s="191"/>
      <c r="AY633" s="191"/>
      <c r="AZ633" s="191"/>
      <c r="BA633" s="191"/>
      <c r="BB633" s="191"/>
      <c r="BC633" s="191"/>
      <c r="BD633" s="191"/>
      <c r="BE633" s="191"/>
      <c r="BF633" s="191"/>
      <c r="BG633" s="191"/>
      <c r="BH633" s="188"/>
      <c r="BI633" s="191"/>
      <c r="BJ633" s="191"/>
      <c r="BK633" s="191"/>
      <c r="BL633" s="273"/>
      <c r="BM633" s="180"/>
      <c r="BN633" s="191"/>
      <c r="BO633" s="191"/>
      <c r="BP633" s="191"/>
      <c r="BQ633" s="191"/>
    </row>
    <row r="634" spans="1:69" x14ac:dyDescent="0.25">
      <c r="A634" s="191"/>
      <c r="B634" s="191"/>
      <c r="C634" s="191"/>
      <c r="D634" s="191"/>
      <c r="E634" s="191"/>
      <c r="F634" s="191"/>
      <c r="G634" s="191"/>
      <c r="H634" s="191"/>
      <c r="I634" s="191"/>
      <c r="J634" s="191"/>
      <c r="K634" s="191"/>
      <c r="L634" s="191"/>
      <c r="M634" s="191"/>
      <c r="N634" s="191"/>
      <c r="O634" s="191"/>
      <c r="P634" s="191"/>
      <c r="Q634" s="191"/>
      <c r="R634" s="191"/>
      <c r="S634" s="191"/>
      <c r="T634" s="191"/>
      <c r="U634" s="191"/>
      <c r="V634" s="191"/>
      <c r="W634" s="191"/>
      <c r="X634" s="191"/>
      <c r="Y634" s="191"/>
      <c r="Z634" s="191"/>
      <c r="AA634" s="191"/>
      <c r="AB634" s="191"/>
      <c r="AC634" s="191"/>
      <c r="AD634" s="191"/>
      <c r="AE634" s="191"/>
      <c r="AF634" s="191"/>
      <c r="AG634" s="191"/>
      <c r="AH634" s="191"/>
      <c r="AI634" s="191"/>
      <c r="AJ634" s="191"/>
      <c r="AK634" s="191"/>
      <c r="AL634" s="191"/>
      <c r="AM634" s="191"/>
      <c r="AN634" s="191"/>
      <c r="AO634" s="191"/>
      <c r="AP634" s="191"/>
      <c r="AQ634" s="191"/>
      <c r="AR634" s="191"/>
      <c r="AS634" s="191"/>
      <c r="AT634" s="191"/>
      <c r="AU634" s="191"/>
      <c r="AV634" s="191"/>
      <c r="AW634" s="191"/>
      <c r="AX634" s="191"/>
      <c r="AY634" s="191"/>
      <c r="AZ634" s="191"/>
      <c r="BA634" s="191"/>
      <c r="BB634" s="191"/>
      <c r="BC634" s="191"/>
      <c r="BD634" s="191"/>
      <c r="BE634" s="191"/>
      <c r="BF634" s="191"/>
      <c r="BG634" s="191"/>
      <c r="BH634" s="188"/>
      <c r="BI634" s="191"/>
      <c r="BJ634" s="191"/>
      <c r="BK634" s="191"/>
      <c r="BL634" s="273"/>
      <c r="BM634" s="180"/>
      <c r="BN634" s="191"/>
      <c r="BO634" s="191"/>
      <c r="BP634" s="191"/>
      <c r="BQ634" s="191"/>
    </row>
  </sheetData>
  <mergeCells count="47">
    <mergeCell ref="BM9:BM14"/>
    <mergeCell ref="BF5:BF6"/>
    <mergeCell ref="BG5:BG6"/>
    <mergeCell ref="BH5:BH6"/>
    <mergeCell ref="BI5:BI6"/>
    <mergeCell ref="BJ5:BJ6"/>
    <mergeCell ref="BK5:BK6"/>
    <mergeCell ref="BO3:BO7"/>
    <mergeCell ref="BP3:BP7"/>
    <mergeCell ref="BE5:BE6"/>
    <mergeCell ref="AE5:AO5"/>
    <mergeCell ref="AS5:AU5"/>
    <mergeCell ref="AV5:AV6"/>
    <mergeCell ref="AW5:AW6"/>
    <mergeCell ref="AX5:AX6"/>
    <mergeCell ref="AY5:AY6"/>
    <mergeCell ref="AZ5:AZ6"/>
    <mergeCell ref="BA5:BA6"/>
    <mergeCell ref="BB5:BB6"/>
    <mergeCell ref="BC5:BC6"/>
    <mergeCell ref="BD5:BD6"/>
    <mergeCell ref="R5:R6"/>
    <mergeCell ref="G3:BK3"/>
    <mergeCell ref="BL3:BL7"/>
    <mergeCell ref="BM3:BM7"/>
    <mergeCell ref="BN3:BN7"/>
    <mergeCell ref="G5:G6"/>
    <mergeCell ref="H5:K5"/>
    <mergeCell ref="L5:L6"/>
    <mergeCell ref="M5:M6"/>
    <mergeCell ref="N5:Q5"/>
    <mergeCell ref="A1:BQ1"/>
    <mergeCell ref="A2:BQ2"/>
    <mergeCell ref="S5:S6"/>
    <mergeCell ref="T5:T6"/>
    <mergeCell ref="U5:U6"/>
    <mergeCell ref="AD5:AD6"/>
    <mergeCell ref="A3:A7"/>
    <mergeCell ref="B3:B7"/>
    <mergeCell ref="C3:C7"/>
    <mergeCell ref="D3:D7"/>
    <mergeCell ref="E3:E7"/>
    <mergeCell ref="F3:F7"/>
    <mergeCell ref="BQ3:BQ7"/>
    <mergeCell ref="G4:T4"/>
    <mergeCell ref="U4:BG4"/>
    <mergeCell ref="BH4:BK4"/>
  </mergeCells>
  <conditionalFormatting sqref="B13">
    <cfRule type="duplicateValues" dxfId="32" priority="11" stopIfTrue="1"/>
  </conditionalFormatting>
  <conditionalFormatting sqref="B13">
    <cfRule type="duplicateValues" dxfId="31" priority="10" stopIfTrue="1"/>
  </conditionalFormatting>
  <pageMargins left="0.39370078740157483" right="0.19685039370078741" top="0.74803149606299213" bottom="0.15748031496062992" header="0.31496062992125984" footer="0.31496062992125984"/>
  <pageSetup paperSize="9" orientation="landscape"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Y634"/>
  <sheetViews>
    <sheetView topLeftCell="A3" workbookViewId="0">
      <selection activeCell="L12" sqref="L12"/>
    </sheetView>
  </sheetViews>
  <sheetFormatPr defaultRowHeight="15.75" x14ac:dyDescent="0.25"/>
  <cols>
    <col min="1" max="1" width="5" style="52" customWidth="1"/>
    <col min="2" max="2" width="38.42578125" style="53" customWidth="1"/>
    <col min="3" max="3" width="17.28515625" style="53" hidden="1" customWidth="1"/>
    <col min="4" max="4" width="6.28515625" style="51" customWidth="1"/>
    <col min="5" max="5" width="16.5703125" style="51" hidden="1" customWidth="1"/>
    <col min="6" max="6" width="8.85546875" style="87" customWidth="1"/>
    <col min="7" max="7" width="7.85546875" style="87" customWidth="1"/>
    <col min="8" max="8" width="8.42578125" style="53" hidden="1" customWidth="1"/>
    <col min="9" max="9" width="7.5703125" style="53" hidden="1" customWidth="1"/>
    <col min="10" max="10" width="9.140625" style="53" hidden="1" customWidth="1"/>
    <col min="11" max="11" width="6.5703125" style="53" hidden="1" customWidth="1"/>
    <col min="12" max="12" width="7.42578125" style="53" customWidth="1"/>
    <col min="13" max="13" width="10.42578125" style="53" hidden="1" customWidth="1"/>
    <col min="14" max="14" width="5.85546875" style="53" hidden="1" customWidth="1"/>
    <col min="15" max="15" width="9.42578125" style="53" hidden="1" customWidth="1"/>
    <col min="16" max="16" width="8.85546875" style="53" hidden="1" customWidth="1"/>
    <col min="17" max="17" width="9.42578125" style="53" hidden="1" customWidth="1"/>
    <col min="18" max="18" width="8" style="53" hidden="1" customWidth="1"/>
    <col min="19" max="19" width="5.42578125" style="53" hidden="1" customWidth="1"/>
    <col min="20" max="20" width="8.28515625" style="53" hidden="1" customWidth="1"/>
    <col min="21" max="21" width="8.28515625" style="53" customWidth="1"/>
    <col min="22" max="22" width="6.42578125" style="53" hidden="1" customWidth="1"/>
    <col min="23" max="23" width="6" style="53" hidden="1" customWidth="1"/>
    <col min="24" max="24" width="7.140625" style="53" hidden="1" customWidth="1"/>
    <col min="25" max="25" width="5.7109375" style="53" hidden="1" customWidth="1"/>
    <col min="26" max="26" width="6.42578125" style="53" hidden="1" customWidth="1"/>
    <col min="27" max="27" width="8" style="53" customWidth="1"/>
    <col min="28" max="28" width="7.7109375" style="53" hidden="1" customWidth="1"/>
    <col min="29" max="29" width="7.42578125" style="53" hidden="1" customWidth="1"/>
    <col min="30" max="30" width="8.140625" style="53" customWidth="1"/>
    <col min="31" max="31" width="8.7109375" style="88" hidden="1" customWidth="1"/>
    <col min="32" max="32" width="7.85546875" style="88" hidden="1" customWidth="1"/>
    <col min="33" max="33" width="5.5703125" style="88" hidden="1" customWidth="1"/>
    <col min="34" max="34" width="6.42578125" style="88" hidden="1" customWidth="1"/>
    <col min="35" max="35" width="6.7109375" style="88" hidden="1" customWidth="1"/>
    <col min="36" max="36" width="6.28515625" style="88" hidden="1" customWidth="1"/>
    <col min="37" max="37" width="7.85546875" style="88" hidden="1" customWidth="1"/>
    <col min="38" max="38" width="8.28515625" style="88" hidden="1" customWidth="1"/>
    <col min="39" max="39" width="7.42578125" style="88" hidden="1" customWidth="1"/>
    <col min="40" max="40" width="6.5703125" style="88" hidden="1" customWidth="1"/>
    <col min="41" max="41" width="8.5703125" style="88" customWidth="1"/>
    <col min="42" max="42" width="6.140625" style="53" hidden="1" customWidth="1"/>
    <col min="43" max="43" width="5.5703125" style="53" hidden="1" customWidth="1"/>
    <col min="44" max="44" width="8.28515625" style="53" hidden="1" customWidth="1"/>
    <col min="45" max="45" width="6.85546875" style="53" hidden="1" customWidth="1"/>
    <col min="46" max="46" width="8.7109375" style="53" hidden="1" customWidth="1"/>
    <col min="47" max="47" width="8.42578125" style="53" customWidth="1"/>
    <col min="48" max="48" width="8.28515625" style="53" hidden="1" customWidth="1"/>
    <col min="49" max="49" width="8.140625" style="53" hidden="1" customWidth="1"/>
    <col min="50" max="50" width="6.140625" style="53" hidden="1" customWidth="1"/>
    <col min="51" max="51" width="6" style="53" hidden="1" customWidth="1"/>
    <col min="52" max="52" width="8" style="53" customWidth="1"/>
    <col min="53" max="53" width="7.42578125" style="53" hidden="1" customWidth="1"/>
    <col min="54" max="54" width="8.28515625" style="53" hidden="1" customWidth="1"/>
    <col min="55" max="55" width="6.42578125" style="53" hidden="1" customWidth="1"/>
    <col min="56" max="56" width="7.85546875" style="53" hidden="1" customWidth="1"/>
    <col min="57" max="57" width="6.140625" style="53" hidden="1" customWidth="1"/>
    <col min="58" max="58" width="7.42578125" style="53" hidden="1" customWidth="1"/>
    <col min="59" max="59" width="6.85546875" style="53" hidden="1" customWidth="1"/>
    <col min="60" max="60" width="8" style="87" customWidth="1"/>
    <col min="61" max="61" width="7.85546875" style="53" hidden="1" customWidth="1"/>
    <col min="62" max="62" width="7.28515625" style="53" hidden="1" customWidth="1"/>
    <col min="63" max="63" width="10.85546875" style="53" hidden="1" customWidth="1"/>
    <col min="64" max="64" width="10.85546875" style="51" hidden="1" customWidth="1"/>
    <col min="65" max="65" width="23.140625" style="51" hidden="1" customWidth="1"/>
    <col min="66" max="66" width="15.5703125" style="53" customWidth="1"/>
    <col min="67" max="68" width="21.42578125" style="51" hidden="1" customWidth="1"/>
    <col min="69" max="69" width="12.85546875" style="51" hidden="1" customWidth="1"/>
    <col min="70" max="70" width="19.140625" style="191" hidden="1" customWidth="1"/>
    <col min="71" max="78" width="0" style="191" hidden="1" customWidth="1"/>
    <col min="79" max="247" width="9.140625" style="191"/>
    <col min="248" max="248" width="5" style="191" customWidth="1"/>
    <col min="249" max="249" width="38.42578125" style="191" customWidth="1"/>
    <col min="250" max="250" width="0" style="191" hidden="1" customWidth="1"/>
    <col min="251" max="251" width="8.5703125" style="191" customWidth="1"/>
    <col min="252" max="252" width="13.140625" style="191" customWidth="1"/>
    <col min="253" max="253" width="11.42578125" style="191" customWidth="1"/>
    <col min="254" max="254" width="8.42578125" style="191" customWidth="1"/>
    <col min="255" max="255" width="7.42578125" style="191" customWidth="1"/>
    <col min="256" max="258" width="0" style="191" hidden="1" customWidth="1"/>
    <col min="259" max="259" width="7.7109375" style="191" customWidth="1"/>
    <col min="260" max="260" width="7.85546875" style="191" customWidth="1"/>
    <col min="261" max="264" width="0" style="191" hidden="1" customWidth="1"/>
    <col min="265" max="265" width="6.7109375" style="191" customWidth="1"/>
    <col min="266" max="267" width="0" style="191" hidden="1" customWidth="1"/>
    <col min="268" max="268" width="8.28515625" style="191" customWidth="1"/>
    <col min="269" max="273" width="0" style="191" hidden="1" customWidth="1"/>
    <col min="274" max="274" width="7.42578125" style="191" customWidth="1"/>
    <col min="275" max="275" width="6.7109375" style="191" customWidth="1"/>
    <col min="276" max="276" width="0" style="191" hidden="1" customWidth="1"/>
    <col min="277" max="277" width="8.140625" style="191" customWidth="1"/>
    <col min="278" max="278" width="8.7109375" style="191" customWidth="1"/>
    <col min="279" max="279" width="7" style="191" customWidth="1"/>
    <col min="280" max="283" width="0" style="191" hidden="1" customWidth="1"/>
    <col min="284" max="284" width="7.85546875" style="191" customWidth="1"/>
    <col min="285" max="287" width="0" style="191" hidden="1" customWidth="1"/>
    <col min="288" max="288" width="7.28515625" style="191" customWidth="1"/>
    <col min="289" max="292" width="0" style="191" hidden="1" customWidth="1"/>
    <col min="293" max="294" width="6.85546875" style="191" customWidth="1"/>
    <col min="295" max="295" width="0" style="191" hidden="1" customWidth="1"/>
    <col min="296" max="296" width="6.7109375" style="191" customWidth="1"/>
    <col min="297" max="298" width="0" style="191" hidden="1" customWidth="1"/>
    <col min="299" max="299" width="6.42578125" style="191" customWidth="1"/>
    <col min="300" max="300" width="0" style="191" hidden="1" customWidth="1"/>
    <col min="301" max="301" width="8.28515625" style="191" customWidth="1"/>
    <col min="302" max="306" width="0" style="191" hidden="1" customWidth="1"/>
    <col min="307" max="307" width="7.42578125" style="191" customWidth="1"/>
    <col min="308" max="310" width="0" style="191" hidden="1" customWidth="1"/>
    <col min="311" max="311" width="12.5703125" style="191" customWidth="1"/>
    <col min="312" max="312" width="21.42578125" style="191" customWidth="1"/>
    <col min="313" max="313" width="12.85546875" style="191" customWidth="1"/>
    <col min="314" max="316" width="0" style="191" hidden="1" customWidth="1"/>
    <col min="317" max="503" width="9.140625" style="191"/>
    <col min="504" max="504" width="5" style="191" customWidth="1"/>
    <col min="505" max="505" width="38.42578125" style="191" customWidth="1"/>
    <col min="506" max="506" width="0" style="191" hidden="1" customWidth="1"/>
    <col min="507" max="507" width="8.5703125" style="191" customWidth="1"/>
    <col min="508" max="508" width="13.140625" style="191" customWidth="1"/>
    <col min="509" max="509" width="11.42578125" style="191" customWidth="1"/>
    <col min="510" max="510" width="8.42578125" style="191" customWidth="1"/>
    <col min="511" max="511" width="7.42578125" style="191" customWidth="1"/>
    <col min="512" max="514" width="0" style="191" hidden="1" customWidth="1"/>
    <col min="515" max="515" width="7.7109375" style="191" customWidth="1"/>
    <col min="516" max="516" width="7.85546875" style="191" customWidth="1"/>
    <col min="517" max="520" width="0" style="191" hidden="1" customWidth="1"/>
    <col min="521" max="521" width="6.7109375" style="191" customWidth="1"/>
    <col min="522" max="523" width="0" style="191" hidden="1" customWidth="1"/>
    <col min="524" max="524" width="8.28515625" style="191" customWidth="1"/>
    <col min="525" max="529" width="0" style="191" hidden="1" customWidth="1"/>
    <col min="530" max="530" width="7.42578125" style="191" customWidth="1"/>
    <col min="531" max="531" width="6.7109375" style="191" customWidth="1"/>
    <col min="532" max="532" width="0" style="191" hidden="1" customWidth="1"/>
    <col min="533" max="533" width="8.140625" style="191" customWidth="1"/>
    <col min="534" max="534" width="8.7109375" style="191" customWidth="1"/>
    <col min="535" max="535" width="7" style="191" customWidth="1"/>
    <col min="536" max="539" width="0" style="191" hidden="1" customWidth="1"/>
    <col min="540" max="540" width="7.85546875" style="191" customWidth="1"/>
    <col min="541" max="543" width="0" style="191" hidden="1" customWidth="1"/>
    <col min="544" max="544" width="7.28515625" style="191" customWidth="1"/>
    <col min="545" max="548" width="0" style="191" hidden="1" customWidth="1"/>
    <col min="549" max="550" width="6.85546875" style="191" customWidth="1"/>
    <col min="551" max="551" width="0" style="191" hidden="1" customWidth="1"/>
    <col min="552" max="552" width="6.7109375" style="191" customWidth="1"/>
    <col min="553" max="554" width="0" style="191" hidden="1" customWidth="1"/>
    <col min="555" max="555" width="6.42578125" style="191" customWidth="1"/>
    <col min="556" max="556" width="0" style="191" hidden="1" customWidth="1"/>
    <col min="557" max="557" width="8.28515625" style="191" customWidth="1"/>
    <col min="558" max="562" width="0" style="191" hidden="1" customWidth="1"/>
    <col min="563" max="563" width="7.42578125" style="191" customWidth="1"/>
    <col min="564" max="566" width="0" style="191" hidden="1" customWidth="1"/>
    <col min="567" max="567" width="12.5703125" style="191" customWidth="1"/>
    <col min="568" max="568" width="21.42578125" style="191" customWidth="1"/>
    <col min="569" max="569" width="12.85546875" style="191" customWidth="1"/>
    <col min="570" max="572" width="0" style="191" hidden="1" customWidth="1"/>
    <col min="573" max="759" width="9.140625" style="191"/>
    <col min="760" max="760" width="5" style="191" customWidth="1"/>
    <col min="761" max="761" width="38.42578125" style="191" customWidth="1"/>
    <col min="762" max="762" width="0" style="191" hidden="1" customWidth="1"/>
    <col min="763" max="763" width="8.5703125" style="191" customWidth="1"/>
    <col min="764" max="764" width="13.140625" style="191" customWidth="1"/>
    <col min="765" max="765" width="11.42578125" style="191" customWidth="1"/>
    <col min="766" max="766" width="8.42578125" style="191" customWidth="1"/>
    <col min="767" max="767" width="7.42578125" style="191" customWidth="1"/>
    <col min="768" max="770" width="0" style="191" hidden="1" customWidth="1"/>
    <col min="771" max="771" width="7.7109375" style="191" customWidth="1"/>
    <col min="772" max="772" width="7.85546875" style="191" customWidth="1"/>
    <col min="773" max="776" width="0" style="191" hidden="1" customWidth="1"/>
    <col min="777" max="777" width="6.7109375" style="191" customWidth="1"/>
    <col min="778" max="779" width="0" style="191" hidden="1" customWidth="1"/>
    <col min="780" max="780" width="8.28515625" style="191" customWidth="1"/>
    <col min="781" max="785" width="0" style="191" hidden="1" customWidth="1"/>
    <col min="786" max="786" width="7.42578125" style="191" customWidth="1"/>
    <col min="787" max="787" width="6.7109375" style="191" customWidth="1"/>
    <col min="788" max="788" width="0" style="191" hidden="1" customWidth="1"/>
    <col min="789" max="789" width="8.140625" style="191" customWidth="1"/>
    <col min="790" max="790" width="8.7109375" style="191" customWidth="1"/>
    <col min="791" max="791" width="7" style="191" customWidth="1"/>
    <col min="792" max="795" width="0" style="191" hidden="1" customWidth="1"/>
    <col min="796" max="796" width="7.85546875" style="191" customWidth="1"/>
    <col min="797" max="799" width="0" style="191" hidden="1" customWidth="1"/>
    <col min="800" max="800" width="7.28515625" style="191" customWidth="1"/>
    <col min="801" max="804" width="0" style="191" hidden="1" customWidth="1"/>
    <col min="805" max="806" width="6.85546875" style="191" customWidth="1"/>
    <col min="807" max="807" width="0" style="191" hidden="1" customWidth="1"/>
    <col min="808" max="808" width="6.7109375" style="191" customWidth="1"/>
    <col min="809" max="810" width="0" style="191" hidden="1" customWidth="1"/>
    <col min="811" max="811" width="6.42578125" style="191" customWidth="1"/>
    <col min="812" max="812" width="0" style="191" hidden="1" customWidth="1"/>
    <col min="813" max="813" width="8.28515625" style="191" customWidth="1"/>
    <col min="814" max="818" width="0" style="191" hidden="1" customWidth="1"/>
    <col min="819" max="819" width="7.42578125" style="191" customWidth="1"/>
    <col min="820" max="822" width="0" style="191" hidden="1" customWidth="1"/>
    <col min="823" max="823" width="12.5703125" style="191" customWidth="1"/>
    <col min="824" max="824" width="21.42578125" style="191" customWidth="1"/>
    <col min="825" max="825" width="12.85546875" style="191" customWidth="1"/>
    <col min="826" max="828" width="0" style="191" hidden="1" customWidth="1"/>
    <col min="829" max="1015" width="9.140625" style="191"/>
    <col min="1016" max="1016" width="5" style="191" customWidth="1"/>
    <col min="1017" max="1017" width="38.42578125" style="191" customWidth="1"/>
    <col min="1018" max="1018" width="0" style="191" hidden="1" customWidth="1"/>
    <col min="1019" max="1019" width="8.5703125" style="191" customWidth="1"/>
    <col min="1020" max="1020" width="13.140625" style="191" customWidth="1"/>
    <col min="1021" max="1021" width="11.42578125" style="191" customWidth="1"/>
    <col min="1022" max="1022" width="8.42578125" style="191" customWidth="1"/>
    <col min="1023" max="1023" width="7.42578125" style="191" customWidth="1"/>
    <col min="1024" max="1026" width="0" style="191" hidden="1" customWidth="1"/>
    <col min="1027" max="1027" width="7.7109375" style="191" customWidth="1"/>
    <col min="1028" max="1028" width="7.85546875" style="191" customWidth="1"/>
    <col min="1029" max="1032" width="0" style="191" hidden="1" customWidth="1"/>
    <col min="1033" max="1033" width="6.7109375" style="191" customWidth="1"/>
    <col min="1034" max="1035" width="0" style="191" hidden="1" customWidth="1"/>
    <col min="1036" max="1036" width="8.28515625" style="191" customWidth="1"/>
    <col min="1037" max="1041" width="0" style="191" hidden="1" customWidth="1"/>
    <col min="1042" max="1042" width="7.42578125" style="191" customWidth="1"/>
    <col min="1043" max="1043" width="6.7109375" style="191" customWidth="1"/>
    <col min="1044" max="1044" width="0" style="191" hidden="1" customWidth="1"/>
    <col min="1045" max="1045" width="8.140625" style="191" customWidth="1"/>
    <col min="1046" max="1046" width="8.7109375" style="191" customWidth="1"/>
    <col min="1047" max="1047" width="7" style="191" customWidth="1"/>
    <col min="1048" max="1051" width="0" style="191" hidden="1" customWidth="1"/>
    <col min="1052" max="1052" width="7.85546875" style="191" customWidth="1"/>
    <col min="1053" max="1055" width="0" style="191" hidden="1" customWidth="1"/>
    <col min="1056" max="1056" width="7.28515625" style="191" customWidth="1"/>
    <col min="1057" max="1060" width="0" style="191" hidden="1" customWidth="1"/>
    <col min="1061" max="1062" width="6.85546875" style="191" customWidth="1"/>
    <col min="1063" max="1063" width="0" style="191" hidden="1" customWidth="1"/>
    <col min="1064" max="1064" width="6.7109375" style="191" customWidth="1"/>
    <col min="1065" max="1066" width="0" style="191" hidden="1" customWidth="1"/>
    <col min="1067" max="1067" width="6.42578125" style="191" customWidth="1"/>
    <col min="1068" max="1068" width="0" style="191" hidden="1" customWidth="1"/>
    <col min="1069" max="1069" width="8.28515625" style="191" customWidth="1"/>
    <col min="1070" max="1074" width="0" style="191" hidden="1" customWidth="1"/>
    <col min="1075" max="1075" width="7.42578125" style="191" customWidth="1"/>
    <col min="1076" max="1078" width="0" style="191" hidden="1" customWidth="1"/>
    <col min="1079" max="1079" width="12.5703125" style="191" customWidth="1"/>
    <col min="1080" max="1080" width="21.42578125" style="191" customWidth="1"/>
    <col min="1081" max="1081" width="12.85546875" style="191" customWidth="1"/>
    <col min="1082" max="1084" width="0" style="191" hidden="1" customWidth="1"/>
    <col min="1085" max="1271" width="9.140625" style="191"/>
    <col min="1272" max="1272" width="5" style="191" customWidth="1"/>
    <col min="1273" max="1273" width="38.42578125" style="191" customWidth="1"/>
    <col min="1274" max="1274" width="0" style="191" hidden="1" customWidth="1"/>
    <col min="1275" max="1275" width="8.5703125" style="191" customWidth="1"/>
    <col min="1276" max="1276" width="13.140625" style="191" customWidth="1"/>
    <col min="1277" max="1277" width="11.42578125" style="191" customWidth="1"/>
    <col min="1278" max="1278" width="8.42578125" style="191" customWidth="1"/>
    <col min="1279" max="1279" width="7.42578125" style="191" customWidth="1"/>
    <col min="1280" max="1282" width="0" style="191" hidden="1" customWidth="1"/>
    <col min="1283" max="1283" width="7.7109375" style="191" customWidth="1"/>
    <col min="1284" max="1284" width="7.85546875" style="191" customWidth="1"/>
    <col min="1285" max="1288" width="0" style="191" hidden="1" customWidth="1"/>
    <col min="1289" max="1289" width="6.7109375" style="191" customWidth="1"/>
    <col min="1290" max="1291" width="0" style="191" hidden="1" customWidth="1"/>
    <col min="1292" max="1292" width="8.28515625" style="191" customWidth="1"/>
    <col min="1293" max="1297" width="0" style="191" hidden="1" customWidth="1"/>
    <col min="1298" max="1298" width="7.42578125" style="191" customWidth="1"/>
    <col min="1299" max="1299" width="6.7109375" style="191" customWidth="1"/>
    <col min="1300" max="1300" width="0" style="191" hidden="1" customWidth="1"/>
    <col min="1301" max="1301" width="8.140625" style="191" customWidth="1"/>
    <col min="1302" max="1302" width="8.7109375" style="191" customWidth="1"/>
    <col min="1303" max="1303" width="7" style="191" customWidth="1"/>
    <col min="1304" max="1307" width="0" style="191" hidden="1" customWidth="1"/>
    <col min="1308" max="1308" width="7.85546875" style="191" customWidth="1"/>
    <col min="1309" max="1311" width="0" style="191" hidden="1" customWidth="1"/>
    <col min="1312" max="1312" width="7.28515625" style="191" customWidth="1"/>
    <col min="1313" max="1316" width="0" style="191" hidden="1" customWidth="1"/>
    <col min="1317" max="1318" width="6.85546875" style="191" customWidth="1"/>
    <col min="1319" max="1319" width="0" style="191" hidden="1" customWidth="1"/>
    <col min="1320" max="1320" width="6.7109375" style="191" customWidth="1"/>
    <col min="1321" max="1322" width="0" style="191" hidden="1" customWidth="1"/>
    <col min="1323" max="1323" width="6.42578125" style="191" customWidth="1"/>
    <col min="1324" max="1324" width="0" style="191" hidden="1" customWidth="1"/>
    <col min="1325" max="1325" width="8.28515625" style="191" customWidth="1"/>
    <col min="1326" max="1330" width="0" style="191" hidden="1" customWidth="1"/>
    <col min="1331" max="1331" width="7.42578125" style="191" customWidth="1"/>
    <col min="1332" max="1334" width="0" style="191" hidden="1" customWidth="1"/>
    <col min="1335" max="1335" width="12.5703125" style="191" customWidth="1"/>
    <col min="1336" max="1336" width="21.42578125" style="191" customWidth="1"/>
    <col min="1337" max="1337" width="12.85546875" style="191" customWidth="1"/>
    <col min="1338" max="1340" width="0" style="191" hidden="1" customWidth="1"/>
    <col min="1341" max="1527" width="9.140625" style="191"/>
    <col min="1528" max="1528" width="5" style="191" customWidth="1"/>
    <col min="1529" max="1529" width="38.42578125" style="191" customWidth="1"/>
    <col min="1530" max="1530" width="0" style="191" hidden="1" customWidth="1"/>
    <col min="1531" max="1531" width="8.5703125" style="191" customWidth="1"/>
    <col min="1532" max="1532" width="13.140625" style="191" customWidth="1"/>
    <col min="1533" max="1533" width="11.42578125" style="191" customWidth="1"/>
    <col min="1534" max="1534" width="8.42578125" style="191" customWidth="1"/>
    <col min="1535" max="1535" width="7.42578125" style="191" customWidth="1"/>
    <col min="1536" max="1538" width="0" style="191" hidden="1" customWidth="1"/>
    <col min="1539" max="1539" width="7.7109375" style="191" customWidth="1"/>
    <col min="1540" max="1540" width="7.85546875" style="191" customWidth="1"/>
    <col min="1541" max="1544" width="0" style="191" hidden="1" customWidth="1"/>
    <col min="1545" max="1545" width="6.7109375" style="191" customWidth="1"/>
    <col min="1546" max="1547" width="0" style="191" hidden="1" customWidth="1"/>
    <col min="1548" max="1548" width="8.28515625" style="191" customWidth="1"/>
    <col min="1549" max="1553" width="0" style="191" hidden="1" customWidth="1"/>
    <col min="1554" max="1554" width="7.42578125" style="191" customWidth="1"/>
    <col min="1555" max="1555" width="6.7109375" style="191" customWidth="1"/>
    <col min="1556" max="1556" width="0" style="191" hidden="1" customWidth="1"/>
    <col min="1557" max="1557" width="8.140625" style="191" customWidth="1"/>
    <col min="1558" max="1558" width="8.7109375" style="191" customWidth="1"/>
    <col min="1559" max="1559" width="7" style="191" customWidth="1"/>
    <col min="1560" max="1563" width="0" style="191" hidden="1" customWidth="1"/>
    <col min="1564" max="1564" width="7.85546875" style="191" customWidth="1"/>
    <col min="1565" max="1567" width="0" style="191" hidden="1" customWidth="1"/>
    <col min="1568" max="1568" width="7.28515625" style="191" customWidth="1"/>
    <col min="1569" max="1572" width="0" style="191" hidden="1" customWidth="1"/>
    <col min="1573" max="1574" width="6.85546875" style="191" customWidth="1"/>
    <col min="1575" max="1575" width="0" style="191" hidden="1" customWidth="1"/>
    <col min="1576" max="1576" width="6.7109375" style="191" customWidth="1"/>
    <col min="1577" max="1578" width="0" style="191" hidden="1" customWidth="1"/>
    <col min="1579" max="1579" width="6.42578125" style="191" customWidth="1"/>
    <col min="1580" max="1580" width="0" style="191" hidden="1" customWidth="1"/>
    <col min="1581" max="1581" width="8.28515625" style="191" customWidth="1"/>
    <col min="1582" max="1586" width="0" style="191" hidden="1" customWidth="1"/>
    <col min="1587" max="1587" width="7.42578125" style="191" customWidth="1"/>
    <col min="1588" max="1590" width="0" style="191" hidden="1" customWidth="1"/>
    <col min="1591" max="1591" width="12.5703125" style="191" customWidth="1"/>
    <col min="1592" max="1592" width="21.42578125" style="191" customWidth="1"/>
    <col min="1593" max="1593" width="12.85546875" style="191" customWidth="1"/>
    <col min="1594" max="1596" width="0" style="191" hidden="1" customWidth="1"/>
    <col min="1597" max="1783" width="9.140625" style="191"/>
    <col min="1784" max="1784" width="5" style="191" customWidth="1"/>
    <col min="1785" max="1785" width="38.42578125" style="191" customWidth="1"/>
    <col min="1786" max="1786" width="0" style="191" hidden="1" customWidth="1"/>
    <col min="1787" max="1787" width="8.5703125" style="191" customWidth="1"/>
    <col min="1788" max="1788" width="13.140625" style="191" customWidth="1"/>
    <col min="1789" max="1789" width="11.42578125" style="191" customWidth="1"/>
    <col min="1790" max="1790" width="8.42578125" style="191" customWidth="1"/>
    <col min="1791" max="1791" width="7.42578125" style="191" customWidth="1"/>
    <col min="1792" max="1794" width="0" style="191" hidden="1" customWidth="1"/>
    <col min="1795" max="1795" width="7.7109375" style="191" customWidth="1"/>
    <col min="1796" max="1796" width="7.85546875" style="191" customWidth="1"/>
    <col min="1797" max="1800" width="0" style="191" hidden="1" customWidth="1"/>
    <col min="1801" max="1801" width="6.7109375" style="191" customWidth="1"/>
    <col min="1802" max="1803" width="0" style="191" hidden="1" customWidth="1"/>
    <col min="1804" max="1804" width="8.28515625" style="191" customWidth="1"/>
    <col min="1805" max="1809" width="0" style="191" hidden="1" customWidth="1"/>
    <col min="1810" max="1810" width="7.42578125" style="191" customWidth="1"/>
    <col min="1811" max="1811" width="6.7109375" style="191" customWidth="1"/>
    <col min="1812" max="1812" width="0" style="191" hidden="1" customWidth="1"/>
    <col min="1813" max="1813" width="8.140625" style="191" customWidth="1"/>
    <col min="1814" max="1814" width="8.7109375" style="191" customWidth="1"/>
    <col min="1815" max="1815" width="7" style="191" customWidth="1"/>
    <col min="1816" max="1819" width="0" style="191" hidden="1" customWidth="1"/>
    <col min="1820" max="1820" width="7.85546875" style="191" customWidth="1"/>
    <col min="1821" max="1823" width="0" style="191" hidden="1" customWidth="1"/>
    <col min="1824" max="1824" width="7.28515625" style="191" customWidth="1"/>
    <col min="1825" max="1828" width="0" style="191" hidden="1" customWidth="1"/>
    <col min="1829" max="1830" width="6.85546875" style="191" customWidth="1"/>
    <col min="1831" max="1831" width="0" style="191" hidden="1" customWidth="1"/>
    <col min="1832" max="1832" width="6.7109375" style="191" customWidth="1"/>
    <col min="1833" max="1834" width="0" style="191" hidden="1" customWidth="1"/>
    <col min="1835" max="1835" width="6.42578125" style="191" customWidth="1"/>
    <col min="1836" max="1836" width="0" style="191" hidden="1" customWidth="1"/>
    <col min="1837" max="1837" width="8.28515625" style="191" customWidth="1"/>
    <col min="1838" max="1842" width="0" style="191" hidden="1" customWidth="1"/>
    <col min="1843" max="1843" width="7.42578125" style="191" customWidth="1"/>
    <col min="1844" max="1846" width="0" style="191" hidden="1" customWidth="1"/>
    <col min="1847" max="1847" width="12.5703125" style="191" customWidth="1"/>
    <col min="1848" max="1848" width="21.42578125" style="191" customWidth="1"/>
    <col min="1849" max="1849" width="12.85546875" style="191" customWidth="1"/>
    <col min="1850" max="1852" width="0" style="191" hidden="1" customWidth="1"/>
    <col min="1853" max="2039" width="9.140625" style="191"/>
    <col min="2040" max="2040" width="5" style="191" customWidth="1"/>
    <col min="2041" max="2041" width="38.42578125" style="191" customWidth="1"/>
    <col min="2042" max="2042" width="0" style="191" hidden="1" customWidth="1"/>
    <col min="2043" max="2043" width="8.5703125" style="191" customWidth="1"/>
    <col min="2044" max="2044" width="13.140625" style="191" customWidth="1"/>
    <col min="2045" max="2045" width="11.42578125" style="191" customWidth="1"/>
    <col min="2046" max="2046" width="8.42578125" style="191" customWidth="1"/>
    <col min="2047" max="2047" width="7.42578125" style="191" customWidth="1"/>
    <col min="2048" max="2050" width="0" style="191" hidden="1" customWidth="1"/>
    <col min="2051" max="2051" width="7.7109375" style="191" customWidth="1"/>
    <col min="2052" max="2052" width="7.85546875" style="191" customWidth="1"/>
    <col min="2053" max="2056" width="0" style="191" hidden="1" customWidth="1"/>
    <col min="2057" max="2057" width="6.7109375" style="191" customWidth="1"/>
    <col min="2058" max="2059" width="0" style="191" hidden="1" customWidth="1"/>
    <col min="2060" max="2060" width="8.28515625" style="191" customWidth="1"/>
    <col min="2061" max="2065" width="0" style="191" hidden="1" customWidth="1"/>
    <col min="2066" max="2066" width="7.42578125" style="191" customWidth="1"/>
    <col min="2067" max="2067" width="6.7109375" style="191" customWidth="1"/>
    <col min="2068" max="2068" width="0" style="191" hidden="1" customWidth="1"/>
    <col min="2069" max="2069" width="8.140625" style="191" customWidth="1"/>
    <col min="2070" max="2070" width="8.7109375" style="191" customWidth="1"/>
    <col min="2071" max="2071" width="7" style="191" customWidth="1"/>
    <col min="2072" max="2075" width="0" style="191" hidden="1" customWidth="1"/>
    <col min="2076" max="2076" width="7.85546875" style="191" customWidth="1"/>
    <col min="2077" max="2079" width="0" style="191" hidden="1" customWidth="1"/>
    <col min="2080" max="2080" width="7.28515625" style="191" customWidth="1"/>
    <col min="2081" max="2084" width="0" style="191" hidden="1" customWidth="1"/>
    <col min="2085" max="2086" width="6.85546875" style="191" customWidth="1"/>
    <col min="2087" max="2087" width="0" style="191" hidden="1" customWidth="1"/>
    <col min="2088" max="2088" width="6.7109375" style="191" customWidth="1"/>
    <col min="2089" max="2090" width="0" style="191" hidden="1" customWidth="1"/>
    <col min="2091" max="2091" width="6.42578125" style="191" customWidth="1"/>
    <col min="2092" max="2092" width="0" style="191" hidden="1" customWidth="1"/>
    <col min="2093" max="2093" width="8.28515625" style="191" customWidth="1"/>
    <col min="2094" max="2098" width="0" style="191" hidden="1" customWidth="1"/>
    <col min="2099" max="2099" width="7.42578125" style="191" customWidth="1"/>
    <col min="2100" max="2102" width="0" style="191" hidden="1" customWidth="1"/>
    <col min="2103" max="2103" width="12.5703125" style="191" customWidth="1"/>
    <col min="2104" max="2104" width="21.42578125" style="191" customWidth="1"/>
    <col min="2105" max="2105" width="12.85546875" style="191" customWidth="1"/>
    <col min="2106" max="2108" width="0" style="191" hidden="1" customWidth="1"/>
    <col min="2109" max="2295" width="9.140625" style="191"/>
    <col min="2296" max="2296" width="5" style="191" customWidth="1"/>
    <col min="2297" max="2297" width="38.42578125" style="191" customWidth="1"/>
    <col min="2298" max="2298" width="0" style="191" hidden="1" customWidth="1"/>
    <col min="2299" max="2299" width="8.5703125" style="191" customWidth="1"/>
    <col min="2300" max="2300" width="13.140625" style="191" customWidth="1"/>
    <col min="2301" max="2301" width="11.42578125" style="191" customWidth="1"/>
    <col min="2302" max="2302" width="8.42578125" style="191" customWidth="1"/>
    <col min="2303" max="2303" width="7.42578125" style="191" customWidth="1"/>
    <col min="2304" max="2306" width="0" style="191" hidden="1" customWidth="1"/>
    <col min="2307" max="2307" width="7.7109375" style="191" customWidth="1"/>
    <col min="2308" max="2308" width="7.85546875" style="191" customWidth="1"/>
    <col min="2309" max="2312" width="0" style="191" hidden="1" customWidth="1"/>
    <col min="2313" max="2313" width="6.7109375" style="191" customWidth="1"/>
    <col min="2314" max="2315" width="0" style="191" hidden="1" customWidth="1"/>
    <col min="2316" max="2316" width="8.28515625" style="191" customWidth="1"/>
    <col min="2317" max="2321" width="0" style="191" hidden="1" customWidth="1"/>
    <col min="2322" max="2322" width="7.42578125" style="191" customWidth="1"/>
    <col min="2323" max="2323" width="6.7109375" style="191" customWidth="1"/>
    <col min="2324" max="2324" width="0" style="191" hidden="1" customWidth="1"/>
    <col min="2325" max="2325" width="8.140625" style="191" customWidth="1"/>
    <col min="2326" max="2326" width="8.7109375" style="191" customWidth="1"/>
    <col min="2327" max="2327" width="7" style="191" customWidth="1"/>
    <col min="2328" max="2331" width="0" style="191" hidden="1" customWidth="1"/>
    <col min="2332" max="2332" width="7.85546875" style="191" customWidth="1"/>
    <col min="2333" max="2335" width="0" style="191" hidden="1" customWidth="1"/>
    <col min="2336" max="2336" width="7.28515625" style="191" customWidth="1"/>
    <col min="2337" max="2340" width="0" style="191" hidden="1" customWidth="1"/>
    <col min="2341" max="2342" width="6.85546875" style="191" customWidth="1"/>
    <col min="2343" max="2343" width="0" style="191" hidden="1" customWidth="1"/>
    <col min="2344" max="2344" width="6.7109375" style="191" customWidth="1"/>
    <col min="2345" max="2346" width="0" style="191" hidden="1" customWidth="1"/>
    <col min="2347" max="2347" width="6.42578125" style="191" customWidth="1"/>
    <col min="2348" max="2348" width="0" style="191" hidden="1" customWidth="1"/>
    <col min="2349" max="2349" width="8.28515625" style="191" customWidth="1"/>
    <col min="2350" max="2354" width="0" style="191" hidden="1" customWidth="1"/>
    <col min="2355" max="2355" width="7.42578125" style="191" customWidth="1"/>
    <col min="2356" max="2358" width="0" style="191" hidden="1" customWidth="1"/>
    <col min="2359" max="2359" width="12.5703125" style="191" customWidth="1"/>
    <col min="2360" max="2360" width="21.42578125" style="191" customWidth="1"/>
    <col min="2361" max="2361" width="12.85546875" style="191" customWidth="1"/>
    <col min="2362" max="2364" width="0" style="191" hidden="1" customWidth="1"/>
    <col min="2365" max="2551" width="9.140625" style="191"/>
    <col min="2552" max="2552" width="5" style="191" customWidth="1"/>
    <col min="2553" max="2553" width="38.42578125" style="191" customWidth="1"/>
    <col min="2554" max="2554" width="0" style="191" hidden="1" customWidth="1"/>
    <col min="2555" max="2555" width="8.5703125" style="191" customWidth="1"/>
    <col min="2556" max="2556" width="13.140625" style="191" customWidth="1"/>
    <col min="2557" max="2557" width="11.42578125" style="191" customWidth="1"/>
    <col min="2558" max="2558" width="8.42578125" style="191" customWidth="1"/>
    <col min="2559" max="2559" width="7.42578125" style="191" customWidth="1"/>
    <col min="2560" max="2562" width="0" style="191" hidden="1" customWidth="1"/>
    <col min="2563" max="2563" width="7.7109375" style="191" customWidth="1"/>
    <col min="2564" max="2564" width="7.85546875" style="191" customWidth="1"/>
    <col min="2565" max="2568" width="0" style="191" hidden="1" customWidth="1"/>
    <col min="2569" max="2569" width="6.7109375" style="191" customWidth="1"/>
    <col min="2570" max="2571" width="0" style="191" hidden="1" customWidth="1"/>
    <col min="2572" max="2572" width="8.28515625" style="191" customWidth="1"/>
    <col min="2573" max="2577" width="0" style="191" hidden="1" customWidth="1"/>
    <col min="2578" max="2578" width="7.42578125" style="191" customWidth="1"/>
    <col min="2579" max="2579" width="6.7109375" style="191" customWidth="1"/>
    <col min="2580" max="2580" width="0" style="191" hidden="1" customWidth="1"/>
    <col min="2581" max="2581" width="8.140625" style="191" customWidth="1"/>
    <col min="2582" max="2582" width="8.7109375" style="191" customWidth="1"/>
    <col min="2583" max="2583" width="7" style="191" customWidth="1"/>
    <col min="2584" max="2587" width="0" style="191" hidden="1" customWidth="1"/>
    <col min="2588" max="2588" width="7.85546875" style="191" customWidth="1"/>
    <col min="2589" max="2591" width="0" style="191" hidden="1" customWidth="1"/>
    <col min="2592" max="2592" width="7.28515625" style="191" customWidth="1"/>
    <col min="2593" max="2596" width="0" style="191" hidden="1" customWidth="1"/>
    <col min="2597" max="2598" width="6.85546875" style="191" customWidth="1"/>
    <col min="2599" max="2599" width="0" style="191" hidden="1" customWidth="1"/>
    <col min="2600" max="2600" width="6.7109375" style="191" customWidth="1"/>
    <col min="2601" max="2602" width="0" style="191" hidden="1" customWidth="1"/>
    <col min="2603" max="2603" width="6.42578125" style="191" customWidth="1"/>
    <col min="2604" max="2604" width="0" style="191" hidden="1" customWidth="1"/>
    <col min="2605" max="2605" width="8.28515625" style="191" customWidth="1"/>
    <col min="2606" max="2610" width="0" style="191" hidden="1" customWidth="1"/>
    <col min="2611" max="2611" width="7.42578125" style="191" customWidth="1"/>
    <col min="2612" max="2614" width="0" style="191" hidden="1" customWidth="1"/>
    <col min="2615" max="2615" width="12.5703125" style="191" customWidth="1"/>
    <col min="2616" max="2616" width="21.42578125" style="191" customWidth="1"/>
    <col min="2617" max="2617" width="12.85546875" style="191" customWidth="1"/>
    <col min="2618" max="2620" width="0" style="191" hidden="1" customWidth="1"/>
    <col min="2621" max="2807" width="9.140625" style="191"/>
    <col min="2808" max="2808" width="5" style="191" customWidth="1"/>
    <col min="2809" max="2809" width="38.42578125" style="191" customWidth="1"/>
    <col min="2810" max="2810" width="0" style="191" hidden="1" customWidth="1"/>
    <col min="2811" max="2811" width="8.5703125" style="191" customWidth="1"/>
    <col min="2812" max="2812" width="13.140625" style="191" customWidth="1"/>
    <col min="2813" max="2813" width="11.42578125" style="191" customWidth="1"/>
    <col min="2814" max="2814" width="8.42578125" style="191" customWidth="1"/>
    <col min="2815" max="2815" width="7.42578125" style="191" customWidth="1"/>
    <col min="2816" max="2818" width="0" style="191" hidden="1" customWidth="1"/>
    <col min="2819" max="2819" width="7.7109375" style="191" customWidth="1"/>
    <col min="2820" max="2820" width="7.85546875" style="191" customWidth="1"/>
    <col min="2821" max="2824" width="0" style="191" hidden="1" customWidth="1"/>
    <col min="2825" max="2825" width="6.7109375" style="191" customWidth="1"/>
    <col min="2826" max="2827" width="0" style="191" hidden="1" customWidth="1"/>
    <col min="2828" max="2828" width="8.28515625" style="191" customWidth="1"/>
    <col min="2829" max="2833" width="0" style="191" hidden="1" customWidth="1"/>
    <col min="2834" max="2834" width="7.42578125" style="191" customWidth="1"/>
    <col min="2835" max="2835" width="6.7109375" style="191" customWidth="1"/>
    <col min="2836" max="2836" width="0" style="191" hidden="1" customWidth="1"/>
    <col min="2837" max="2837" width="8.140625" style="191" customWidth="1"/>
    <col min="2838" max="2838" width="8.7109375" style="191" customWidth="1"/>
    <col min="2839" max="2839" width="7" style="191" customWidth="1"/>
    <col min="2840" max="2843" width="0" style="191" hidden="1" customWidth="1"/>
    <col min="2844" max="2844" width="7.85546875" style="191" customWidth="1"/>
    <col min="2845" max="2847" width="0" style="191" hidden="1" customWidth="1"/>
    <col min="2848" max="2848" width="7.28515625" style="191" customWidth="1"/>
    <col min="2849" max="2852" width="0" style="191" hidden="1" customWidth="1"/>
    <col min="2853" max="2854" width="6.85546875" style="191" customWidth="1"/>
    <col min="2855" max="2855" width="0" style="191" hidden="1" customWidth="1"/>
    <col min="2856" max="2856" width="6.7109375" style="191" customWidth="1"/>
    <col min="2857" max="2858" width="0" style="191" hidden="1" customWidth="1"/>
    <col min="2859" max="2859" width="6.42578125" style="191" customWidth="1"/>
    <col min="2860" max="2860" width="0" style="191" hidden="1" customWidth="1"/>
    <col min="2861" max="2861" width="8.28515625" style="191" customWidth="1"/>
    <col min="2862" max="2866" width="0" style="191" hidden="1" customWidth="1"/>
    <col min="2867" max="2867" width="7.42578125" style="191" customWidth="1"/>
    <col min="2868" max="2870" width="0" style="191" hidden="1" customWidth="1"/>
    <col min="2871" max="2871" width="12.5703125" style="191" customWidth="1"/>
    <col min="2872" max="2872" width="21.42578125" style="191" customWidth="1"/>
    <col min="2873" max="2873" width="12.85546875" style="191" customWidth="1"/>
    <col min="2874" max="2876" width="0" style="191" hidden="1" customWidth="1"/>
    <col min="2877" max="3063" width="9.140625" style="191"/>
    <col min="3064" max="3064" width="5" style="191" customWidth="1"/>
    <col min="3065" max="3065" width="38.42578125" style="191" customWidth="1"/>
    <col min="3066" max="3066" width="0" style="191" hidden="1" customWidth="1"/>
    <col min="3067" max="3067" width="8.5703125" style="191" customWidth="1"/>
    <col min="3068" max="3068" width="13.140625" style="191" customWidth="1"/>
    <col min="3069" max="3069" width="11.42578125" style="191" customWidth="1"/>
    <col min="3070" max="3070" width="8.42578125" style="191" customWidth="1"/>
    <col min="3071" max="3071" width="7.42578125" style="191" customWidth="1"/>
    <col min="3072" max="3074" width="0" style="191" hidden="1" customWidth="1"/>
    <col min="3075" max="3075" width="7.7109375" style="191" customWidth="1"/>
    <col min="3076" max="3076" width="7.85546875" style="191" customWidth="1"/>
    <col min="3077" max="3080" width="0" style="191" hidden="1" customWidth="1"/>
    <col min="3081" max="3081" width="6.7109375" style="191" customWidth="1"/>
    <col min="3082" max="3083" width="0" style="191" hidden="1" customWidth="1"/>
    <col min="3084" max="3084" width="8.28515625" style="191" customWidth="1"/>
    <col min="3085" max="3089" width="0" style="191" hidden="1" customWidth="1"/>
    <col min="3090" max="3090" width="7.42578125" style="191" customWidth="1"/>
    <col min="3091" max="3091" width="6.7109375" style="191" customWidth="1"/>
    <col min="3092" max="3092" width="0" style="191" hidden="1" customWidth="1"/>
    <col min="3093" max="3093" width="8.140625" style="191" customWidth="1"/>
    <col min="3094" max="3094" width="8.7109375" style="191" customWidth="1"/>
    <col min="3095" max="3095" width="7" style="191" customWidth="1"/>
    <col min="3096" max="3099" width="0" style="191" hidden="1" customWidth="1"/>
    <col min="3100" max="3100" width="7.85546875" style="191" customWidth="1"/>
    <col min="3101" max="3103" width="0" style="191" hidden="1" customWidth="1"/>
    <col min="3104" max="3104" width="7.28515625" style="191" customWidth="1"/>
    <col min="3105" max="3108" width="0" style="191" hidden="1" customWidth="1"/>
    <col min="3109" max="3110" width="6.85546875" style="191" customWidth="1"/>
    <col min="3111" max="3111" width="0" style="191" hidden="1" customWidth="1"/>
    <col min="3112" max="3112" width="6.7109375" style="191" customWidth="1"/>
    <col min="3113" max="3114" width="0" style="191" hidden="1" customWidth="1"/>
    <col min="3115" max="3115" width="6.42578125" style="191" customWidth="1"/>
    <col min="3116" max="3116" width="0" style="191" hidden="1" customWidth="1"/>
    <col min="3117" max="3117" width="8.28515625" style="191" customWidth="1"/>
    <col min="3118" max="3122" width="0" style="191" hidden="1" customWidth="1"/>
    <col min="3123" max="3123" width="7.42578125" style="191" customWidth="1"/>
    <col min="3124" max="3126" width="0" style="191" hidden="1" customWidth="1"/>
    <col min="3127" max="3127" width="12.5703125" style="191" customWidth="1"/>
    <col min="3128" max="3128" width="21.42578125" style="191" customWidth="1"/>
    <col min="3129" max="3129" width="12.85546875" style="191" customWidth="1"/>
    <col min="3130" max="3132" width="0" style="191" hidden="1" customWidth="1"/>
    <col min="3133" max="3319" width="9.140625" style="191"/>
    <col min="3320" max="3320" width="5" style="191" customWidth="1"/>
    <col min="3321" max="3321" width="38.42578125" style="191" customWidth="1"/>
    <col min="3322" max="3322" width="0" style="191" hidden="1" customWidth="1"/>
    <col min="3323" max="3323" width="8.5703125" style="191" customWidth="1"/>
    <col min="3324" max="3324" width="13.140625" style="191" customWidth="1"/>
    <col min="3325" max="3325" width="11.42578125" style="191" customWidth="1"/>
    <col min="3326" max="3326" width="8.42578125" style="191" customWidth="1"/>
    <col min="3327" max="3327" width="7.42578125" style="191" customWidth="1"/>
    <col min="3328" max="3330" width="0" style="191" hidden="1" customWidth="1"/>
    <col min="3331" max="3331" width="7.7109375" style="191" customWidth="1"/>
    <col min="3332" max="3332" width="7.85546875" style="191" customWidth="1"/>
    <col min="3333" max="3336" width="0" style="191" hidden="1" customWidth="1"/>
    <col min="3337" max="3337" width="6.7109375" style="191" customWidth="1"/>
    <col min="3338" max="3339" width="0" style="191" hidden="1" customWidth="1"/>
    <col min="3340" max="3340" width="8.28515625" style="191" customWidth="1"/>
    <col min="3341" max="3345" width="0" style="191" hidden="1" customWidth="1"/>
    <col min="3346" max="3346" width="7.42578125" style="191" customWidth="1"/>
    <col min="3347" max="3347" width="6.7109375" style="191" customWidth="1"/>
    <col min="3348" max="3348" width="0" style="191" hidden="1" customWidth="1"/>
    <col min="3349" max="3349" width="8.140625" style="191" customWidth="1"/>
    <col min="3350" max="3350" width="8.7109375" style="191" customWidth="1"/>
    <col min="3351" max="3351" width="7" style="191" customWidth="1"/>
    <col min="3352" max="3355" width="0" style="191" hidden="1" customWidth="1"/>
    <col min="3356" max="3356" width="7.85546875" style="191" customWidth="1"/>
    <col min="3357" max="3359" width="0" style="191" hidden="1" customWidth="1"/>
    <col min="3360" max="3360" width="7.28515625" style="191" customWidth="1"/>
    <col min="3361" max="3364" width="0" style="191" hidden="1" customWidth="1"/>
    <col min="3365" max="3366" width="6.85546875" style="191" customWidth="1"/>
    <col min="3367" max="3367" width="0" style="191" hidden="1" customWidth="1"/>
    <col min="3368" max="3368" width="6.7109375" style="191" customWidth="1"/>
    <col min="3369" max="3370" width="0" style="191" hidden="1" customWidth="1"/>
    <col min="3371" max="3371" width="6.42578125" style="191" customWidth="1"/>
    <col min="3372" max="3372" width="0" style="191" hidden="1" customWidth="1"/>
    <col min="3373" max="3373" width="8.28515625" style="191" customWidth="1"/>
    <col min="3374" max="3378" width="0" style="191" hidden="1" customWidth="1"/>
    <col min="3379" max="3379" width="7.42578125" style="191" customWidth="1"/>
    <col min="3380" max="3382" width="0" style="191" hidden="1" customWidth="1"/>
    <col min="3383" max="3383" width="12.5703125" style="191" customWidth="1"/>
    <col min="3384" max="3384" width="21.42578125" style="191" customWidth="1"/>
    <col min="3385" max="3385" width="12.85546875" style="191" customWidth="1"/>
    <col min="3386" max="3388" width="0" style="191" hidden="1" customWidth="1"/>
    <col min="3389" max="3575" width="9.140625" style="191"/>
    <col min="3576" max="3576" width="5" style="191" customWidth="1"/>
    <col min="3577" max="3577" width="38.42578125" style="191" customWidth="1"/>
    <col min="3578" max="3578" width="0" style="191" hidden="1" customWidth="1"/>
    <col min="3579" max="3579" width="8.5703125" style="191" customWidth="1"/>
    <col min="3580" max="3580" width="13.140625" style="191" customWidth="1"/>
    <col min="3581" max="3581" width="11.42578125" style="191" customWidth="1"/>
    <col min="3582" max="3582" width="8.42578125" style="191" customWidth="1"/>
    <col min="3583" max="3583" width="7.42578125" style="191" customWidth="1"/>
    <col min="3584" max="3586" width="0" style="191" hidden="1" customWidth="1"/>
    <col min="3587" max="3587" width="7.7109375" style="191" customWidth="1"/>
    <col min="3588" max="3588" width="7.85546875" style="191" customWidth="1"/>
    <col min="3589" max="3592" width="0" style="191" hidden="1" customWidth="1"/>
    <col min="3593" max="3593" width="6.7109375" style="191" customWidth="1"/>
    <col min="3594" max="3595" width="0" style="191" hidden="1" customWidth="1"/>
    <col min="3596" max="3596" width="8.28515625" style="191" customWidth="1"/>
    <col min="3597" max="3601" width="0" style="191" hidden="1" customWidth="1"/>
    <col min="3602" max="3602" width="7.42578125" style="191" customWidth="1"/>
    <col min="3603" max="3603" width="6.7109375" style="191" customWidth="1"/>
    <col min="3604" max="3604" width="0" style="191" hidden="1" customWidth="1"/>
    <col min="3605" max="3605" width="8.140625" style="191" customWidth="1"/>
    <col min="3606" max="3606" width="8.7109375" style="191" customWidth="1"/>
    <col min="3607" max="3607" width="7" style="191" customWidth="1"/>
    <col min="3608" max="3611" width="0" style="191" hidden="1" customWidth="1"/>
    <col min="3612" max="3612" width="7.85546875" style="191" customWidth="1"/>
    <col min="3613" max="3615" width="0" style="191" hidden="1" customWidth="1"/>
    <col min="3616" max="3616" width="7.28515625" style="191" customWidth="1"/>
    <col min="3617" max="3620" width="0" style="191" hidden="1" customWidth="1"/>
    <col min="3621" max="3622" width="6.85546875" style="191" customWidth="1"/>
    <col min="3623" max="3623" width="0" style="191" hidden="1" customWidth="1"/>
    <col min="3624" max="3624" width="6.7109375" style="191" customWidth="1"/>
    <col min="3625" max="3626" width="0" style="191" hidden="1" customWidth="1"/>
    <col min="3627" max="3627" width="6.42578125" style="191" customWidth="1"/>
    <col min="3628" max="3628" width="0" style="191" hidden="1" customWidth="1"/>
    <col min="3629" max="3629" width="8.28515625" style="191" customWidth="1"/>
    <col min="3630" max="3634" width="0" style="191" hidden="1" customWidth="1"/>
    <col min="3635" max="3635" width="7.42578125" style="191" customWidth="1"/>
    <col min="3636" max="3638" width="0" style="191" hidden="1" customWidth="1"/>
    <col min="3639" max="3639" width="12.5703125" style="191" customWidth="1"/>
    <col min="3640" max="3640" width="21.42578125" style="191" customWidth="1"/>
    <col min="3641" max="3641" width="12.85546875" style="191" customWidth="1"/>
    <col min="3642" max="3644" width="0" style="191" hidden="1" customWidth="1"/>
    <col min="3645" max="3831" width="9.140625" style="191"/>
    <col min="3832" max="3832" width="5" style="191" customWidth="1"/>
    <col min="3833" max="3833" width="38.42578125" style="191" customWidth="1"/>
    <col min="3834" max="3834" width="0" style="191" hidden="1" customWidth="1"/>
    <col min="3835" max="3835" width="8.5703125" style="191" customWidth="1"/>
    <col min="3836" max="3836" width="13.140625" style="191" customWidth="1"/>
    <col min="3837" max="3837" width="11.42578125" style="191" customWidth="1"/>
    <col min="3838" max="3838" width="8.42578125" style="191" customWidth="1"/>
    <col min="3839" max="3839" width="7.42578125" style="191" customWidth="1"/>
    <col min="3840" max="3842" width="0" style="191" hidden="1" customWidth="1"/>
    <col min="3843" max="3843" width="7.7109375" style="191" customWidth="1"/>
    <col min="3844" max="3844" width="7.85546875" style="191" customWidth="1"/>
    <col min="3845" max="3848" width="0" style="191" hidden="1" customWidth="1"/>
    <col min="3849" max="3849" width="6.7109375" style="191" customWidth="1"/>
    <col min="3850" max="3851" width="0" style="191" hidden="1" customWidth="1"/>
    <col min="3852" max="3852" width="8.28515625" style="191" customWidth="1"/>
    <col min="3853" max="3857" width="0" style="191" hidden="1" customWidth="1"/>
    <col min="3858" max="3858" width="7.42578125" style="191" customWidth="1"/>
    <col min="3859" max="3859" width="6.7109375" style="191" customWidth="1"/>
    <col min="3860" max="3860" width="0" style="191" hidden="1" customWidth="1"/>
    <col min="3861" max="3861" width="8.140625" style="191" customWidth="1"/>
    <col min="3862" max="3862" width="8.7109375" style="191" customWidth="1"/>
    <col min="3863" max="3863" width="7" style="191" customWidth="1"/>
    <col min="3864" max="3867" width="0" style="191" hidden="1" customWidth="1"/>
    <col min="3868" max="3868" width="7.85546875" style="191" customWidth="1"/>
    <col min="3869" max="3871" width="0" style="191" hidden="1" customWidth="1"/>
    <col min="3872" max="3872" width="7.28515625" style="191" customWidth="1"/>
    <col min="3873" max="3876" width="0" style="191" hidden="1" customWidth="1"/>
    <col min="3877" max="3878" width="6.85546875" style="191" customWidth="1"/>
    <col min="3879" max="3879" width="0" style="191" hidden="1" customWidth="1"/>
    <col min="3880" max="3880" width="6.7109375" style="191" customWidth="1"/>
    <col min="3881" max="3882" width="0" style="191" hidden="1" customWidth="1"/>
    <col min="3883" max="3883" width="6.42578125" style="191" customWidth="1"/>
    <col min="3884" max="3884" width="0" style="191" hidden="1" customWidth="1"/>
    <col min="3885" max="3885" width="8.28515625" style="191" customWidth="1"/>
    <col min="3886" max="3890" width="0" style="191" hidden="1" customWidth="1"/>
    <col min="3891" max="3891" width="7.42578125" style="191" customWidth="1"/>
    <col min="3892" max="3894" width="0" style="191" hidden="1" customWidth="1"/>
    <col min="3895" max="3895" width="12.5703125" style="191" customWidth="1"/>
    <col min="3896" max="3896" width="21.42578125" style="191" customWidth="1"/>
    <col min="3897" max="3897" width="12.85546875" style="191" customWidth="1"/>
    <col min="3898" max="3900" width="0" style="191" hidden="1" customWidth="1"/>
    <col min="3901" max="4087" width="9.140625" style="191"/>
    <col min="4088" max="4088" width="5" style="191" customWidth="1"/>
    <col min="4089" max="4089" width="38.42578125" style="191" customWidth="1"/>
    <col min="4090" max="4090" width="0" style="191" hidden="1" customWidth="1"/>
    <col min="4091" max="4091" width="8.5703125" style="191" customWidth="1"/>
    <col min="4092" max="4092" width="13.140625" style="191" customWidth="1"/>
    <col min="4093" max="4093" width="11.42578125" style="191" customWidth="1"/>
    <col min="4094" max="4094" width="8.42578125" style="191" customWidth="1"/>
    <col min="4095" max="4095" width="7.42578125" style="191" customWidth="1"/>
    <col min="4096" max="4098" width="0" style="191" hidden="1" customWidth="1"/>
    <col min="4099" max="4099" width="7.7109375" style="191" customWidth="1"/>
    <col min="4100" max="4100" width="7.85546875" style="191" customWidth="1"/>
    <col min="4101" max="4104" width="0" style="191" hidden="1" customWidth="1"/>
    <col min="4105" max="4105" width="6.7109375" style="191" customWidth="1"/>
    <col min="4106" max="4107" width="0" style="191" hidden="1" customWidth="1"/>
    <col min="4108" max="4108" width="8.28515625" style="191" customWidth="1"/>
    <col min="4109" max="4113" width="0" style="191" hidden="1" customWidth="1"/>
    <col min="4114" max="4114" width="7.42578125" style="191" customWidth="1"/>
    <col min="4115" max="4115" width="6.7109375" style="191" customWidth="1"/>
    <col min="4116" max="4116" width="0" style="191" hidden="1" customWidth="1"/>
    <col min="4117" max="4117" width="8.140625" style="191" customWidth="1"/>
    <col min="4118" max="4118" width="8.7109375" style="191" customWidth="1"/>
    <col min="4119" max="4119" width="7" style="191" customWidth="1"/>
    <col min="4120" max="4123" width="0" style="191" hidden="1" customWidth="1"/>
    <col min="4124" max="4124" width="7.85546875" style="191" customWidth="1"/>
    <col min="4125" max="4127" width="0" style="191" hidden="1" customWidth="1"/>
    <col min="4128" max="4128" width="7.28515625" style="191" customWidth="1"/>
    <col min="4129" max="4132" width="0" style="191" hidden="1" customWidth="1"/>
    <col min="4133" max="4134" width="6.85546875" style="191" customWidth="1"/>
    <col min="4135" max="4135" width="0" style="191" hidden="1" customWidth="1"/>
    <col min="4136" max="4136" width="6.7109375" style="191" customWidth="1"/>
    <col min="4137" max="4138" width="0" style="191" hidden="1" customWidth="1"/>
    <col min="4139" max="4139" width="6.42578125" style="191" customWidth="1"/>
    <col min="4140" max="4140" width="0" style="191" hidden="1" customWidth="1"/>
    <col min="4141" max="4141" width="8.28515625" style="191" customWidth="1"/>
    <col min="4142" max="4146" width="0" style="191" hidden="1" customWidth="1"/>
    <col min="4147" max="4147" width="7.42578125" style="191" customWidth="1"/>
    <col min="4148" max="4150" width="0" style="191" hidden="1" customWidth="1"/>
    <col min="4151" max="4151" width="12.5703125" style="191" customWidth="1"/>
    <col min="4152" max="4152" width="21.42578125" style="191" customWidth="1"/>
    <col min="4153" max="4153" width="12.85546875" style="191" customWidth="1"/>
    <col min="4154" max="4156" width="0" style="191" hidden="1" customWidth="1"/>
    <col min="4157" max="4343" width="9.140625" style="191"/>
    <col min="4344" max="4344" width="5" style="191" customWidth="1"/>
    <col min="4345" max="4345" width="38.42578125" style="191" customWidth="1"/>
    <col min="4346" max="4346" width="0" style="191" hidden="1" customWidth="1"/>
    <col min="4347" max="4347" width="8.5703125" style="191" customWidth="1"/>
    <col min="4348" max="4348" width="13.140625" style="191" customWidth="1"/>
    <col min="4349" max="4349" width="11.42578125" style="191" customWidth="1"/>
    <col min="4350" max="4350" width="8.42578125" style="191" customWidth="1"/>
    <col min="4351" max="4351" width="7.42578125" style="191" customWidth="1"/>
    <col min="4352" max="4354" width="0" style="191" hidden="1" customWidth="1"/>
    <col min="4355" max="4355" width="7.7109375" style="191" customWidth="1"/>
    <col min="4356" max="4356" width="7.85546875" style="191" customWidth="1"/>
    <col min="4357" max="4360" width="0" style="191" hidden="1" customWidth="1"/>
    <col min="4361" max="4361" width="6.7109375" style="191" customWidth="1"/>
    <col min="4362" max="4363" width="0" style="191" hidden="1" customWidth="1"/>
    <col min="4364" max="4364" width="8.28515625" style="191" customWidth="1"/>
    <col min="4365" max="4369" width="0" style="191" hidden="1" customWidth="1"/>
    <col min="4370" max="4370" width="7.42578125" style="191" customWidth="1"/>
    <col min="4371" max="4371" width="6.7109375" style="191" customWidth="1"/>
    <col min="4372" max="4372" width="0" style="191" hidden="1" customWidth="1"/>
    <col min="4373" max="4373" width="8.140625" style="191" customWidth="1"/>
    <col min="4374" max="4374" width="8.7109375" style="191" customWidth="1"/>
    <col min="4375" max="4375" width="7" style="191" customWidth="1"/>
    <col min="4376" max="4379" width="0" style="191" hidden="1" customWidth="1"/>
    <col min="4380" max="4380" width="7.85546875" style="191" customWidth="1"/>
    <col min="4381" max="4383" width="0" style="191" hidden="1" customWidth="1"/>
    <col min="4384" max="4384" width="7.28515625" style="191" customWidth="1"/>
    <col min="4385" max="4388" width="0" style="191" hidden="1" customWidth="1"/>
    <col min="4389" max="4390" width="6.85546875" style="191" customWidth="1"/>
    <col min="4391" max="4391" width="0" style="191" hidden="1" customWidth="1"/>
    <col min="4392" max="4392" width="6.7109375" style="191" customWidth="1"/>
    <col min="4393" max="4394" width="0" style="191" hidden="1" customWidth="1"/>
    <col min="4395" max="4395" width="6.42578125" style="191" customWidth="1"/>
    <col min="4396" max="4396" width="0" style="191" hidden="1" customWidth="1"/>
    <col min="4397" max="4397" width="8.28515625" style="191" customWidth="1"/>
    <col min="4398" max="4402" width="0" style="191" hidden="1" customWidth="1"/>
    <col min="4403" max="4403" width="7.42578125" style="191" customWidth="1"/>
    <col min="4404" max="4406" width="0" style="191" hidden="1" customWidth="1"/>
    <col min="4407" max="4407" width="12.5703125" style="191" customWidth="1"/>
    <col min="4408" max="4408" width="21.42578125" style="191" customWidth="1"/>
    <col min="4409" max="4409" width="12.85546875" style="191" customWidth="1"/>
    <col min="4410" max="4412" width="0" style="191" hidden="1" customWidth="1"/>
    <col min="4413" max="4599" width="9.140625" style="191"/>
    <col min="4600" max="4600" width="5" style="191" customWidth="1"/>
    <col min="4601" max="4601" width="38.42578125" style="191" customWidth="1"/>
    <col min="4602" max="4602" width="0" style="191" hidden="1" customWidth="1"/>
    <col min="4603" max="4603" width="8.5703125" style="191" customWidth="1"/>
    <col min="4604" max="4604" width="13.140625" style="191" customWidth="1"/>
    <col min="4605" max="4605" width="11.42578125" style="191" customWidth="1"/>
    <col min="4606" max="4606" width="8.42578125" style="191" customWidth="1"/>
    <col min="4607" max="4607" width="7.42578125" style="191" customWidth="1"/>
    <col min="4608" max="4610" width="0" style="191" hidden="1" customWidth="1"/>
    <col min="4611" max="4611" width="7.7109375" style="191" customWidth="1"/>
    <col min="4612" max="4612" width="7.85546875" style="191" customWidth="1"/>
    <col min="4613" max="4616" width="0" style="191" hidden="1" customWidth="1"/>
    <col min="4617" max="4617" width="6.7109375" style="191" customWidth="1"/>
    <col min="4618" max="4619" width="0" style="191" hidden="1" customWidth="1"/>
    <col min="4620" max="4620" width="8.28515625" style="191" customWidth="1"/>
    <col min="4621" max="4625" width="0" style="191" hidden="1" customWidth="1"/>
    <col min="4626" max="4626" width="7.42578125" style="191" customWidth="1"/>
    <col min="4627" max="4627" width="6.7109375" style="191" customWidth="1"/>
    <col min="4628" max="4628" width="0" style="191" hidden="1" customWidth="1"/>
    <col min="4629" max="4629" width="8.140625" style="191" customWidth="1"/>
    <col min="4630" max="4630" width="8.7109375" style="191" customWidth="1"/>
    <col min="4631" max="4631" width="7" style="191" customWidth="1"/>
    <col min="4632" max="4635" width="0" style="191" hidden="1" customWidth="1"/>
    <col min="4636" max="4636" width="7.85546875" style="191" customWidth="1"/>
    <col min="4637" max="4639" width="0" style="191" hidden="1" customWidth="1"/>
    <col min="4640" max="4640" width="7.28515625" style="191" customWidth="1"/>
    <col min="4641" max="4644" width="0" style="191" hidden="1" customWidth="1"/>
    <col min="4645" max="4646" width="6.85546875" style="191" customWidth="1"/>
    <col min="4647" max="4647" width="0" style="191" hidden="1" customWidth="1"/>
    <col min="4648" max="4648" width="6.7109375" style="191" customWidth="1"/>
    <col min="4649" max="4650" width="0" style="191" hidden="1" customWidth="1"/>
    <col min="4651" max="4651" width="6.42578125" style="191" customWidth="1"/>
    <col min="4652" max="4652" width="0" style="191" hidden="1" customWidth="1"/>
    <col min="4653" max="4653" width="8.28515625" style="191" customWidth="1"/>
    <col min="4654" max="4658" width="0" style="191" hidden="1" customWidth="1"/>
    <col min="4659" max="4659" width="7.42578125" style="191" customWidth="1"/>
    <col min="4660" max="4662" width="0" style="191" hidden="1" customWidth="1"/>
    <col min="4663" max="4663" width="12.5703125" style="191" customWidth="1"/>
    <col min="4664" max="4664" width="21.42578125" style="191" customWidth="1"/>
    <col min="4665" max="4665" width="12.85546875" style="191" customWidth="1"/>
    <col min="4666" max="4668" width="0" style="191" hidden="1" customWidth="1"/>
    <col min="4669" max="4855" width="9.140625" style="191"/>
    <col min="4856" max="4856" width="5" style="191" customWidth="1"/>
    <col min="4857" max="4857" width="38.42578125" style="191" customWidth="1"/>
    <col min="4858" max="4858" width="0" style="191" hidden="1" customWidth="1"/>
    <col min="4859" max="4859" width="8.5703125" style="191" customWidth="1"/>
    <col min="4860" max="4860" width="13.140625" style="191" customWidth="1"/>
    <col min="4861" max="4861" width="11.42578125" style="191" customWidth="1"/>
    <col min="4862" max="4862" width="8.42578125" style="191" customWidth="1"/>
    <col min="4863" max="4863" width="7.42578125" style="191" customWidth="1"/>
    <col min="4864" max="4866" width="0" style="191" hidden="1" customWidth="1"/>
    <col min="4867" max="4867" width="7.7109375" style="191" customWidth="1"/>
    <col min="4868" max="4868" width="7.85546875" style="191" customWidth="1"/>
    <col min="4869" max="4872" width="0" style="191" hidden="1" customWidth="1"/>
    <col min="4873" max="4873" width="6.7109375" style="191" customWidth="1"/>
    <col min="4874" max="4875" width="0" style="191" hidden="1" customWidth="1"/>
    <col min="4876" max="4876" width="8.28515625" style="191" customWidth="1"/>
    <col min="4877" max="4881" width="0" style="191" hidden="1" customWidth="1"/>
    <col min="4882" max="4882" width="7.42578125" style="191" customWidth="1"/>
    <col min="4883" max="4883" width="6.7109375" style="191" customWidth="1"/>
    <col min="4884" max="4884" width="0" style="191" hidden="1" customWidth="1"/>
    <col min="4885" max="4885" width="8.140625" style="191" customWidth="1"/>
    <col min="4886" max="4886" width="8.7109375" style="191" customWidth="1"/>
    <col min="4887" max="4887" width="7" style="191" customWidth="1"/>
    <col min="4888" max="4891" width="0" style="191" hidden="1" customWidth="1"/>
    <col min="4892" max="4892" width="7.85546875" style="191" customWidth="1"/>
    <col min="4893" max="4895" width="0" style="191" hidden="1" customWidth="1"/>
    <col min="4896" max="4896" width="7.28515625" style="191" customWidth="1"/>
    <col min="4897" max="4900" width="0" style="191" hidden="1" customWidth="1"/>
    <col min="4901" max="4902" width="6.85546875" style="191" customWidth="1"/>
    <col min="4903" max="4903" width="0" style="191" hidden="1" customWidth="1"/>
    <col min="4904" max="4904" width="6.7109375" style="191" customWidth="1"/>
    <col min="4905" max="4906" width="0" style="191" hidden="1" customWidth="1"/>
    <col min="4907" max="4907" width="6.42578125" style="191" customWidth="1"/>
    <col min="4908" max="4908" width="0" style="191" hidden="1" customWidth="1"/>
    <col min="4909" max="4909" width="8.28515625" style="191" customWidth="1"/>
    <col min="4910" max="4914" width="0" style="191" hidden="1" customWidth="1"/>
    <col min="4915" max="4915" width="7.42578125" style="191" customWidth="1"/>
    <col min="4916" max="4918" width="0" style="191" hidden="1" customWidth="1"/>
    <col min="4919" max="4919" width="12.5703125" style="191" customWidth="1"/>
    <col min="4920" max="4920" width="21.42578125" style="191" customWidth="1"/>
    <col min="4921" max="4921" width="12.85546875" style="191" customWidth="1"/>
    <col min="4922" max="4924" width="0" style="191" hidden="1" customWidth="1"/>
    <col min="4925" max="5111" width="9.140625" style="191"/>
    <col min="5112" max="5112" width="5" style="191" customWidth="1"/>
    <col min="5113" max="5113" width="38.42578125" style="191" customWidth="1"/>
    <col min="5114" max="5114" width="0" style="191" hidden="1" customWidth="1"/>
    <col min="5115" max="5115" width="8.5703125" style="191" customWidth="1"/>
    <col min="5116" max="5116" width="13.140625" style="191" customWidth="1"/>
    <col min="5117" max="5117" width="11.42578125" style="191" customWidth="1"/>
    <col min="5118" max="5118" width="8.42578125" style="191" customWidth="1"/>
    <col min="5119" max="5119" width="7.42578125" style="191" customWidth="1"/>
    <col min="5120" max="5122" width="0" style="191" hidden="1" customWidth="1"/>
    <col min="5123" max="5123" width="7.7109375" style="191" customWidth="1"/>
    <col min="5124" max="5124" width="7.85546875" style="191" customWidth="1"/>
    <col min="5125" max="5128" width="0" style="191" hidden="1" customWidth="1"/>
    <col min="5129" max="5129" width="6.7109375" style="191" customWidth="1"/>
    <col min="5130" max="5131" width="0" style="191" hidden="1" customWidth="1"/>
    <col min="5132" max="5132" width="8.28515625" style="191" customWidth="1"/>
    <col min="5133" max="5137" width="0" style="191" hidden="1" customWidth="1"/>
    <col min="5138" max="5138" width="7.42578125" style="191" customWidth="1"/>
    <col min="5139" max="5139" width="6.7109375" style="191" customWidth="1"/>
    <col min="5140" max="5140" width="0" style="191" hidden="1" customWidth="1"/>
    <col min="5141" max="5141" width="8.140625" style="191" customWidth="1"/>
    <col min="5142" max="5142" width="8.7109375" style="191" customWidth="1"/>
    <col min="5143" max="5143" width="7" style="191" customWidth="1"/>
    <col min="5144" max="5147" width="0" style="191" hidden="1" customWidth="1"/>
    <col min="5148" max="5148" width="7.85546875" style="191" customWidth="1"/>
    <col min="5149" max="5151" width="0" style="191" hidden="1" customWidth="1"/>
    <col min="5152" max="5152" width="7.28515625" style="191" customWidth="1"/>
    <col min="5153" max="5156" width="0" style="191" hidden="1" customWidth="1"/>
    <col min="5157" max="5158" width="6.85546875" style="191" customWidth="1"/>
    <col min="5159" max="5159" width="0" style="191" hidden="1" customWidth="1"/>
    <col min="5160" max="5160" width="6.7109375" style="191" customWidth="1"/>
    <col min="5161" max="5162" width="0" style="191" hidden="1" customWidth="1"/>
    <col min="5163" max="5163" width="6.42578125" style="191" customWidth="1"/>
    <col min="5164" max="5164" width="0" style="191" hidden="1" customWidth="1"/>
    <col min="5165" max="5165" width="8.28515625" style="191" customWidth="1"/>
    <col min="5166" max="5170" width="0" style="191" hidden="1" customWidth="1"/>
    <col min="5171" max="5171" width="7.42578125" style="191" customWidth="1"/>
    <col min="5172" max="5174" width="0" style="191" hidden="1" customWidth="1"/>
    <col min="5175" max="5175" width="12.5703125" style="191" customWidth="1"/>
    <col min="5176" max="5176" width="21.42578125" style="191" customWidth="1"/>
    <col min="5177" max="5177" width="12.85546875" style="191" customWidth="1"/>
    <col min="5178" max="5180" width="0" style="191" hidden="1" customWidth="1"/>
    <col min="5181" max="5367" width="9.140625" style="191"/>
    <col min="5368" max="5368" width="5" style="191" customWidth="1"/>
    <col min="5369" max="5369" width="38.42578125" style="191" customWidth="1"/>
    <col min="5370" max="5370" width="0" style="191" hidden="1" customWidth="1"/>
    <col min="5371" max="5371" width="8.5703125" style="191" customWidth="1"/>
    <col min="5372" max="5372" width="13.140625" style="191" customWidth="1"/>
    <col min="5373" max="5373" width="11.42578125" style="191" customWidth="1"/>
    <col min="5374" max="5374" width="8.42578125" style="191" customWidth="1"/>
    <col min="5375" max="5375" width="7.42578125" style="191" customWidth="1"/>
    <col min="5376" max="5378" width="0" style="191" hidden="1" customWidth="1"/>
    <col min="5379" max="5379" width="7.7109375" style="191" customWidth="1"/>
    <col min="5380" max="5380" width="7.85546875" style="191" customWidth="1"/>
    <col min="5381" max="5384" width="0" style="191" hidden="1" customWidth="1"/>
    <col min="5385" max="5385" width="6.7109375" style="191" customWidth="1"/>
    <col min="5386" max="5387" width="0" style="191" hidden="1" customWidth="1"/>
    <col min="5388" max="5388" width="8.28515625" style="191" customWidth="1"/>
    <col min="5389" max="5393" width="0" style="191" hidden="1" customWidth="1"/>
    <col min="5394" max="5394" width="7.42578125" style="191" customWidth="1"/>
    <col min="5395" max="5395" width="6.7109375" style="191" customWidth="1"/>
    <col min="5396" max="5396" width="0" style="191" hidden="1" customWidth="1"/>
    <col min="5397" max="5397" width="8.140625" style="191" customWidth="1"/>
    <col min="5398" max="5398" width="8.7109375" style="191" customWidth="1"/>
    <col min="5399" max="5399" width="7" style="191" customWidth="1"/>
    <col min="5400" max="5403" width="0" style="191" hidden="1" customWidth="1"/>
    <col min="5404" max="5404" width="7.85546875" style="191" customWidth="1"/>
    <col min="5405" max="5407" width="0" style="191" hidden="1" customWidth="1"/>
    <col min="5408" max="5408" width="7.28515625" style="191" customWidth="1"/>
    <col min="5409" max="5412" width="0" style="191" hidden="1" customWidth="1"/>
    <col min="5413" max="5414" width="6.85546875" style="191" customWidth="1"/>
    <col min="5415" max="5415" width="0" style="191" hidden="1" customWidth="1"/>
    <col min="5416" max="5416" width="6.7109375" style="191" customWidth="1"/>
    <col min="5417" max="5418" width="0" style="191" hidden="1" customWidth="1"/>
    <col min="5419" max="5419" width="6.42578125" style="191" customWidth="1"/>
    <col min="5420" max="5420" width="0" style="191" hidden="1" customWidth="1"/>
    <col min="5421" max="5421" width="8.28515625" style="191" customWidth="1"/>
    <col min="5422" max="5426" width="0" style="191" hidden="1" customWidth="1"/>
    <col min="5427" max="5427" width="7.42578125" style="191" customWidth="1"/>
    <col min="5428" max="5430" width="0" style="191" hidden="1" customWidth="1"/>
    <col min="5431" max="5431" width="12.5703125" style="191" customWidth="1"/>
    <col min="5432" max="5432" width="21.42578125" style="191" customWidth="1"/>
    <col min="5433" max="5433" width="12.85546875" style="191" customWidth="1"/>
    <col min="5434" max="5436" width="0" style="191" hidden="1" customWidth="1"/>
    <col min="5437" max="5623" width="9.140625" style="191"/>
    <col min="5624" max="5624" width="5" style="191" customWidth="1"/>
    <col min="5625" max="5625" width="38.42578125" style="191" customWidth="1"/>
    <col min="5626" max="5626" width="0" style="191" hidden="1" customWidth="1"/>
    <col min="5627" max="5627" width="8.5703125" style="191" customWidth="1"/>
    <col min="5628" max="5628" width="13.140625" style="191" customWidth="1"/>
    <col min="5629" max="5629" width="11.42578125" style="191" customWidth="1"/>
    <col min="5630" max="5630" width="8.42578125" style="191" customWidth="1"/>
    <col min="5631" max="5631" width="7.42578125" style="191" customWidth="1"/>
    <col min="5632" max="5634" width="0" style="191" hidden="1" customWidth="1"/>
    <col min="5635" max="5635" width="7.7109375" style="191" customWidth="1"/>
    <col min="5636" max="5636" width="7.85546875" style="191" customWidth="1"/>
    <col min="5637" max="5640" width="0" style="191" hidden="1" customWidth="1"/>
    <col min="5641" max="5641" width="6.7109375" style="191" customWidth="1"/>
    <col min="5642" max="5643" width="0" style="191" hidden="1" customWidth="1"/>
    <col min="5644" max="5644" width="8.28515625" style="191" customWidth="1"/>
    <col min="5645" max="5649" width="0" style="191" hidden="1" customWidth="1"/>
    <col min="5650" max="5650" width="7.42578125" style="191" customWidth="1"/>
    <col min="5651" max="5651" width="6.7109375" style="191" customWidth="1"/>
    <col min="5652" max="5652" width="0" style="191" hidden="1" customWidth="1"/>
    <col min="5653" max="5653" width="8.140625" style="191" customWidth="1"/>
    <col min="5654" max="5654" width="8.7109375" style="191" customWidth="1"/>
    <col min="5655" max="5655" width="7" style="191" customWidth="1"/>
    <col min="5656" max="5659" width="0" style="191" hidden="1" customWidth="1"/>
    <col min="5660" max="5660" width="7.85546875" style="191" customWidth="1"/>
    <col min="5661" max="5663" width="0" style="191" hidden="1" customWidth="1"/>
    <col min="5664" max="5664" width="7.28515625" style="191" customWidth="1"/>
    <col min="5665" max="5668" width="0" style="191" hidden="1" customWidth="1"/>
    <col min="5669" max="5670" width="6.85546875" style="191" customWidth="1"/>
    <col min="5671" max="5671" width="0" style="191" hidden="1" customWidth="1"/>
    <col min="5672" max="5672" width="6.7109375" style="191" customWidth="1"/>
    <col min="5673" max="5674" width="0" style="191" hidden="1" customWidth="1"/>
    <col min="5675" max="5675" width="6.42578125" style="191" customWidth="1"/>
    <col min="5676" max="5676" width="0" style="191" hidden="1" customWidth="1"/>
    <col min="5677" max="5677" width="8.28515625" style="191" customWidth="1"/>
    <col min="5678" max="5682" width="0" style="191" hidden="1" customWidth="1"/>
    <col min="5683" max="5683" width="7.42578125" style="191" customWidth="1"/>
    <col min="5684" max="5686" width="0" style="191" hidden="1" customWidth="1"/>
    <col min="5687" max="5687" width="12.5703125" style="191" customWidth="1"/>
    <col min="5688" max="5688" width="21.42578125" style="191" customWidth="1"/>
    <col min="5689" max="5689" width="12.85546875" style="191" customWidth="1"/>
    <col min="5690" max="5692" width="0" style="191" hidden="1" customWidth="1"/>
    <col min="5693" max="5879" width="9.140625" style="191"/>
    <col min="5880" max="5880" width="5" style="191" customWidth="1"/>
    <col min="5881" max="5881" width="38.42578125" style="191" customWidth="1"/>
    <col min="5882" max="5882" width="0" style="191" hidden="1" customWidth="1"/>
    <col min="5883" max="5883" width="8.5703125" style="191" customWidth="1"/>
    <col min="5884" max="5884" width="13.140625" style="191" customWidth="1"/>
    <col min="5885" max="5885" width="11.42578125" style="191" customWidth="1"/>
    <col min="5886" max="5886" width="8.42578125" style="191" customWidth="1"/>
    <col min="5887" max="5887" width="7.42578125" style="191" customWidth="1"/>
    <col min="5888" max="5890" width="0" style="191" hidden="1" customWidth="1"/>
    <col min="5891" max="5891" width="7.7109375" style="191" customWidth="1"/>
    <col min="5892" max="5892" width="7.85546875" style="191" customWidth="1"/>
    <col min="5893" max="5896" width="0" style="191" hidden="1" customWidth="1"/>
    <col min="5897" max="5897" width="6.7109375" style="191" customWidth="1"/>
    <col min="5898" max="5899" width="0" style="191" hidden="1" customWidth="1"/>
    <col min="5900" max="5900" width="8.28515625" style="191" customWidth="1"/>
    <col min="5901" max="5905" width="0" style="191" hidden="1" customWidth="1"/>
    <col min="5906" max="5906" width="7.42578125" style="191" customWidth="1"/>
    <col min="5907" max="5907" width="6.7109375" style="191" customWidth="1"/>
    <col min="5908" max="5908" width="0" style="191" hidden="1" customWidth="1"/>
    <col min="5909" max="5909" width="8.140625" style="191" customWidth="1"/>
    <col min="5910" max="5910" width="8.7109375" style="191" customWidth="1"/>
    <col min="5911" max="5911" width="7" style="191" customWidth="1"/>
    <col min="5912" max="5915" width="0" style="191" hidden="1" customWidth="1"/>
    <col min="5916" max="5916" width="7.85546875" style="191" customWidth="1"/>
    <col min="5917" max="5919" width="0" style="191" hidden="1" customWidth="1"/>
    <col min="5920" max="5920" width="7.28515625" style="191" customWidth="1"/>
    <col min="5921" max="5924" width="0" style="191" hidden="1" customWidth="1"/>
    <col min="5925" max="5926" width="6.85546875" style="191" customWidth="1"/>
    <col min="5927" max="5927" width="0" style="191" hidden="1" customWidth="1"/>
    <col min="5928" max="5928" width="6.7109375" style="191" customWidth="1"/>
    <col min="5929" max="5930" width="0" style="191" hidden="1" customWidth="1"/>
    <col min="5931" max="5931" width="6.42578125" style="191" customWidth="1"/>
    <col min="5932" max="5932" width="0" style="191" hidden="1" customWidth="1"/>
    <col min="5933" max="5933" width="8.28515625" style="191" customWidth="1"/>
    <col min="5934" max="5938" width="0" style="191" hidden="1" customWidth="1"/>
    <col min="5939" max="5939" width="7.42578125" style="191" customWidth="1"/>
    <col min="5940" max="5942" width="0" style="191" hidden="1" customWidth="1"/>
    <col min="5943" max="5943" width="12.5703125" style="191" customWidth="1"/>
    <col min="5944" max="5944" width="21.42578125" style="191" customWidth="1"/>
    <col min="5945" max="5945" width="12.85546875" style="191" customWidth="1"/>
    <col min="5946" max="5948" width="0" style="191" hidden="1" customWidth="1"/>
    <col min="5949" max="6135" width="9.140625" style="191"/>
    <col min="6136" max="6136" width="5" style="191" customWidth="1"/>
    <col min="6137" max="6137" width="38.42578125" style="191" customWidth="1"/>
    <col min="6138" max="6138" width="0" style="191" hidden="1" customWidth="1"/>
    <col min="6139" max="6139" width="8.5703125" style="191" customWidth="1"/>
    <col min="6140" max="6140" width="13.140625" style="191" customWidth="1"/>
    <col min="6141" max="6141" width="11.42578125" style="191" customWidth="1"/>
    <col min="6142" max="6142" width="8.42578125" style="191" customWidth="1"/>
    <col min="6143" max="6143" width="7.42578125" style="191" customWidth="1"/>
    <col min="6144" max="6146" width="0" style="191" hidden="1" customWidth="1"/>
    <col min="6147" max="6147" width="7.7109375" style="191" customWidth="1"/>
    <col min="6148" max="6148" width="7.85546875" style="191" customWidth="1"/>
    <col min="6149" max="6152" width="0" style="191" hidden="1" customWidth="1"/>
    <col min="6153" max="6153" width="6.7109375" style="191" customWidth="1"/>
    <col min="6154" max="6155" width="0" style="191" hidden="1" customWidth="1"/>
    <col min="6156" max="6156" width="8.28515625" style="191" customWidth="1"/>
    <col min="6157" max="6161" width="0" style="191" hidden="1" customWidth="1"/>
    <col min="6162" max="6162" width="7.42578125" style="191" customWidth="1"/>
    <col min="6163" max="6163" width="6.7109375" style="191" customWidth="1"/>
    <col min="6164" max="6164" width="0" style="191" hidden="1" customWidth="1"/>
    <col min="6165" max="6165" width="8.140625" style="191" customWidth="1"/>
    <col min="6166" max="6166" width="8.7109375" style="191" customWidth="1"/>
    <col min="6167" max="6167" width="7" style="191" customWidth="1"/>
    <col min="6168" max="6171" width="0" style="191" hidden="1" customWidth="1"/>
    <col min="6172" max="6172" width="7.85546875" style="191" customWidth="1"/>
    <col min="6173" max="6175" width="0" style="191" hidden="1" customWidth="1"/>
    <col min="6176" max="6176" width="7.28515625" style="191" customWidth="1"/>
    <col min="6177" max="6180" width="0" style="191" hidden="1" customWidth="1"/>
    <col min="6181" max="6182" width="6.85546875" style="191" customWidth="1"/>
    <col min="6183" max="6183" width="0" style="191" hidden="1" customWidth="1"/>
    <col min="6184" max="6184" width="6.7109375" style="191" customWidth="1"/>
    <col min="6185" max="6186" width="0" style="191" hidden="1" customWidth="1"/>
    <col min="6187" max="6187" width="6.42578125" style="191" customWidth="1"/>
    <col min="6188" max="6188" width="0" style="191" hidden="1" customWidth="1"/>
    <col min="6189" max="6189" width="8.28515625" style="191" customWidth="1"/>
    <col min="6190" max="6194" width="0" style="191" hidden="1" customWidth="1"/>
    <col min="6195" max="6195" width="7.42578125" style="191" customWidth="1"/>
    <col min="6196" max="6198" width="0" style="191" hidden="1" customWidth="1"/>
    <col min="6199" max="6199" width="12.5703125" style="191" customWidth="1"/>
    <col min="6200" max="6200" width="21.42578125" style="191" customWidth="1"/>
    <col min="6201" max="6201" width="12.85546875" style="191" customWidth="1"/>
    <col min="6202" max="6204" width="0" style="191" hidden="1" customWidth="1"/>
    <col min="6205" max="6391" width="9.140625" style="191"/>
    <col min="6392" max="6392" width="5" style="191" customWidth="1"/>
    <col min="6393" max="6393" width="38.42578125" style="191" customWidth="1"/>
    <col min="6394" max="6394" width="0" style="191" hidden="1" customWidth="1"/>
    <col min="6395" max="6395" width="8.5703125" style="191" customWidth="1"/>
    <col min="6396" max="6396" width="13.140625" style="191" customWidth="1"/>
    <col min="6397" max="6397" width="11.42578125" style="191" customWidth="1"/>
    <col min="6398" max="6398" width="8.42578125" style="191" customWidth="1"/>
    <col min="6399" max="6399" width="7.42578125" style="191" customWidth="1"/>
    <col min="6400" max="6402" width="0" style="191" hidden="1" customWidth="1"/>
    <col min="6403" max="6403" width="7.7109375" style="191" customWidth="1"/>
    <col min="6404" max="6404" width="7.85546875" style="191" customWidth="1"/>
    <col min="6405" max="6408" width="0" style="191" hidden="1" customWidth="1"/>
    <col min="6409" max="6409" width="6.7109375" style="191" customWidth="1"/>
    <col min="6410" max="6411" width="0" style="191" hidden="1" customWidth="1"/>
    <col min="6412" max="6412" width="8.28515625" style="191" customWidth="1"/>
    <col min="6413" max="6417" width="0" style="191" hidden="1" customWidth="1"/>
    <col min="6418" max="6418" width="7.42578125" style="191" customWidth="1"/>
    <col min="6419" max="6419" width="6.7109375" style="191" customWidth="1"/>
    <col min="6420" max="6420" width="0" style="191" hidden="1" customWidth="1"/>
    <col min="6421" max="6421" width="8.140625" style="191" customWidth="1"/>
    <col min="6422" max="6422" width="8.7109375" style="191" customWidth="1"/>
    <col min="6423" max="6423" width="7" style="191" customWidth="1"/>
    <col min="6424" max="6427" width="0" style="191" hidden="1" customWidth="1"/>
    <col min="6428" max="6428" width="7.85546875" style="191" customWidth="1"/>
    <col min="6429" max="6431" width="0" style="191" hidden="1" customWidth="1"/>
    <col min="6432" max="6432" width="7.28515625" style="191" customWidth="1"/>
    <col min="6433" max="6436" width="0" style="191" hidden="1" customWidth="1"/>
    <col min="6437" max="6438" width="6.85546875" style="191" customWidth="1"/>
    <col min="6439" max="6439" width="0" style="191" hidden="1" customWidth="1"/>
    <col min="6440" max="6440" width="6.7109375" style="191" customWidth="1"/>
    <col min="6441" max="6442" width="0" style="191" hidden="1" customWidth="1"/>
    <col min="6443" max="6443" width="6.42578125" style="191" customWidth="1"/>
    <col min="6444" max="6444" width="0" style="191" hidden="1" customWidth="1"/>
    <col min="6445" max="6445" width="8.28515625" style="191" customWidth="1"/>
    <col min="6446" max="6450" width="0" style="191" hidden="1" customWidth="1"/>
    <col min="6451" max="6451" width="7.42578125" style="191" customWidth="1"/>
    <col min="6452" max="6454" width="0" style="191" hidden="1" customWidth="1"/>
    <col min="6455" max="6455" width="12.5703125" style="191" customWidth="1"/>
    <col min="6456" max="6456" width="21.42578125" style="191" customWidth="1"/>
    <col min="6457" max="6457" width="12.85546875" style="191" customWidth="1"/>
    <col min="6458" max="6460" width="0" style="191" hidden="1" customWidth="1"/>
    <col min="6461" max="6647" width="9.140625" style="191"/>
    <col min="6648" max="6648" width="5" style="191" customWidth="1"/>
    <col min="6649" max="6649" width="38.42578125" style="191" customWidth="1"/>
    <col min="6650" max="6650" width="0" style="191" hidden="1" customWidth="1"/>
    <col min="6651" max="6651" width="8.5703125" style="191" customWidth="1"/>
    <col min="6652" max="6652" width="13.140625" style="191" customWidth="1"/>
    <col min="6653" max="6653" width="11.42578125" style="191" customWidth="1"/>
    <col min="6654" max="6654" width="8.42578125" style="191" customWidth="1"/>
    <col min="6655" max="6655" width="7.42578125" style="191" customWidth="1"/>
    <col min="6656" max="6658" width="0" style="191" hidden="1" customWidth="1"/>
    <col min="6659" max="6659" width="7.7109375" style="191" customWidth="1"/>
    <col min="6660" max="6660" width="7.85546875" style="191" customWidth="1"/>
    <col min="6661" max="6664" width="0" style="191" hidden="1" customWidth="1"/>
    <col min="6665" max="6665" width="6.7109375" style="191" customWidth="1"/>
    <col min="6666" max="6667" width="0" style="191" hidden="1" customWidth="1"/>
    <col min="6668" max="6668" width="8.28515625" style="191" customWidth="1"/>
    <col min="6669" max="6673" width="0" style="191" hidden="1" customWidth="1"/>
    <col min="6674" max="6674" width="7.42578125" style="191" customWidth="1"/>
    <col min="6675" max="6675" width="6.7109375" style="191" customWidth="1"/>
    <col min="6676" max="6676" width="0" style="191" hidden="1" customWidth="1"/>
    <col min="6677" max="6677" width="8.140625" style="191" customWidth="1"/>
    <col min="6678" max="6678" width="8.7109375" style="191" customWidth="1"/>
    <col min="6679" max="6679" width="7" style="191" customWidth="1"/>
    <col min="6680" max="6683" width="0" style="191" hidden="1" customWidth="1"/>
    <col min="6684" max="6684" width="7.85546875" style="191" customWidth="1"/>
    <col min="6685" max="6687" width="0" style="191" hidden="1" customWidth="1"/>
    <col min="6688" max="6688" width="7.28515625" style="191" customWidth="1"/>
    <col min="6689" max="6692" width="0" style="191" hidden="1" customWidth="1"/>
    <col min="6693" max="6694" width="6.85546875" style="191" customWidth="1"/>
    <col min="6695" max="6695" width="0" style="191" hidden="1" customWidth="1"/>
    <col min="6696" max="6696" width="6.7109375" style="191" customWidth="1"/>
    <col min="6697" max="6698" width="0" style="191" hidden="1" customWidth="1"/>
    <col min="6699" max="6699" width="6.42578125" style="191" customWidth="1"/>
    <col min="6700" max="6700" width="0" style="191" hidden="1" customWidth="1"/>
    <col min="6701" max="6701" width="8.28515625" style="191" customWidth="1"/>
    <col min="6702" max="6706" width="0" style="191" hidden="1" customWidth="1"/>
    <col min="6707" max="6707" width="7.42578125" style="191" customWidth="1"/>
    <col min="6708" max="6710" width="0" style="191" hidden="1" customWidth="1"/>
    <col min="6711" max="6711" width="12.5703125" style="191" customWidth="1"/>
    <col min="6712" max="6712" width="21.42578125" style="191" customWidth="1"/>
    <col min="6713" max="6713" width="12.85546875" style="191" customWidth="1"/>
    <col min="6714" max="6716" width="0" style="191" hidden="1" customWidth="1"/>
    <col min="6717" max="6903" width="9.140625" style="191"/>
    <col min="6904" max="6904" width="5" style="191" customWidth="1"/>
    <col min="6905" max="6905" width="38.42578125" style="191" customWidth="1"/>
    <col min="6906" max="6906" width="0" style="191" hidden="1" customWidth="1"/>
    <col min="6907" max="6907" width="8.5703125" style="191" customWidth="1"/>
    <col min="6908" max="6908" width="13.140625" style="191" customWidth="1"/>
    <col min="6909" max="6909" width="11.42578125" style="191" customWidth="1"/>
    <col min="6910" max="6910" width="8.42578125" style="191" customWidth="1"/>
    <col min="6911" max="6911" width="7.42578125" style="191" customWidth="1"/>
    <col min="6912" max="6914" width="0" style="191" hidden="1" customWidth="1"/>
    <col min="6915" max="6915" width="7.7109375" style="191" customWidth="1"/>
    <col min="6916" max="6916" width="7.85546875" style="191" customWidth="1"/>
    <col min="6917" max="6920" width="0" style="191" hidden="1" customWidth="1"/>
    <col min="6921" max="6921" width="6.7109375" style="191" customWidth="1"/>
    <col min="6922" max="6923" width="0" style="191" hidden="1" customWidth="1"/>
    <col min="6924" max="6924" width="8.28515625" style="191" customWidth="1"/>
    <col min="6925" max="6929" width="0" style="191" hidden="1" customWidth="1"/>
    <col min="6930" max="6930" width="7.42578125" style="191" customWidth="1"/>
    <col min="6931" max="6931" width="6.7109375" style="191" customWidth="1"/>
    <col min="6932" max="6932" width="0" style="191" hidden="1" customWidth="1"/>
    <col min="6933" max="6933" width="8.140625" style="191" customWidth="1"/>
    <col min="6934" max="6934" width="8.7109375" style="191" customWidth="1"/>
    <col min="6935" max="6935" width="7" style="191" customWidth="1"/>
    <col min="6936" max="6939" width="0" style="191" hidden="1" customWidth="1"/>
    <col min="6940" max="6940" width="7.85546875" style="191" customWidth="1"/>
    <col min="6941" max="6943" width="0" style="191" hidden="1" customWidth="1"/>
    <col min="6944" max="6944" width="7.28515625" style="191" customWidth="1"/>
    <col min="6945" max="6948" width="0" style="191" hidden="1" customWidth="1"/>
    <col min="6949" max="6950" width="6.85546875" style="191" customWidth="1"/>
    <col min="6951" max="6951" width="0" style="191" hidden="1" customWidth="1"/>
    <col min="6952" max="6952" width="6.7109375" style="191" customWidth="1"/>
    <col min="6953" max="6954" width="0" style="191" hidden="1" customWidth="1"/>
    <col min="6955" max="6955" width="6.42578125" style="191" customWidth="1"/>
    <col min="6956" max="6956" width="0" style="191" hidden="1" customWidth="1"/>
    <col min="6957" max="6957" width="8.28515625" style="191" customWidth="1"/>
    <col min="6958" max="6962" width="0" style="191" hidden="1" customWidth="1"/>
    <col min="6963" max="6963" width="7.42578125" style="191" customWidth="1"/>
    <col min="6964" max="6966" width="0" style="191" hidden="1" customWidth="1"/>
    <col min="6967" max="6967" width="12.5703125" style="191" customWidth="1"/>
    <col min="6968" max="6968" width="21.42578125" style="191" customWidth="1"/>
    <col min="6969" max="6969" width="12.85546875" style="191" customWidth="1"/>
    <col min="6970" max="6972" width="0" style="191" hidden="1" customWidth="1"/>
    <col min="6973" max="7159" width="9.140625" style="191"/>
    <col min="7160" max="7160" width="5" style="191" customWidth="1"/>
    <col min="7161" max="7161" width="38.42578125" style="191" customWidth="1"/>
    <col min="7162" max="7162" width="0" style="191" hidden="1" customWidth="1"/>
    <col min="7163" max="7163" width="8.5703125" style="191" customWidth="1"/>
    <col min="7164" max="7164" width="13.140625" style="191" customWidth="1"/>
    <col min="7165" max="7165" width="11.42578125" style="191" customWidth="1"/>
    <col min="7166" max="7166" width="8.42578125" style="191" customWidth="1"/>
    <col min="7167" max="7167" width="7.42578125" style="191" customWidth="1"/>
    <col min="7168" max="7170" width="0" style="191" hidden="1" customWidth="1"/>
    <col min="7171" max="7171" width="7.7109375" style="191" customWidth="1"/>
    <col min="7172" max="7172" width="7.85546875" style="191" customWidth="1"/>
    <col min="7173" max="7176" width="0" style="191" hidden="1" customWidth="1"/>
    <col min="7177" max="7177" width="6.7109375" style="191" customWidth="1"/>
    <col min="7178" max="7179" width="0" style="191" hidden="1" customWidth="1"/>
    <col min="7180" max="7180" width="8.28515625" style="191" customWidth="1"/>
    <col min="7181" max="7185" width="0" style="191" hidden="1" customWidth="1"/>
    <col min="7186" max="7186" width="7.42578125" style="191" customWidth="1"/>
    <col min="7187" max="7187" width="6.7109375" style="191" customWidth="1"/>
    <col min="7188" max="7188" width="0" style="191" hidden="1" customWidth="1"/>
    <col min="7189" max="7189" width="8.140625" style="191" customWidth="1"/>
    <col min="7190" max="7190" width="8.7109375" style="191" customWidth="1"/>
    <col min="7191" max="7191" width="7" style="191" customWidth="1"/>
    <col min="7192" max="7195" width="0" style="191" hidden="1" customWidth="1"/>
    <col min="7196" max="7196" width="7.85546875" style="191" customWidth="1"/>
    <col min="7197" max="7199" width="0" style="191" hidden="1" customWidth="1"/>
    <col min="7200" max="7200" width="7.28515625" style="191" customWidth="1"/>
    <col min="7201" max="7204" width="0" style="191" hidden="1" customWidth="1"/>
    <col min="7205" max="7206" width="6.85546875" style="191" customWidth="1"/>
    <col min="7207" max="7207" width="0" style="191" hidden="1" customWidth="1"/>
    <col min="7208" max="7208" width="6.7109375" style="191" customWidth="1"/>
    <col min="7209" max="7210" width="0" style="191" hidden="1" customWidth="1"/>
    <col min="7211" max="7211" width="6.42578125" style="191" customWidth="1"/>
    <col min="7212" max="7212" width="0" style="191" hidden="1" customWidth="1"/>
    <col min="7213" max="7213" width="8.28515625" style="191" customWidth="1"/>
    <col min="7214" max="7218" width="0" style="191" hidden="1" customWidth="1"/>
    <col min="7219" max="7219" width="7.42578125" style="191" customWidth="1"/>
    <col min="7220" max="7222" width="0" style="191" hidden="1" customWidth="1"/>
    <col min="7223" max="7223" width="12.5703125" style="191" customWidth="1"/>
    <col min="7224" max="7224" width="21.42578125" style="191" customWidth="1"/>
    <col min="7225" max="7225" width="12.85546875" style="191" customWidth="1"/>
    <col min="7226" max="7228" width="0" style="191" hidden="1" customWidth="1"/>
    <col min="7229" max="7415" width="9.140625" style="191"/>
    <col min="7416" max="7416" width="5" style="191" customWidth="1"/>
    <col min="7417" max="7417" width="38.42578125" style="191" customWidth="1"/>
    <col min="7418" max="7418" width="0" style="191" hidden="1" customWidth="1"/>
    <col min="7419" max="7419" width="8.5703125" style="191" customWidth="1"/>
    <col min="7420" max="7420" width="13.140625" style="191" customWidth="1"/>
    <col min="7421" max="7421" width="11.42578125" style="191" customWidth="1"/>
    <col min="7422" max="7422" width="8.42578125" style="191" customWidth="1"/>
    <col min="7423" max="7423" width="7.42578125" style="191" customWidth="1"/>
    <col min="7424" max="7426" width="0" style="191" hidden="1" customWidth="1"/>
    <col min="7427" max="7427" width="7.7109375" style="191" customWidth="1"/>
    <col min="7428" max="7428" width="7.85546875" style="191" customWidth="1"/>
    <col min="7429" max="7432" width="0" style="191" hidden="1" customWidth="1"/>
    <col min="7433" max="7433" width="6.7109375" style="191" customWidth="1"/>
    <col min="7434" max="7435" width="0" style="191" hidden="1" customWidth="1"/>
    <col min="7436" max="7436" width="8.28515625" style="191" customWidth="1"/>
    <col min="7437" max="7441" width="0" style="191" hidden="1" customWidth="1"/>
    <col min="7442" max="7442" width="7.42578125" style="191" customWidth="1"/>
    <col min="7443" max="7443" width="6.7109375" style="191" customWidth="1"/>
    <col min="7444" max="7444" width="0" style="191" hidden="1" customWidth="1"/>
    <col min="7445" max="7445" width="8.140625" style="191" customWidth="1"/>
    <col min="7446" max="7446" width="8.7109375" style="191" customWidth="1"/>
    <col min="7447" max="7447" width="7" style="191" customWidth="1"/>
    <col min="7448" max="7451" width="0" style="191" hidden="1" customWidth="1"/>
    <col min="7452" max="7452" width="7.85546875" style="191" customWidth="1"/>
    <col min="7453" max="7455" width="0" style="191" hidden="1" customWidth="1"/>
    <col min="7456" max="7456" width="7.28515625" style="191" customWidth="1"/>
    <col min="7457" max="7460" width="0" style="191" hidden="1" customWidth="1"/>
    <col min="7461" max="7462" width="6.85546875" style="191" customWidth="1"/>
    <col min="7463" max="7463" width="0" style="191" hidden="1" customWidth="1"/>
    <col min="7464" max="7464" width="6.7109375" style="191" customWidth="1"/>
    <col min="7465" max="7466" width="0" style="191" hidden="1" customWidth="1"/>
    <col min="7467" max="7467" width="6.42578125" style="191" customWidth="1"/>
    <col min="7468" max="7468" width="0" style="191" hidden="1" customWidth="1"/>
    <col min="7469" max="7469" width="8.28515625" style="191" customWidth="1"/>
    <col min="7470" max="7474" width="0" style="191" hidden="1" customWidth="1"/>
    <col min="7475" max="7475" width="7.42578125" style="191" customWidth="1"/>
    <col min="7476" max="7478" width="0" style="191" hidden="1" customWidth="1"/>
    <col min="7479" max="7479" width="12.5703125" style="191" customWidth="1"/>
    <col min="7480" max="7480" width="21.42578125" style="191" customWidth="1"/>
    <col min="7481" max="7481" width="12.85546875" style="191" customWidth="1"/>
    <col min="7482" max="7484" width="0" style="191" hidden="1" customWidth="1"/>
    <col min="7485" max="7671" width="9.140625" style="191"/>
    <col min="7672" max="7672" width="5" style="191" customWidth="1"/>
    <col min="7673" max="7673" width="38.42578125" style="191" customWidth="1"/>
    <col min="7674" max="7674" width="0" style="191" hidden="1" customWidth="1"/>
    <col min="7675" max="7675" width="8.5703125" style="191" customWidth="1"/>
    <col min="7676" max="7676" width="13.140625" style="191" customWidth="1"/>
    <col min="7677" max="7677" width="11.42578125" style="191" customWidth="1"/>
    <col min="7678" max="7678" width="8.42578125" style="191" customWidth="1"/>
    <col min="7679" max="7679" width="7.42578125" style="191" customWidth="1"/>
    <col min="7680" max="7682" width="0" style="191" hidden="1" customWidth="1"/>
    <col min="7683" max="7683" width="7.7109375" style="191" customWidth="1"/>
    <col min="7684" max="7684" width="7.85546875" style="191" customWidth="1"/>
    <col min="7685" max="7688" width="0" style="191" hidden="1" customWidth="1"/>
    <col min="7689" max="7689" width="6.7109375" style="191" customWidth="1"/>
    <col min="7690" max="7691" width="0" style="191" hidden="1" customWidth="1"/>
    <col min="7692" max="7692" width="8.28515625" style="191" customWidth="1"/>
    <col min="7693" max="7697" width="0" style="191" hidden="1" customWidth="1"/>
    <col min="7698" max="7698" width="7.42578125" style="191" customWidth="1"/>
    <col min="7699" max="7699" width="6.7109375" style="191" customWidth="1"/>
    <col min="7700" max="7700" width="0" style="191" hidden="1" customWidth="1"/>
    <col min="7701" max="7701" width="8.140625" style="191" customWidth="1"/>
    <col min="7702" max="7702" width="8.7109375" style="191" customWidth="1"/>
    <col min="7703" max="7703" width="7" style="191" customWidth="1"/>
    <col min="7704" max="7707" width="0" style="191" hidden="1" customWidth="1"/>
    <col min="7708" max="7708" width="7.85546875" style="191" customWidth="1"/>
    <col min="7709" max="7711" width="0" style="191" hidden="1" customWidth="1"/>
    <col min="7712" max="7712" width="7.28515625" style="191" customWidth="1"/>
    <col min="7713" max="7716" width="0" style="191" hidden="1" customWidth="1"/>
    <col min="7717" max="7718" width="6.85546875" style="191" customWidth="1"/>
    <col min="7719" max="7719" width="0" style="191" hidden="1" customWidth="1"/>
    <col min="7720" max="7720" width="6.7109375" style="191" customWidth="1"/>
    <col min="7721" max="7722" width="0" style="191" hidden="1" customWidth="1"/>
    <col min="7723" max="7723" width="6.42578125" style="191" customWidth="1"/>
    <col min="7724" max="7724" width="0" style="191" hidden="1" customWidth="1"/>
    <col min="7725" max="7725" width="8.28515625" style="191" customWidth="1"/>
    <col min="7726" max="7730" width="0" style="191" hidden="1" customWidth="1"/>
    <col min="7731" max="7731" width="7.42578125" style="191" customWidth="1"/>
    <col min="7732" max="7734" width="0" style="191" hidden="1" customWidth="1"/>
    <col min="7735" max="7735" width="12.5703125" style="191" customWidth="1"/>
    <col min="7736" max="7736" width="21.42578125" style="191" customWidth="1"/>
    <col min="7737" max="7737" width="12.85546875" style="191" customWidth="1"/>
    <col min="7738" max="7740" width="0" style="191" hidden="1" customWidth="1"/>
    <col min="7741" max="7927" width="9.140625" style="191"/>
    <col min="7928" max="7928" width="5" style="191" customWidth="1"/>
    <col min="7929" max="7929" width="38.42578125" style="191" customWidth="1"/>
    <col min="7930" max="7930" width="0" style="191" hidden="1" customWidth="1"/>
    <col min="7931" max="7931" width="8.5703125" style="191" customWidth="1"/>
    <col min="7932" max="7932" width="13.140625" style="191" customWidth="1"/>
    <col min="7933" max="7933" width="11.42578125" style="191" customWidth="1"/>
    <col min="7934" max="7934" width="8.42578125" style="191" customWidth="1"/>
    <col min="7935" max="7935" width="7.42578125" style="191" customWidth="1"/>
    <col min="7936" max="7938" width="0" style="191" hidden="1" customWidth="1"/>
    <col min="7939" max="7939" width="7.7109375" style="191" customWidth="1"/>
    <col min="7940" max="7940" width="7.85546875" style="191" customWidth="1"/>
    <col min="7941" max="7944" width="0" style="191" hidden="1" customWidth="1"/>
    <col min="7945" max="7945" width="6.7109375" style="191" customWidth="1"/>
    <col min="7946" max="7947" width="0" style="191" hidden="1" customWidth="1"/>
    <col min="7948" max="7948" width="8.28515625" style="191" customWidth="1"/>
    <col min="7949" max="7953" width="0" style="191" hidden="1" customWidth="1"/>
    <col min="7954" max="7954" width="7.42578125" style="191" customWidth="1"/>
    <col min="7955" max="7955" width="6.7109375" style="191" customWidth="1"/>
    <col min="7956" max="7956" width="0" style="191" hidden="1" customWidth="1"/>
    <col min="7957" max="7957" width="8.140625" style="191" customWidth="1"/>
    <col min="7958" max="7958" width="8.7109375" style="191" customWidth="1"/>
    <col min="7959" max="7959" width="7" style="191" customWidth="1"/>
    <col min="7960" max="7963" width="0" style="191" hidden="1" customWidth="1"/>
    <col min="7964" max="7964" width="7.85546875" style="191" customWidth="1"/>
    <col min="7965" max="7967" width="0" style="191" hidden="1" customWidth="1"/>
    <col min="7968" max="7968" width="7.28515625" style="191" customWidth="1"/>
    <col min="7969" max="7972" width="0" style="191" hidden="1" customWidth="1"/>
    <col min="7973" max="7974" width="6.85546875" style="191" customWidth="1"/>
    <col min="7975" max="7975" width="0" style="191" hidden="1" customWidth="1"/>
    <col min="7976" max="7976" width="6.7109375" style="191" customWidth="1"/>
    <col min="7977" max="7978" width="0" style="191" hidden="1" customWidth="1"/>
    <col min="7979" max="7979" width="6.42578125" style="191" customWidth="1"/>
    <col min="7980" max="7980" width="0" style="191" hidden="1" customWidth="1"/>
    <col min="7981" max="7981" width="8.28515625" style="191" customWidth="1"/>
    <col min="7982" max="7986" width="0" style="191" hidden="1" customWidth="1"/>
    <col min="7987" max="7987" width="7.42578125" style="191" customWidth="1"/>
    <col min="7988" max="7990" width="0" style="191" hidden="1" customWidth="1"/>
    <col min="7991" max="7991" width="12.5703125" style="191" customWidth="1"/>
    <col min="7992" max="7992" width="21.42578125" style="191" customWidth="1"/>
    <col min="7993" max="7993" width="12.85546875" style="191" customWidth="1"/>
    <col min="7994" max="7996" width="0" style="191" hidden="1" customWidth="1"/>
    <col min="7997" max="8183" width="9.140625" style="191"/>
    <col min="8184" max="8184" width="5" style="191" customWidth="1"/>
    <col min="8185" max="8185" width="38.42578125" style="191" customWidth="1"/>
    <col min="8186" max="8186" width="0" style="191" hidden="1" customWidth="1"/>
    <col min="8187" max="8187" width="8.5703125" style="191" customWidth="1"/>
    <col min="8188" max="8188" width="13.140625" style="191" customWidth="1"/>
    <col min="8189" max="8189" width="11.42578125" style="191" customWidth="1"/>
    <col min="8190" max="8190" width="8.42578125" style="191" customWidth="1"/>
    <col min="8191" max="8191" width="7.42578125" style="191" customWidth="1"/>
    <col min="8192" max="8194" width="0" style="191" hidden="1" customWidth="1"/>
    <col min="8195" max="8195" width="7.7109375" style="191" customWidth="1"/>
    <col min="8196" max="8196" width="7.85546875" style="191" customWidth="1"/>
    <col min="8197" max="8200" width="0" style="191" hidden="1" customWidth="1"/>
    <col min="8201" max="8201" width="6.7109375" style="191" customWidth="1"/>
    <col min="8202" max="8203" width="0" style="191" hidden="1" customWidth="1"/>
    <col min="8204" max="8204" width="8.28515625" style="191" customWidth="1"/>
    <col min="8205" max="8209" width="0" style="191" hidden="1" customWidth="1"/>
    <col min="8210" max="8210" width="7.42578125" style="191" customWidth="1"/>
    <col min="8211" max="8211" width="6.7109375" style="191" customWidth="1"/>
    <col min="8212" max="8212" width="0" style="191" hidden="1" customWidth="1"/>
    <col min="8213" max="8213" width="8.140625" style="191" customWidth="1"/>
    <col min="8214" max="8214" width="8.7109375" style="191" customWidth="1"/>
    <col min="8215" max="8215" width="7" style="191" customWidth="1"/>
    <col min="8216" max="8219" width="0" style="191" hidden="1" customWidth="1"/>
    <col min="8220" max="8220" width="7.85546875" style="191" customWidth="1"/>
    <col min="8221" max="8223" width="0" style="191" hidden="1" customWidth="1"/>
    <col min="8224" max="8224" width="7.28515625" style="191" customWidth="1"/>
    <col min="8225" max="8228" width="0" style="191" hidden="1" customWidth="1"/>
    <col min="8229" max="8230" width="6.85546875" style="191" customWidth="1"/>
    <col min="8231" max="8231" width="0" style="191" hidden="1" customWidth="1"/>
    <col min="8232" max="8232" width="6.7109375" style="191" customWidth="1"/>
    <col min="8233" max="8234" width="0" style="191" hidden="1" customWidth="1"/>
    <col min="8235" max="8235" width="6.42578125" style="191" customWidth="1"/>
    <col min="8236" max="8236" width="0" style="191" hidden="1" customWidth="1"/>
    <col min="8237" max="8237" width="8.28515625" style="191" customWidth="1"/>
    <col min="8238" max="8242" width="0" style="191" hidden="1" customWidth="1"/>
    <col min="8243" max="8243" width="7.42578125" style="191" customWidth="1"/>
    <col min="8244" max="8246" width="0" style="191" hidden="1" customWidth="1"/>
    <col min="8247" max="8247" width="12.5703125" style="191" customWidth="1"/>
    <col min="8248" max="8248" width="21.42578125" style="191" customWidth="1"/>
    <col min="8249" max="8249" width="12.85546875" style="191" customWidth="1"/>
    <col min="8250" max="8252" width="0" style="191" hidden="1" customWidth="1"/>
    <col min="8253" max="8439" width="9.140625" style="191"/>
    <col min="8440" max="8440" width="5" style="191" customWidth="1"/>
    <col min="8441" max="8441" width="38.42578125" style="191" customWidth="1"/>
    <col min="8442" max="8442" width="0" style="191" hidden="1" customWidth="1"/>
    <col min="8443" max="8443" width="8.5703125" style="191" customWidth="1"/>
    <col min="8444" max="8444" width="13.140625" style="191" customWidth="1"/>
    <col min="8445" max="8445" width="11.42578125" style="191" customWidth="1"/>
    <col min="8446" max="8446" width="8.42578125" style="191" customWidth="1"/>
    <col min="8447" max="8447" width="7.42578125" style="191" customWidth="1"/>
    <col min="8448" max="8450" width="0" style="191" hidden="1" customWidth="1"/>
    <col min="8451" max="8451" width="7.7109375" style="191" customWidth="1"/>
    <col min="8452" max="8452" width="7.85546875" style="191" customWidth="1"/>
    <col min="8453" max="8456" width="0" style="191" hidden="1" customWidth="1"/>
    <col min="8457" max="8457" width="6.7109375" style="191" customWidth="1"/>
    <col min="8458" max="8459" width="0" style="191" hidden="1" customWidth="1"/>
    <col min="8460" max="8460" width="8.28515625" style="191" customWidth="1"/>
    <col min="8461" max="8465" width="0" style="191" hidden="1" customWidth="1"/>
    <col min="8466" max="8466" width="7.42578125" style="191" customWidth="1"/>
    <col min="8467" max="8467" width="6.7109375" style="191" customWidth="1"/>
    <col min="8468" max="8468" width="0" style="191" hidden="1" customWidth="1"/>
    <col min="8469" max="8469" width="8.140625" style="191" customWidth="1"/>
    <col min="8470" max="8470" width="8.7109375" style="191" customWidth="1"/>
    <col min="8471" max="8471" width="7" style="191" customWidth="1"/>
    <col min="8472" max="8475" width="0" style="191" hidden="1" customWidth="1"/>
    <col min="8476" max="8476" width="7.85546875" style="191" customWidth="1"/>
    <col min="8477" max="8479" width="0" style="191" hidden="1" customWidth="1"/>
    <col min="8480" max="8480" width="7.28515625" style="191" customWidth="1"/>
    <col min="8481" max="8484" width="0" style="191" hidden="1" customWidth="1"/>
    <col min="8485" max="8486" width="6.85546875" style="191" customWidth="1"/>
    <col min="8487" max="8487" width="0" style="191" hidden="1" customWidth="1"/>
    <col min="8488" max="8488" width="6.7109375" style="191" customWidth="1"/>
    <col min="8489" max="8490" width="0" style="191" hidden="1" customWidth="1"/>
    <col min="8491" max="8491" width="6.42578125" style="191" customWidth="1"/>
    <col min="8492" max="8492" width="0" style="191" hidden="1" customWidth="1"/>
    <col min="8493" max="8493" width="8.28515625" style="191" customWidth="1"/>
    <col min="8494" max="8498" width="0" style="191" hidden="1" customWidth="1"/>
    <col min="8499" max="8499" width="7.42578125" style="191" customWidth="1"/>
    <col min="8500" max="8502" width="0" style="191" hidden="1" customWidth="1"/>
    <col min="8503" max="8503" width="12.5703125" style="191" customWidth="1"/>
    <col min="8504" max="8504" width="21.42578125" style="191" customWidth="1"/>
    <col min="8505" max="8505" width="12.85546875" style="191" customWidth="1"/>
    <col min="8506" max="8508" width="0" style="191" hidden="1" customWidth="1"/>
    <col min="8509" max="8695" width="9.140625" style="191"/>
    <col min="8696" max="8696" width="5" style="191" customWidth="1"/>
    <col min="8697" max="8697" width="38.42578125" style="191" customWidth="1"/>
    <col min="8698" max="8698" width="0" style="191" hidden="1" customWidth="1"/>
    <col min="8699" max="8699" width="8.5703125" style="191" customWidth="1"/>
    <col min="8700" max="8700" width="13.140625" style="191" customWidth="1"/>
    <col min="8701" max="8701" width="11.42578125" style="191" customWidth="1"/>
    <col min="8702" max="8702" width="8.42578125" style="191" customWidth="1"/>
    <col min="8703" max="8703" width="7.42578125" style="191" customWidth="1"/>
    <col min="8704" max="8706" width="0" style="191" hidden="1" customWidth="1"/>
    <col min="8707" max="8707" width="7.7109375" style="191" customWidth="1"/>
    <col min="8708" max="8708" width="7.85546875" style="191" customWidth="1"/>
    <col min="8709" max="8712" width="0" style="191" hidden="1" customWidth="1"/>
    <col min="8713" max="8713" width="6.7109375" style="191" customWidth="1"/>
    <col min="8714" max="8715" width="0" style="191" hidden="1" customWidth="1"/>
    <col min="8716" max="8716" width="8.28515625" style="191" customWidth="1"/>
    <col min="8717" max="8721" width="0" style="191" hidden="1" customWidth="1"/>
    <col min="8722" max="8722" width="7.42578125" style="191" customWidth="1"/>
    <col min="8723" max="8723" width="6.7109375" style="191" customWidth="1"/>
    <col min="8724" max="8724" width="0" style="191" hidden="1" customWidth="1"/>
    <col min="8725" max="8725" width="8.140625" style="191" customWidth="1"/>
    <col min="8726" max="8726" width="8.7109375" style="191" customWidth="1"/>
    <col min="8727" max="8727" width="7" style="191" customWidth="1"/>
    <col min="8728" max="8731" width="0" style="191" hidden="1" customWidth="1"/>
    <col min="8732" max="8732" width="7.85546875" style="191" customWidth="1"/>
    <col min="8733" max="8735" width="0" style="191" hidden="1" customWidth="1"/>
    <col min="8736" max="8736" width="7.28515625" style="191" customWidth="1"/>
    <col min="8737" max="8740" width="0" style="191" hidden="1" customWidth="1"/>
    <col min="8741" max="8742" width="6.85546875" style="191" customWidth="1"/>
    <col min="8743" max="8743" width="0" style="191" hidden="1" customWidth="1"/>
    <col min="8744" max="8744" width="6.7109375" style="191" customWidth="1"/>
    <col min="8745" max="8746" width="0" style="191" hidden="1" customWidth="1"/>
    <col min="8747" max="8747" width="6.42578125" style="191" customWidth="1"/>
    <col min="8748" max="8748" width="0" style="191" hidden="1" customWidth="1"/>
    <col min="8749" max="8749" width="8.28515625" style="191" customWidth="1"/>
    <col min="8750" max="8754" width="0" style="191" hidden="1" customWidth="1"/>
    <col min="8755" max="8755" width="7.42578125" style="191" customWidth="1"/>
    <col min="8756" max="8758" width="0" style="191" hidden="1" customWidth="1"/>
    <col min="8759" max="8759" width="12.5703125" style="191" customWidth="1"/>
    <col min="8760" max="8760" width="21.42578125" style="191" customWidth="1"/>
    <col min="8761" max="8761" width="12.85546875" style="191" customWidth="1"/>
    <col min="8762" max="8764" width="0" style="191" hidden="1" customWidth="1"/>
    <col min="8765" max="8951" width="9.140625" style="191"/>
    <col min="8952" max="8952" width="5" style="191" customWidth="1"/>
    <col min="8953" max="8953" width="38.42578125" style="191" customWidth="1"/>
    <col min="8954" max="8954" width="0" style="191" hidden="1" customWidth="1"/>
    <col min="8955" max="8955" width="8.5703125" style="191" customWidth="1"/>
    <col min="8956" max="8956" width="13.140625" style="191" customWidth="1"/>
    <col min="8957" max="8957" width="11.42578125" style="191" customWidth="1"/>
    <col min="8958" max="8958" width="8.42578125" style="191" customWidth="1"/>
    <col min="8959" max="8959" width="7.42578125" style="191" customWidth="1"/>
    <col min="8960" max="8962" width="0" style="191" hidden="1" customWidth="1"/>
    <col min="8963" max="8963" width="7.7109375" style="191" customWidth="1"/>
    <col min="8964" max="8964" width="7.85546875" style="191" customWidth="1"/>
    <col min="8965" max="8968" width="0" style="191" hidden="1" customWidth="1"/>
    <col min="8969" max="8969" width="6.7109375" style="191" customWidth="1"/>
    <col min="8970" max="8971" width="0" style="191" hidden="1" customWidth="1"/>
    <col min="8972" max="8972" width="8.28515625" style="191" customWidth="1"/>
    <col min="8973" max="8977" width="0" style="191" hidden="1" customWidth="1"/>
    <col min="8978" max="8978" width="7.42578125" style="191" customWidth="1"/>
    <col min="8979" max="8979" width="6.7109375" style="191" customWidth="1"/>
    <col min="8980" max="8980" width="0" style="191" hidden="1" customWidth="1"/>
    <col min="8981" max="8981" width="8.140625" style="191" customWidth="1"/>
    <col min="8982" max="8982" width="8.7109375" style="191" customWidth="1"/>
    <col min="8983" max="8983" width="7" style="191" customWidth="1"/>
    <col min="8984" max="8987" width="0" style="191" hidden="1" customWidth="1"/>
    <col min="8988" max="8988" width="7.85546875" style="191" customWidth="1"/>
    <col min="8989" max="8991" width="0" style="191" hidden="1" customWidth="1"/>
    <col min="8992" max="8992" width="7.28515625" style="191" customWidth="1"/>
    <col min="8993" max="8996" width="0" style="191" hidden="1" customWidth="1"/>
    <col min="8997" max="8998" width="6.85546875" style="191" customWidth="1"/>
    <col min="8999" max="8999" width="0" style="191" hidden="1" customWidth="1"/>
    <col min="9000" max="9000" width="6.7109375" style="191" customWidth="1"/>
    <col min="9001" max="9002" width="0" style="191" hidden="1" customWidth="1"/>
    <col min="9003" max="9003" width="6.42578125" style="191" customWidth="1"/>
    <col min="9004" max="9004" width="0" style="191" hidden="1" customWidth="1"/>
    <col min="9005" max="9005" width="8.28515625" style="191" customWidth="1"/>
    <col min="9006" max="9010" width="0" style="191" hidden="1" customWidth="1"/>
    <col min="9011" max="9011" width="7.42578125" style="191" customWidth="1"/>
    <col min="9012" max="9014" width="0" style="191" hidden="1" customWidth="1"/>
    <col min="9015" max="9015" width="12.5703125" style="191" customWidth="1"/>
    <col min="9016" max="9016" width="21.42578125" style="191" customWidth="1"/>
    <col min="9017" max="9017" width="12.85546875" style="191" customWidth="1"/>
    <col min="9018" max="9020" width="0" style="191" hidden="1" customWidth="1"/>
    <col min="9021" max="9207" width="9.140625" style="191"/>
    <col min="9208" max="9208" width="5" style="191" customWidth="1"/>
    <col min="9209" max="9209" width="38.42578125" style="191" customWidth="1"/>
    <col min="9210" max="9210" width="0" style="191" hidden="1" customWidth="1"/>
    <col min="9211" max="9211" width="8.5703125" style="191" customWidth="1"/>
    <col min="9212" max="9212" width="13.140625" style="191" customWidth="1"/>
    <col min="9213" max="9213" width="11.42578125" style="191" customWidth="1"/>
    <col min="9214" max="9214" width="8.42578125" style="191" customWidth="1"/>
    <col min="9215" max="9215" width="7.42578125" style="191" customWidth="1"/>
    <col min="9216" max="9218" width="0" style="191" hidden="1" customWidth="1"/>
    <col min="9219" max="9219" width="7.7109375" style="191" customWidth="1"/>
    <col min="9220" max="9220" width="7.85546875" style="191" customWidth="1"/>
    <col min="9221" max="9224" width="0" style="191" hidden="1" customWidth="1"/>
    <col min="9225" max="9225" width="6.7109375" style="191" customWidth="1"/>
    <col min="9226" max="9227" width="0" style="191" hidden="1" customWidth="1"/>
    <col min="9228" max="9228" width="8.28515625" style="191" customWidth="1"/>
    <col min="9229" max="9233" width="0" style="191" hidden="1" customWidth="1"/>
    <col min="9234" max="9234" width="7.42578125" style="191" customWidth="1"/>
    <col min="9235" max="9235" width="6.7109375" style="191" customWidth="1"/>
    <col min="9236" max="9236" width="0" style="191" hidden="1" customWidth="1"/>
    <col min="9237" max="9237" width="8.140625" style="191" customWidth="1"/>
    <col min="9238" max="9238" width="8.7109375" style="191" customWidth="1"/>
    <col min="9239" max="9239" width="7" style="191" customWidth="1"/>
    <col min="9240" max="9243" width="0" style="191" hidden="1" customWidth="1"/>
    <col min="9244" max="9244" width="7.85546875" style="191" customWidth="1"/>
    <col min="9245" max="9247" width="0" style="191" hidden="1" customWidth="1"/>
    <col min="9248" max="9248" width="7.28515625" style="191" customWidth="1"/>
    <col min="9249" max="9252" width="0" style="191" hidden="1" customWidth="1"/>
    <col min="9253" max="9254" width="6.85546875" style="191" customWidth="1"/>
    <col min="9255" max="9255" width="0" style="191" hidden="1" customWidth="1"/>
    <col min="9256" max="9256" width="6.7109375" style="191" customWidth="1"/>
    <col min="9257" max="9258" width="0" style="191" hidden="1" customWidth="1"/>
    <col min="9259" max="9259" width="6.42578125" style="191" customWidth="1"/>
    <col min="9260" max="9260" width="0" style="191" hidden="1" customWidth="1"/>
    <col min="9261" max="9261" width="8.28515625" style="191" customWidth="1"/>
    <col min="9262" max="9266" width="0" style="191" hidden="1" customWidth="1"/>
    <col min="9267" max="9267" width="7.42578125" style="191" customWidth="1"/>
    <col min="9268" max="9270" width="0" style="191" hidden="1" customWidth="1"/>
    <col min="9271" max="9271" width="12.5703125" style="191" customWidth="1"/>
    <col min="9272" max="9272" width="21.42578125" style="191" customWidth="1"/>
    <col min="9273" max="9273" width="12.85546875" style="191" customWidth="1"/>
    <col min="9274" max="9276" width="0" style="191" hidden="1" customWidth="1"/>
    <col min="9277" max="9463" width="9.140625" style="191"/>
    <col min="9464" max="9464" width="5" style="191" customWidth="1"/>
    <col min="9465" max="9465" width="38.42578125" style="191" customWidth="1"/>
    <col min="9466" max="9466" width="0" style="191" hidden="1" customWidth="1"/>
    <col min="9467" max="9467" width="8.5703125" style="191" customWidth="1"/>
    <col min="9468" max="9468" width="13.140625" style="191" customWidth="1"/>
    <col min="9469" max="9469" width="11.42578125" style="191" customWidth="1"/>
    <col min="9470" max="9470" width="8.42578125" style="191" customWidth="1"/>
    <col min="9471" max="9471" width="7.42578125" style="191" customWidth="1"/>
    <col min="9472" max="9474" width="0" style="191" hidden="1" customWidth="1"/>
    <col min="9475" max="9475" width="7.7109375" style="191" customWidth="1"/>
    <col min="9476" max="9476" width="7.85546875" style="191" customWidth="1"/>
    <col min="9477" max="9480" width="0" style="191" hidden="1" customWidth="1"/>
    <col min="9481" max="9481" width="6.7109375" style="191" customWidth="1"/>
    <col min="9482" max="9483" width="0" style="191" hidden="1" customWidth="1"/>
    <col min="9484" max="9484" width="8.28515625" style="191" customWidth="1"/>
    <col min="9485" max="9489" width="0" style="191" hidden="1" customWidth="1"/>
    <col min="9490" max="9490" width="7.42578125" style="191" customWidth="1"/>
    <col min="9491" max="9491" width="6.7109375" style="191" customWidth="1"/>
    <col min="9492" max="9492" width="0" style="191" hidden="1" customWidth="1"/>
    <col min="9493" max="9493" width="8.140625" style="191" customWidth="1"/>
    <col min="9494" max="9494" width="8.7109375" style="191" customWidth="1"/>
    <col min="9495" max="9495" width="7" style="191" customWidth="1"/>
    <col min="9496" max="9499" width="0" style="191" hidden="1" customWidth="1"/>
    <col min="9500" max="9500" width="7.85546875" style="191" customWidth="1"/>
    <col min="9501" max="9503" width="0" style="191" hidden="1" customWidth="1"/>
    <col min="9504" max="9504" width="7.28515625" style="191" customWidth="1"/>
    <col min="9505" max="9508" width="0" style="191" hidden="1" customWidth="1"/>
    <col min="9509" max="9510" width="6.85546875" style="191" customWidth="1"/>
    <col min="9511" max="9511" width="0" style="191" hidden="1" customWidth="1"/>
    <col min="9512" max="9512" width="6.7109375" style="191" customWidth="1"/>
    <col min="9513" max="9514" width="0" style="191" hidden="1" customWidth="1"/>
    <col min="9515" max="9515" width="6.42578125" style="191" customWidth="1"/>
    <col min="9516" max="9516" width="0" style="191" hidden="1" customWidth="1"/>
    <col min="9517" max="9517" width="8.28515625" style="191" customWidth="1"/>
    <col min="9518" max="9522" width="0" style="191" hidden="1" customWidth="1"/>
    <col min="9523" max="9523" width="7.42578125" style="191" customWidth="1"/>
    <col min="9524" max="9526" width="0" style="191" hidden="1" customWidth="1"/>
    <col min="9527" max="9527" width="12.5703125" style="191" customWidth="1"/>
    <col min="9528" max="9528" width="21.42578125" style="191" customWidth="1"/>
    <col min="9529" max="9529" width="12.85546875" style="191" customWidth="1"/>
    <col min="9530" max="9532" width="0" style="191" hidden="1" customWidth="1"/>
    <col min="9533" max="9719" width="9.140625" style="191"/>
    <col min="9720" max="9720" width="5" style="191" customWidth="1"/>
    <col min="9721" max="9721" width="38.42578125" style="191" customWidth="1"/>
    <col min="9722" max="9722" width="0" style="191" hidden="1" customWidth="1"/>
    <col min="9723" max="9723" width="8.5703125" style="191" customWidth="1"/>
    <col min="9724" max="9724" width="13.140625" style="191" customWidth="1"/>
    <col min="9725" max="9725" width="11.42578125" style="191" customWidth="1"/>
    <col min="9726" max="9726" width="8.42578125" style="191" customWidth="1"/>
    <col min="9727" max="9727" width="7.42578125" style="191" customWidth="1"/>
    <col min="9728" max="9730" width="0" style="191" hidden="1" customWidth="1"/>
    <col min="9731" max="9731" width="7.7109375" style="191" customWidth="1"/>
    <col min="9732" max="9732" width="7.85546875" style="191" customWidth="1"/>
    <col min="9733" max="9736" width="0" style="191" hidden="1" customWidth="1"/>
    <col min="9737" max="9737" width="6.7109375" style="191" customWidth="1"/>
    <col min="9738" max="9739" width="0" style="191" hidden="1" customWidth="1"/>
    <col min="9740" max="9740" width="8.28515625" style="191" customWidth="1"/>
    <col min="9741" max="9745" width="0" style="191" hidden="1" customWidth="1"/>
    <col min="9746" max="9746" width="7.42578125" style="191" customWidth="1"/>
    <col min="9747" max="9747" width="6.7109375" style="191" customWidth="1"/>
    <col min="9748" max="9748" width="0" style="191" hidden="1" customWidth="1"/>
    <col min="9749" max="9749" width="8.140625" style="191" customWidth="1"/>
    <col min="9750" max="9750" width="8.7109375" style="191" customWidth="1"/>
    <col min="9751" max="9751" width="7" style="191" customWidth="1"/>
    <col min="9752" max="9755" width="0" style="191" hidden="1" customWidth="1"/>
    <col min="9756" max="9756" width="7.85546875" style="191" customWidth="1"/>
    <col min="9757" max="9759" width="0" style="191" hidden="1" customWidth="1"/>
    <col min="9760" max="9760" width="7.28515625" style="191" customWidth="1"/>
    <col min="9761" max="9764" width="0" style="191" hidden="1" customWidth="1"/>
    <col min="9765" max="9766" width="6.85546875" style="191" customWidth="1"/>
    <col min="9767" max="9767" width="0" style="191" hidden="1" customWidth="1"/>
    <col min="9768" max="9768" width="6.7109375" style="191" customWidth="1"/>
    <col min="9769" max="9770" width="0" style="191" hidden="1" customWidth="1"/>
    <col min="9771" max="9771" width="6.42578125" style="191" customWidth="1"/>
    <col min="9772" max="9772" width="0" style="191" hidden="1" customWidth="1"/>
    <col min="9773" max="9773" width="8.28515625" style="191" customWidth="1"/>
    <col min="9774" max="9778" width="0" style="191" hidden="1" customWidth="1"/>
    <col min="9779" max="9779" width="7.42578125" style="191" customWidth="1"/>
    <col min="9780" max="9782" width="0" style="191" hidden="1" customWidth="1"/>
    <col min="9783" max="9783" width="12.5703125" style="191" customWidth="1"/>
    <col min="9784" max="9784" width="21.42578125" style="191" customWidth="1"/>
    <col min="9785" max="9785" width="12.85546875" style="191" customWidth="1"/>
    <col min="9786" max="9788" width="0" style="191" hidden="1" customWidth="1"/>
    <col min="9789" max="9975" width="9.140625" style="191"/>
    <col min="9976" max="9976" width="5" style="191" customWidth="1"/>
    <col min="9977" max="9977" width="38.42578125" style="191" customWidth="1"/>
    <col min="9978" max="9978" width="0" style="191" hidden="1" customWidth="1"/>
    <col min="9979" max="9979" width="8.5703125" style="191" customWidth="1"/>
    <col min="9980" max="9980" width="13.140625" style="191" customWidth="1"/>
    <col min="9981" max="9981" width="11.42578125" style="191" customWidth="1"/>
    <col min="9982" max="9982" width="8.42578125" style="191" customWidth="1"/>
    <col min="9983" max="9983" width="7.42578125" style="191" customWidth="1"/>
    <col min="9984" max="9986" width="0" style="191" hidden="1" customWidth="1"/>
    <col min="9987" max="9987" width="7.7109375" style="191" customWidth="1"/>
    <col min="9988" max="9988" width="7.85546875" style="191" customWidth="1"/>
    <col min="9989" max="9992" width="0" style="191" hidden="1" customWidth="1"/>
    <col min="9993" max="9993" width="6.7109375" style="191" customWidth="1"/>
    <col min="9994" max="9995" width="0" style="191" hidden="1" customWidth="1"/>
    <col min="9996" max="9996" width="8.28515625" style="191" customWidth="1"/>
    <col min="9997" max="10001" width="0" style="191" hidden="1" customWidth="1"/>
    <col min="10002" max="10002" width="7.42578125" style="191" customWidth="1"/>
    <col min="10003" max="10003" width="6.7109375" style="191" customWidth="1"/>
    <col min="10004" max="10004" width="0" style="191" hidden="1" customWidth="1"/>
    <col min="10005" max="10005" width="8.140625" style="191" customWidth="1"/>
    <col min="10006" max="10006" width="8.7109375" style="191" customWidth="1"/>
    <col min="10007" max="10007" width="7" style="191" customWidth="1"/>
    <col min="10008" max="10011" width="0" style="191" hidden="1" customWidth="1"/>
    <col min="10012" max="10012" width="7.85546875" style="191" customWidth="1"/>
    <col min="10013" max="10015" width="0" style="191" hidden="1" customWidth="1"/>
    <col min="10016" max="10016" width="7.28515625" style="191" customWidth="1"/>
    <col min="10017" max="10020" width="0" style="191" hidden="1" customWidth="1"/>
    <col min="10021" max="10022" width="6.85546875" style="191" customWidth="1"/>
    <col min="10023" max="10023" width="0" style="191" hidden="1" customWidth="1"/>
    <col min="10024" max="10024" width="6.7109375" style="191" customWidth="1"/>
    <col min="10025" max="10026" width="0" style="191" hidden="1" customWidth="1"/>
    <col min="10027" max="10027" width="6.42578125" style="191" customWidth="1"/>
    <col min="10028" max="10028" width="0" style="191" hidden="1" customWidth="1"/>
    <col min="10029" max="10029" width="8.28515625" style="191" customWidth="1"/>
    <col min="10030" max="10034" width="0" style="191" hidden="1" customWidth="1"/>
    <col min="10035" max="10035" width="7.42578125" style="191" customWidth="1"/>
    <col min="10036" max="10038" width="0" style="191" hidden="1" customWidth="1"/>
    <col min="10039" max="10039" width="12.5703125" style="191" customWidth="1"/>
    <col min="10040" max="10040" width="21.42578125" style="191" customWidth="1"/>
    <col min="10041" max="10041" width="12.85546875" style="191" customWidth="1"/>
    <col min="10042" max="10044" width="0" style="191" hidden="1" customWidth="1"/>
    <col min="10045" max="10231" width="9.140625" style="191"/>
    <col min="10232" max="10232" width="5" style="191" customWidth="1"/>
    <col min="10233" max="10233" width="38.42578125" style="191" customWidth="1"/>
    <col min="10234" max="10234" width="0" style="191" hidden="1" customWidth="1"/>
    <col min="10235" max="10235" width="8.5703125" style="191" customWidth="1"/>
    <col min="10236" max="10236" width="13.140625" style="191" customWidth="1"/>
    <col min="10237" max="10237" width="11.42578125" style="191" customWidth="1"/>
    <col min="10238" max="10238" width="8.42578125" style="191" customWidth="1"/>
    <col min="10239" max="10239" width="7.42578125" style="191" customWidth="1"/>
    <col min="10240" max="10242" width="0" style="191" hidden="1" customWidth="1"/>
    <col min="10243" max="10243" width="7.7109375" style="191" customWidth="1"/>
    <col min="10244" max="10244" width="7.85546875" style="191" customWidth="1"/>
    <col min="10245" max="10248" width="0" style="191" hidden="1" customWidth="1"/>
    <col min="10249" max="10249" width="6.7109375" style="191" customWidth="1"/>
    <col min="10250" max="10251" width="0" style="191" hidden="1" customWidth="1"/>
    <col min="10252" max="10252" width="8.28515625" style="191" customWidth="1"/>
    <col min="10253" max="10257" width="0" style="191" hidden="1" customWidth="1"/>
    <col min="10258" max="10258" width="7.42578125" style="191" customWidth="1"/>
    <col min="10259" max="10259" width="6.7109375" style="191" customWidth="1"/>
    <col min="10260" max="10260" width="0" style="191" hidden="1" customWidth="1"/>
    <col min="10261" max="10261" width="8.140625" style="191" customWidth="1"/>
    <col min="10262" max="10262" width="8.7109375" style="191" customWidth="1"/>
    <col min="10263" max="10263" width="7" style="191" customWidth="1"/>
    <col min="10264" max="10267" width="0" style="191" hidden="1" customWidth="1"/>
    <col min="10268" max="10268" width="7.85546875" style="191" customWidth="1"/>
    <col min="10269" max="10271" width="0" style="191" hidden="1" customWidth="1"/>
    <col min="10272" max="10272" width="7.28515625" style="191" customWidth="1"/>
    <col min="10273" max="10276" width="0" style="191" hidden="1" customWidth="1"/>
    <col min="10277" max="10278" width="6.85546875" style="191" customWidth="1"/>
    <col min="10279" max="10279" width="0" style="191" hidden="1" customWidth="1"/>
    <col min="10280" max="10280" width="6.7109375" style="191" customWidth="1"/>
    <col min="10281" max="10282" width="0" style="191" hidden="1" customWidth="1"/>
    <col min="10283" max="10283" width="6.42578125" style="191" customWidth="1"/>
    <col min="10284" max="10284" width="0" style="191" hidden="1" customWidth="1"/>
    <col min="10285" max="10285" width="8.28515625" style="191" customWidth="1"/>
    <col min="10286" max="10290" width="0" style="191" hidden="1" customWidth="1"/>
    <col min="10291" max="10291" width="7.42578125" style="191" customWidth="1"/>
    <col min="10292" max="10294" width="0" style="191" hidden="1" customWidth="1"/>
    <col min="10295" max="10295" width="12.5703125" style="191" customWidth="1"/>
    <col min="10296" max="10296" width="21.42578125" style="191" customWidth="1"/>
    <col min="10297" max="10297" width="12.85546875" style="191" customWidth="1"/>
    <col min="10298" max="10300" width="0" style="191" hidden="1" customWidth="1"/>
    <col min="10301" max="10487" width="9.140625" style="191"/>
    <col min="10488" max="10488" width="5" style="191" customWidth="1"/>
    <col min="10489" max="10489" width="38.42578125" style="191" customWidth="1"/>
    <col min="10490" max="10490" width="0" style="191" hidden="1" customWidth="1"/>
    <col min="10491" max="10491" width="8.5703125" style="191" customWidth="1"/>
    <col min="10492" max="10492" width="13.140625" style="191" customWidth="1"/>
    <col min="10493" max="10493" width="11.42578125" style="191" customWidth="1"/>
    <col min="10494" max="10494" width="8.42578125" style="191" customWidth="1"/>
    <col min="10495" max="10495" width="7.42578125" style="191" customWidth="1"/>
    <col min="10496" max="10498" width="0" style="191" hidden="1" customWidth="1"/>
    <col min="10499" max="10499" width="7.7109375" style="191" customWidth="1"/>
    <col min="10500" max="10500" width="7.85546875" style="191" customWidth="1"/>
    <col min="10501" max="10504" width="0" style="191" hidden="1" customWidth="1"/>
    <col min="10505" max="10505" width="6.7109375" style="191" customWidth="1"/>
    <col min="10506" max="10507" width="0" style="191" hidden="1" customWidth="1"/>
    <col min="10508" max="10508" width="8.28515625" style="191" customWidth="1"/>
    <col min="10509" max="10513" width="0" style="191" hidden="1" customWidth="1"/>
    <col min="10514" max="10514" width="7.42578125" style="191" customWidth="1"/>
    <col min="10515" max="10515" width="6.7109375" style="191" customWidth="1"/>
    <col min="10516" max="10516" width="0" style="191" hidden="1" customWidth="1"/>
    <col min="10517" max="10517" width="8.140625" style="191" customWidth="1"/>
    <col min="10518" max="10518" width="8.7109375" style="191" customWidth="1"/>
    <col min="10519" max="10519" width="7" style="191" customWidth="1"/>
    <col min="10520" max="10523" width="0" style="191" hidden="1" customWidth="1"/>
    <col min="10524" max="10524" width="7.85546875" style="191" customWidth="1"/>
    <col min="10525" max="10527" width="0" style="191" hidden="1" customWidth="1"/>
    <col min="10528" max="10528" width="7.28515625" style="191" customWidth="1"/>
    <col min="10529" max="10532" width="0" style="191" hidden="1" customWidth="1"/>
    <col min="10533" max="10534" width="6.85546875" style="191" customWidth="1"/>
    <col min="10535" max="10535" width="0" style="191" hidden="1" customWidth="1"/>
    <col min="10536" max="10536" width="6.7109375" style="191" customWidth="1"/>
    <col min="10537" max="10538" width="0" style="191" hidden="1" customWidth="1"/>
    <col min="10539" max="10539" width="6.42578125" style="191" customWidth="1"/>
    <col min="10540" max="10540" width="0" style="191" hidden="1" customWidth="1"/>
    <col min="10541" max="10541" width="8.28515625" style="191" customWidth="1"/>
    <col min="10542" max="10546" width="0" style="191" hidden="1" customWidth="1"/>
    <col min="10547" max="10547" width="7.42578125" style="191" customWidth="1"/>
    <col min="10548" max="10550" width="0" style="191" hidden="1" customWidth="1"/>
    <col min="10551" max="10551" width="12.5703125" style="191" customWidth="1"/>
    <col min="10552" max="10552" width="21.42578125" style="191" customWidth="1"/>
    <col min="10553" max="10553" width="12.85546875" style="191" customWidth="1"/>
    <col min="10554" max="10556" width="0" style="191" hidden="1" customWidth="1"/>
    <col min="10557" max="10743" width="9.140625" style="191"/>
    <col min="10744" max="10744" width="5" style="191" customWidth="1"/>
    <col min="10745" max="10745" width="38.42578125" style="191" customWidth="1"/>
    <col min="10746" max="10746" width="0" style="191" hidden="1" customWidth="1"/>
    <col min="10747" max="10747" width="8.5703125" style="191" customWidth="1"/>
    <col min="10748" max="10748" width="13.140625" style="191" customWidth="1"/>
    <col min="10749" max="10749" width="11.42578125" style="191" customWidth="1"/>
    <col min="10750" max="10750" width="8.42578125" style="191" customWidth="1"/>
    <col min="10751" max="10751" width="7.42578125" style="191" customWidth="1"/>
    <col min="10752" max="10754" width="0" style="191" hidden="1" customWidth="1"/>
    <col min="10755" max="10755" width="7.7109375" style="191" customWidth="1"/>
    <col min="10756" max="10756" width="7.85546875" style="191" customWidth="1"/>
    <col min="10757" max="10760" width="0" style="191" hidden="1" customWidth="1"/>
    <col min="10761" max="10761" width="6.7109375" style="191" customWidth="1"/>
    <col min="10762" max="10763" width="0" style="191" hidden="1" customWidth="1"/>
    <col min="10764" max="10764" width="8.28515625" style="191" customWidth="1"/>
    <col min="10765" max="10769" width="0" style="191" hidden="1" customWidth="1"/>
    <col min="10770" max="10770" width="7.42578125" style="191" customWidth="1"/>
    <col min="10771" max="10771" width="6.7109375" style="191" customWidth="1"/>
    <col min="10772" max="10772" width="0" style="191" hidden="1" customWidth="1"/>
    <col min="10773" max="10773" width="8.140625" style="191" customWidth="1"/>
    <col min="10774" max="10774" width="8.7109375" style="191" customWidth="1"/>
    <col min="10775" max="10775" width="7" style="191" customWidth="1"/>
    <col min="10776" max="10779" width="0" style="191" hidden="1" customWidth="1"/>
    <col min="10780" max="10780" width="7.85546875" style="191" customWidth="1"/>
    <col min="10781" max="10783" width="0" style="191" hidden="1" customWidth="1"/>
    <col min="10784" max="10784" width="7.28515625" style="191" customWidth="1"/>
    <col min="10785" max="10788" width="0" style="191" hidden="1" customWidth="1"/>
    <col min="10789" max="10790" width="6.85546875" style="191" customWidth="1"/>
    <col min="10791" max="10791" width="0" style="191" hidden="1" customWidth="1"/>
    <col min="10792" max="10792" width="6.7109375" style="191" customWidth="1"/>
    <col min="10793" max="10794" width="0" style="191" hidden="1" customWidth="1"/>
    <col min="10795" max="10795" width="6.42578125" style="191" customWidth="1"/>
    <col min="10796" max="10796" width="0" style="191" hidden="1" customWidth="1"/>
    <col min="10797" max="10797" width="8.28515625" style="191" customWidth="1"/>
    <col min="10798" max="10802" width="0" style="191" hidden="1" customWidth="1"/>
    <col min="10803" max="10803" width="7.42578125" style="191" customWidth="1"/>
    <col min="10804" max="10806" width="0" style="191" hidden="1" customWidth="1"/>
    <col min="10807" max="10807" width="12.5703125" style="191" customWidth="1"/>
    <col min="10808" max="10808" width="21.42578125" style="191" customWidth="1"/>
    <col min="10809" max="10809" width="12.85546875" style="191" customWidth="1"/>
    <col min="10810" max="10812" width="0" style="191" hidden="1" customWidth="1"/>
    <col min="10813" max="10999" width="9.140625" style="191"/>
    <col min="11000" max="11000" width="5" style="191" customWidth="1"/>
    <col min="11001" max="11001" width="38.42578125" style="191" customWidth="1"/>
    <col min="11002" max="11002" width="0" style="191" hidden="1" customWidth="1"/>
    <col min="11003" max="11003" width="8.5703125" style="191" customWidth="1"/>
    <col min="11004" max="11004" width="13.140625" style="191" customWidth="1"/>
    <col min="11005" max="11005" width="11.42578125" style="191" customWidth="1"/>
    <col min="11006" max="11006" width="8.42578125" style="191" customWidth="1"/>
    <col min="11007" max="11007" width="7.42578125" style="191" customWidth="1"/>
    <col min="11008" max="11010" width="0" style="191" hidden="1" customWidth="1"/>
    <col min="11011" max="11011" width="7.7109375" style="191" customWidth="1"/>
    <col min="11012" max="11012" width="7.85546875" style="191" customWidth="1"/>
    <col min="11013" max="11016" width="0" style="191" hidden="1" customWidth="1"/>
    <col min="11017" max="11017" width="6.7109375" style="191" customWidth="1"/>
    <col min="11018" max="11019" width="0" style="191" hidden="1" customWidth="1"/>
    <col min="11020" max="11020" width="8.28515625" style="191" customWidth="1"/>
    <col min="11021" max="11025" width="0" style="191" hidden="1" customWidth="1"/>
    <col min="11026" max="11026" width="7.42578125" style="191" customWidth="1"/>
    <col min="11027" max="11027" width="6.7109375" style="191" customWidth="1"/>
    <col min="11028" max="11028" width="0" style="191" hidden="1" customWidth="1"/>
    <col min="11029" max="11029" width="8.140625" style="191" customWidth="1"/>
    <col min="11030" max="11030" width="8.7109375" style="191" customWidth="1"/>
    <col min="11031" max="11031" width="7" style="191" customWidth="1"/>
    <col min="11032" max="11035" width="0" style="191" hidden="1" customWidth="1"/>
    <col min="11036" max="11036" width="7.85546875" style="191" customWidth="1"/>
    <col min="11037" max="11039" width="0" style="191" hidden="1" customWidth="1"/>
    <col min="11040" max="11040" width="7.28515625" style="191" customWidth="1"/>
    <col min="11041" max="11044" width="0" style="191" hidden="1" customWidth="1"/>
    <col min="11045" max="11046" width="6.85546875" style="191" customWidth="1"/>
    <col min="11047" max="11047" width="0" style="191" hidden="1" customWidth="1"/>
    <col min="11048" max="11048" width="6.7109375" style="191" customWidth="1"/>
    <col min="11049" max="11050" width="0" style="191" hidden="1" customWidth="1"/>
    <col min="11051" max="11051" width="6.42578125" style="191" customWidth="1"/>
    <col min="11052" max="11052" width="0" style="191" hidden="1" customWidth="1"/>
    <col min="11053" max="11053" width="8.28515625" style="191" customWidth="1"/>
    <col min="11054" max="11058" width="0" style="191" hidden="1" customWidth="1"/>
    <col min="11059" max="11059" width="7.42578125" style="191" customWidth="1"/>
    <col min="11060" max="11062" width="0" style="191" hidden="1" customWidth="1"/>
    <col min="11063" max="11063" width="12.5703125" style="191" customWidth="1"/>
    <col min="11064" max="11064" width="21.42578125" style="191" customWidth="1"/>
    <col min="11065" max="11065" width="12.85546875" style="191" customWidth="1"/>
    <col min="11066" max="11068" width="0" style="191" hidden="1" customWidth="1"/>
    <col min="11069" max="11255" width="9.140625" style="191"/>
    <col min="11256" max="11256" width="5" style="191" customWidth="1"/>
    <col min="11257" max="11257" width="38.42578125" style="191" customWidth="1"/>
    <col min="11258" max="11258" width="0" style="191" hidden="1" customWidth="1"/>
    <col min="11259" max="11259" width="8.5703125" style="191" customWidth="1"/>
    <col min="11260" max="11260" width="13.140625" style="191" customWidth="1"/>
    <col min="11261" max="11261" width="11.42578125" style="191" customWidth="1"/>
    <col min="11262" max="11262" width="8.42578125" style="191" customWidth="1"/>
    <col min="11263" max="11263" width="7.42578125" style="191" customWidth="1"/>
    <col min="11264" max="11266" width="0" style="191" hidden="1" customWidth="1"/>
    <col min="11267" max="11267" width="7.7109375" style="191" customWidth="1"/>
    <col min="11268" max="11268" width="7.85546875" style="191" customWidth="1"/>
    <col min="11269" max="11272" width="0" style="191" hidden="1" customWidth="1"/>
    <col min="11273" max="11273" width="6.7109375" style="191" customWidth="1"/>
    <col min="11274" max="11275" width="0" style="191" hidden="1" customWidth="1"/>
    <col min="11276" max="11276" width="8.28515625" style="191" customWidth="1"/>
    <col min="11277" max="11281" width="0" style="191" hidden="1" customWidth="1"/>
    <col min="11282" max="11282" width="7.42578125" style="191" customWidth="1"/>
    <col min="11283" max="11283" width="6.7109375" style="191" customWidth="1"/>
    <col min="11284" max="11284" width="0" style="191" hidden="1" customWidth="1"/>
    <col min="11285" max="11285" width="8.140625" style="191" customWidth="1"/>
    <col min="11286" max="11286" width="8.7109375" style="191" customWidth="1"/>
    <col min="11287" max="11287" width="7" style="191" customWidth="1"/>
    <col min="11288" max="11291" width="0" style="191" hidden="1" customWidth="1"/>
    <col min="11292" max="11292" width="7.85546875" style="191" customWidth="1"/>
    <col min="11293" max="11295" width="0" style="191" hidden="1" customWidth="1"/>
    <col min="11296" max="11296" width="7.28515625" style="191" customWidth="1"/>
    <col min="11297" max="11300" width="0" style="191" hidden="1" customWidth="1"/>
    <col min="11301" max="11302" width="6.85546875" style="191" customWidth="1"/>
    <col min="11303" max="11303" width="0" style="191" hidden="1" customWidth="1"/>
    <col min="11304" max="11304" width="6.7109375" style="191" customWidth="1"/>
    <col min="11305" max="11306" width="0" style="191" hidden="1" customWidth="1"/>
    <col min="11307" max="11307" width="6.42578125" style="191" customWidth="1"/>
    <col min="11308" max="11308" width="0" style="191" hidden="1" customWidth="1"/>
    <col min="11309" max="11309" width="8.28515625" style="191" customWidth="1"/>
    <col min="11310" max="11314" width="0" style="191" hidden="1" customWidth="1"/>
    <col min="11315" max="11315" width="7.42578125" style="191" customWidth="1"/>
    <col min="11316" max="11318" width="0" style="191" hidden="1" customWidth="1"/>
    <col min="11319" max="11319" width="12.5703125" style="191" customWidth="1"/>
    <col min="11320" max="11320" width="21.42578125" style="191" customWidth="1"/>
    <col min="11321" max="11321" width="12.85546875" style="191" customWidth="1"/>
    <col min="11322" max="11324" width="0" style="191" hidden="1" customWidth="1"/>
    <col min="11325" max="11511" width="9.140625" style="191"/>
    <col min="11512" max="11512" width="5" style="191" customWidth="1"/>
    <col min="11513" max="11513" width="38.42578125" style="191" customWidth="1"/>
    <col min="11514" max="11514" width="0" style="191" hidden="1" customWidth="1"/>
    <col min="11515" max="11515" width="8.5703125" style="191" customWidth="1"/>
    <col min="11516" max="11516" width="13.140625" style="191" customWidth="1"/>
    <col min="11517" max="11517" width="11.42578125" style="191" customWidth="1"/>
    <col min="11518" max="11518" width="8.42578125" style="191" customWidth="1"/>
    <col min="11519" max="11519" width="7.42578125" style="191" customWidth="1"/>
    <col min="11520" max="11522" width="0" style="191" hidden="1" customWidth="1"/>
    <col min="11523" max="11523" width="7.7109375" style="191" customWidth="1"/>
    <col min="11524" max="11524" width="7.85546875" style="191" customWidth="1"/>
    <col min="11525" max="11528" width="0" style="191" hidden="1" customWidth="1"/>
    <col min="11529" max="11529" width="6.7109375" style="191" customWidth="1"/>
    <col min="11530" max="11531" width="0" style="191" hidden="1" customWidth="1"/>
    <col min="11532" max="11532" width="8.28515625" style="191" customWidth="1"/>
    <col min="11533" max="11537" width="0" style="191" hidden="1" customWidth="1"/>
    <col min="11538" max="11538" width="7.42578125" style="191" customWidth="1"/>
    <col min="11539" max="11539" width="6.7109375" style="191" customWidth="1"/>
    <col min="11540" max="11540" width="0" style="191" hidden="1" customWidth="1"/>
    <col min="11541" max="11541" width="8.140625" style="191" customWidth="1"/>
    <col min="11542" max="11542" width="8.7109375" style="191" customWidth="1"/>
    <col min="11543" max="11543" width="7" style="191" customWidth="1"/>
    <col min="11544" max="11547" width="0" style="191" hidden="1" customWidth="1"/>
    <col min="11548" max="11548" width="7.85546875" style="191" customWidth="1"/>
    <col min="11549" max="11551" width="0" style="191" hidden="1" customWidth="1"/>
    <col min="11552" max="11552" width="7.28515625" style="191" customWidth="1"/>
    <col min="11553" max="11556" width="0" style="191" hidden="1" customWidth="1"/>
    <col min="11557" max="11558" width="6.85546875" style="191" customWidth="1"/>
    <col min="11559" max="11559" width="0" style="191" hidden="1" customWidth="1"/>
    <col min="11560" max="11560" width="6.7109375" style="191" customWidth="1"/>
    <col min="11561" max="11562" width="0" style="191" hidden="1" customWidth="1"/>
    <col min="11563" max="11563" width="6.42578125" style="191" customWidth="1"/>
    <col min="11564" max="11564" width="0" style="191" hidden="1" customWidth="1"/>
    <col min="11565" max="11565" width="8.28515625" style="191" customWidth="1"/>
    <col min="11566" max="11570" width="0" style="191" hidden="1" customWidth="1"/>
    <col min="11571" max="11571" width="7.42578125" style="191" customWidth="1"/>
    <col min="11572" max="11574" width="0" style="191" hidden="1" customWidth="1"/>
    <col min="11575" max="11575" width="12.5703125" style="191" customWidth="1"/>
    <col min="11576" max="11576" width="21.42578125" style="191" customWidth="1"/>
    <col min="11577" max="11577" width="12.85546875" style="191" customWidth="1"/>
    <col min="11578" max="11580" width="0" style="191" hidden="1" customWidth="1"/>
    <col min="11581" max="11767" width="9.140625" style="191"/>
    <col min="11768" max="11768" width="5" style="191" customWidth="1"/>
    <col min="11769" max="11769" width="38.42578125" style="191" customWidth="1"/>
    <col min="11770" max="11770" width="0" style="191" hidden="1" customWidth="1"/>
    <col min="11771" max="11771" width="8.5703125" style="191" customWidth="1"/>
    <col min="11772" max="11772" width="13.140625" style="191" customWidth="1"/>
    <col min="11773" max="11773" width="11.42578125" style="191" customWidth="1"/>
    <col min="11774" max="11774" width="8.42578125" style="191" customWidth="1"/>
    <col min="11775" max="11775" width="7.42578125" style="191" customWidth="1"/>
    <col min="11776" max="11778" width="0" style="191" hidden="1" customWidth="1"/>
    <col min="11779" max="11779" width="7.7109375" style="191" customWidth="1"/>
    <col min="11780" max="11780" width="7.85546875" style="191" customWidth="1"/>
    <col min="11781" max="11784" width="0" style="191" hidden="1" customWidth="1"/>
    <col min="11785" max="11785" width="6.7109375" style="191" customWidth="1"/>
    <col min="11786" max="11787" width="0" style="191" hidden="1" customWidth="1"/>
    <col min="11788" max="11788" width="8.28515625" style="191" customWidth="1"/>
    <col min="11789" max="11793" width="0" style="191" hidden="1" customWidth="1"/>
    <col min="11794" max="11794" width="7.42578125" style="191" customWidth="1"/>
    <col min="11795" max="11795" width="6.7109375" style="191" customWidth="1"/>
    <col min="11796" max="11796" width="0" style="191" hidden="1" customWidth="1"/>
    <col min="11797" max="11797" width="8.140625" style="191" customWidth="1"/>
    <col min="11798" max="11798" width="8.7109375" style="191" customWidth="1"/>
    <col min="11799" max="11799" width="7" style="191" customWidth="1"/>
    <col min="11800" max="11803" width="0" style="191" hidden="1" customWidth="1"/>
    <col min="11804" max="11804" width="7.85546875" style="191" customWidth="1"/>
    <col min="11805" max="11807" width="0" style="191" hidden="1" customWidth="1"/>
    <col min="11808" max="11808" width="7.28515625" style="191" customWidth="1"/>
    <col min="11809" max="11812" width="0" style="191" hidden="1" customWidth="1"/>
    <col min="11813" max="11814" width="6.85546875" style="191" customWidth="1"/>
    <col min="11815" max="11815" width="0" style="191" hidden="1" customWidth="1"/>
    <col min="11816" max="11816" width="6.7109375" style="191" customWidth="1"/>
    <col min="11817" max="11818" width="0" style="191" hidden="1" customWidth="1"/>
    <col min="11819" max="11819" width="6.42578125" style="191" customWidth="1"/>
    <col min="11820" max="11820" width="0" style="191" hidden="1" customWidth="1"/>
    <col min="11821" max="11821" width="8.28515625" style="191" customWidth="1"/>
    <col min="11822" max="11826" width="0" style="191" hidden="1" customWidth="1"/>
    <col min="11827" max="11827" width="7.42578125" style="191" customWidth="1"/>
    <col min="11828" max="11830" width="0" style="191" hidden="1" customWidth="1"/>
    <col min="11831" max="11831" width="12.5703125" style="191" customWidth="1"/>
    <col min="11832" max="11832" width="21.42578125" style="191" customWidth="1"/>
    <col min="11833" max="11833" width="12.85546875" style="191" customWidth="1"/>
    <col min="11834" max="11836" width="0" style="191" hidden="1" customWidth="1"/>
    <col min="11837" max="12023" width="9.140625" style="191"/>
    <col min="12024" max="12024" width="5" style="191" customWidth="1"/>
    <col min="12025" max="12025" width="38.42578125" style="191" customWidth="1"/>
    <col min="12026" max="12026" width="0" style="191" hidden="1" customWidth="1"/>
    <col min="12027" max="12027" width="8.5703125" style="191" customWidth="1"/>
    <col min="12028" max="12028" width="13.140625" style="191" customWidth="1"/>
    <col min="12029" max="12029" width="11.42578125" style="191" customWidth="1"/>
    <col min="12030" max="12030" width="8.42578125" style="191" customWidth="1"/>
    <col min="12031" max="12031" width="7.42578125" style="191" customWidth="1"/>
    <col min="12032" max="12034" width="0" style="191" hidden="1" customWidth="1"/>
    <col min="12035" max="12035" width="7.7109375" style="191" customWidth="1"/>
    <col min="12036" max="12036" width="7.85546875" style="191" customWidth="1"/>
    <col min="12037" max="12040" width="0" style="191" hidden="1" customWidth="1"/>
    <col min="12041" max="12041" width="6.7109375" style="191" customWidth="1"/>
    <col min="12042" max="12043" width="0" style="191" hidden="1" customWidth="1"/>
    <col min="12044" max="12044" width="8.28515625" style="191" customWidth="1"/>
    <col min="12045" max="12049" width="0" style="191" hidden="1" customWidth="1"/>
    <col min="12050" max="12050" width="7.42578125" style="191" customWidth="1"/>
    <col min="12051" max="12051" width="6.7109375" style="191" customWidth="1"/>
    <col min="12052" max="12052" width="0" style="191" hidden="1" customWidth="1"/>
    <col min="12053" max="12053" width="8.140625" style="191" customWidth="1"/>
    <col min="12054" max="12054" width="8.7109375" style="191" customWidth="1"/>
    <col min="12055" max="12055" width="7" style="191" customWidth="1"/>
    <col min="12056" max="12059" width="0" style="191" hidden="1" customWidth="1"/>
    <col min="12060" max="12060" width="7.85546875" style="191" customWidth="1"/>
    <col min="12061" max="12063" width="0" style="191" hidden="1" customWidth="1"/>
    <col min="12064" max="12064" width="7.28515625" style="191" customWidth="1"/>
    <col min="12065" max="12068" width="0" style="191" hidden="1" customWidth="1"/>
    <col min="12069" max="12070" width="6.85546875" style="191" customWidth="1"/>
    <col min="12071" max="12071" width="0" style="191" hidden="1" customWidth="1"/>
    <col min="12072" max="12072" width="6.7109375" style="191" customWidth="1"/>
    <col min="12073" max="12074" width="0" style="191" hidden="1" customWidth="1"/>
    <col min="12075" max="12075" width="6.42578125" style="191" customWidth="1"/>
    <col min="12076" max="12076" width="0" style="191" hidden="1" customWidth="1"/>
    <col min="12077" max="12077" width="8.28515625" style="191" customWidth="1"/>
    <col min="12078" max="12082" width="0" style="191" hidden="1" customWidth="1"/>
    <col min="12083" max="12083" width="7.42578125" style="191" customWidth="1"/>
    <col min="12084" max="12086" width="0" style="191" hidden="1" customWidth="1"/>
    <col min="12087" max="12087" width="12.5703125" style="191" customWidth="1"/>
    <col min="12088" max="12088" width="21.42578125" style="191" customWidth="1"/>
    <col min="12089" max="12089" width="12.85546875" style="191" customWidth="1"/>
    <col min="12090" max="12092" width="0" style="191" hidden="1" customWidth="1"/>
    <col min="12093" max="12279" width="9.140625" style="191"/>
    <col min="12280" max="12280" width="5" style="191" customWidth="1"/>
    <col min="12281" max="12281" width="38.42578125" style="191" customWidth="1"/>
    <col min="12282" max="12282" width="0" style="191" hidden="1" customWidth="1"/>
    <col min="12283" max="12283" width="8.5703125" style="191" customWidth="1"/>
    <col min="12284" max="12284" width="13.140625" style="191" customWidth="1"/>
    <col min="12285" max="12285" width="11.42578125" style="191" customWidth="1"/>
    <col min="12286" max="12286" width="8.42578125" style="191" customWidth="1"/>
    <col min="12287" max="12287" width="7.42578125" style="191" customWidth="1"/>
    <col min="12288" max="12290" width="0" style="191" hidden="1" customWidth="1"/>
    <col min="12291" max="12291" width="7.7109375" style="191" customWidth="1"/>
    <col min="12292" max="12292" width="7.85546875" style="191" customWidth="1"/>
    <col min="12293" max="12296" width="0" style="191" hidden="1" customWidth="1"/>
    <col min="12297" max="12297" width="6.7109375" style="191" customWidth="1"/>
    <col min="12298" max="12299" width="0" style="191" hidden="1" customWidth="1"/>
    <col min="12300" max="12300" width="8.28515625" style="191" customWidth="1"/>
    <col min="12301" max="12305" width="0" style="191" hidden="1" customWidth="1"/>
    <col min="12306" max="12306" width="7.42578125" style="191" customWidth="1"/>
    <col min="12307" max="12307" width="6.7109375" style="191" customWidth="1"/>
    <col min="12308" max="12308" width="0" style="191" hidden="1" customWidth="1"/>
    <col min="12309" max="12309" width="8.140625" style="191" customWidth="1"/>
    <col min="12310" max="12310" width="8.7109375" style="191" customWidth="1"/>
    <col min="12311" max="12311" width="7" style="191" customWidth="1"/>
    <col min="12312" max="12315" width="0" style="191" hidden="1" customWidth="1"/>
    <col min="12316" max="12316" width="7.85546875" style="191" customWidth="1"/>
    <col min="12317" max="12319" width="0" style="191" hidden="1" customWidth="1"/>
    <col min="12320" max="12320" width="7.28515625" style="191" customWidth="1"/>
    <col min="12321" max="12324" width="0" style="191" hidden="1" customWidth="1"/>
    <col min="12325" max="12326" width="6.85546875" style="191" customWidth="1"/>
    <col min="12327" max="12327" width="0" style="191" hidden="1" customWidth="1"/>
    <col min="12328" max="12328" width="6.7109375" style="191" customWidth="1"/>
    <col min="12329" max="12330" width="0" style="191" hidden="1" customWidth="1"/>
    <col min="12331" max="12331" width="6.42578125" style="191" customWidth="1"/>
    <col min="12332" max="12332" width="0" style="191" hidden="1" customWidth="1"/>
    <col min="12333" max="12333" width="8.28515625" style="191" customWidth="1"/>
    <col min="12334" max="12338" width="0" style="191" hidden="1" customWidth="1"/>
    <col min="12339" max="12339" width="7.42578125" style="191" customWidth="1"/>
    <col min="12340" max="12342" width="0" style="191" hidden="1" customWidth="1"/>
    <col min="12343" max="12343" width="12.5703125" style="191" customWidth="1"/>
    <col min="12344" max="12344" width="21.42578125" style="191" customWidth="1"/>
    <col min="12345" max="12345" width="12.85546875" style="191" customWidth="1"/>
    <col min="12346" max="12348" width="0" style="191" hidden="1" customWidth="1"/>
    <col min="12349" max="12535" width="9.140625" style="191"/>
    <col min="12536" max="12536" width="5" style="191" customWidth="1"/>
    <col min="12537" max="12537" width="38.42578125" style="191" customWidth="1"/>
    <col min="12538" max="12538" width="0" style="191" hidden="1" customWidth="1"/>
    <col min="12539" max="12539" width="8.5703125" style="191" customWidth="1"/>
    <col min="12540" max="12540" width="13.140625" style="191" customWidth="1"/>
    <col min="12541" max="12541" width="11.42578125" style="191" customWidth="1"/>
    <col min="12542" max="12542" width="8.42578125" style="191" customWidth="1"/>
    <col min="12543" max="12543" width="7.42578125" style="191" customWidth="1"/>
    <col min="12544" max="12546" width="0" style="191" hidden="1" customWidth="1"/>
    <col min="12547" max="12547" width="7.7109375" style="191" customWidth="1"/>
    <col min="12548" max="12548" width="7.85546875" style="191" customWidth="1"/>
    <col min="12549" max="12552" width="0" style="191" hidden="1" customWidth="1"/>
    <col min="12553" max="12553" width="6.7109375" style="191" customWidth="1"/>
    <col min="12554" max="12555" width="0" style="191" hidden="1" customWidth="1"/>
    <col min="12556" max="12556" width="8.28515625" style="191" customWidth="1"/>
    <col min="12557" max="12561" width="0" style="191" hidden="1" customWidth="1"/>
    <col min="12562" max="12562" width="7.42578125" style="191" customWidth="1"/>
    <col min="12563" max="12563" width="6.7109375" style="191" customWidth="1"/>
    <col min="12564" max="12564" width="0" style="191" hidden="1" customWidth="1"/>
    <col min="12565" max="12565" width="8.140625" style="191" customWidth="1"/>
    <col min="12566" max="12566" width="8.7109375" style="191" customWidth="1"/>
    <col min="12567" max="12567" width="7" style="191" customWidth="1"/>
    <col min="12568" max="12571" width="0" style="191" hidden="1" customWidth="1"/>
    <col min="12572" max="12572" width="7.85546875" style="191" customWidth="1"/>
    <col min="12573" max="12575" width="0" style="191" hidden="1" customWidth="1"/>
    <col min="12576" max="12576" width="7.28515625" style="191" customWidth="1"/>
    <col min="12577" max="12580" width="0" style="191" hidden="1" customWidth="1"/>
    <col min="12581" max="12582" width="6.85546875" style="191" customWidth="1"/>
    <col min="12583" max="12583" width="0" style="191" hidden="1" customWidth="1"/>
    <col min="12584" max="12584" width="6.7109375" style="191" customWidth="1"/>
    <col min="12585" max="12586" width="0" style="191" hidden="1" customWidth="1"/>
    <col min="12587" max="12587" width="6.42578125" style="191" customWidth="1"/>
    <col min="12588" max="12588" width="0" style="191" hidden="1" customWidth="1"/>
    <col min="12589" max="12589" width="8.28515625" style="191" customWidth="1"/>
    <col min="12590" max="12594" width="0" style="191" hidden="1" customWidth="1"/>
    <col min="12595" max="12595" width="7.42578125" style="191" customWidth="1"/>
    <col min="12596" max="12598" width="0" style="191" hidden="1" customWidth="1"/>
    <col min="12599" max="12599" width="12.5703125" style="191" customWidth="1"/>
    <col min="12600" max="12600" width="21.42578125" style="191" customWidth="1"/>
    <col min="12601" max="12601" width="12.85546875" style="191" customWidth="1"/>
    <col min="12602" max="12604" width="0" style="191" hidden="1" customWidth="1"/>
    <col min="12605" max="12791" width="9.140625" style="191"/>
    <col min="12792" max="12792" width="5" style="191" customWidth="1"/>
    <col min="12793" max="12793" width="38.42578125" style="191" customWidth="1"/>
    <col min="12794" max="12794" width="0" style="191" hidden="1" customWidth="1"/>
    <col min="12795" max="12795" width="8.5703125" style="191" customWidth="1"/>
    <col min="12796" max="12796" width="13.140625" style="191" customWidth="1"/>
    <col min="12797" max="12797" width="11.42578125" style="191" customWidth="1"/>
    <col min="12798" max="12798" width="8.42578125" style="191" customWidth="1"/>
    <col min="12799" max="12799" width="7.42578125" style="191" customWidth="1"/>
    <col min="12800" max="12802" width="0" style="191" hidden="1" customWidth="1"/>
    <col min="12803" max="12803" width="7.7109375" style="191" customWidth="1"/>
    <col min="12804" max="12804" width="7.85546875" style="191" customWidth="1"/>
    <col min="12805" max="12808" width="0" style="191" hidden="1" customWidth="1"/>
    <col min="12809" max="12809" width="6.7109375" style="191" customWidth="1"/>
    <col min="12810" max="12811" width="0" style="191" hidden="1" customWidth="1"/>
    <col min="12812" max="12812" width="8.28515625" style="191" customWidth="1"/>
    <col min="12813" max="12817" width="0" style="191" hidden="1" customWidth="1"/>
    <col min="12818" max="12818" width="7.42578125" style="191" customWidth="1"/>
    <col min="12819" max="12819" width="6.7109375" style="191" customWidth="1"/>
    <col min="12820" max="12820" width="0" style="191" hidden="1" customWidth="1"/>
    <col min="12821" max="12821" width="8.140625" style="191" customWidth="1"/>
    <col min="12822" max="12822" width="8.7109375" style="191" customWidth="1"/>
    <col min="12823" max="12823" width="7" style="191" customWidth="1"/>
    <col min="12824" max="12827" width="0" style="191" hidden="1" customWidth="1"/>
    <col min="12828" max="12828" width="7.85546875" style="191" customWidth="1"/>
    <col min="12829" max="12831" width="0" style="191" hidden="1" customWidth="1"/>
    <col min="12832" max="12832" width="7.28515625" style="191" customWidth="1"/>
    <col min="12833" max="12836" width="0" style="191" hidden="1" customWidth="1"/>
    <col min="12837" max="12838" width="6.85546875" style="191" customWidth="1"/>
    <col min="12839" max="12839" width="0" style="191" hidden="1" customWidth="1"/>
    <col min="12840" max="12840" width="6.7109375" style="191" customWidth="1"/>
    <col min="12841" max="12842" width="0" style="191" hidden="1" customWidth="1"/>
    <col min="12843" max="12843" width="6.42578125" style="191" customWidth="1"/>
    <col min="12844" max="12844" width="0" style="191" hidden="1" customWidth="1"/>
    <col min="12845" max="12845" width="8.28515625" style="191" customWidth="1"/>
    <col min="12846" max="12850" width="0" style="191" hidden="1" customWidth="1"/>
    <col min="12851" max="12851" width="7.42578125" style="191" customWidth="1"/>
    <col min="12852" max="12854" width="0" style="191" hidden="1" customWidth="1"/>
    <col min="12855" max="12855" width="12.5703125" style="191" customWidth="1"/>
    <col min="12856" max="12856" width="21.42578125" style="191" customWidth="1"/>
    <col min="12857" max="12857" width="12.85546875" style="191" customWidth="1"/>
    <col min="12858" max="12860" width="0" style="191" hidden="1" customWidth="1"/>
    <col min="12861" max="13047" width="9.140625" style="191"/>
    <col min="13048" max="13048" width="5" style="191" customWidth="1"/>
    <col min="13049" max="13049" width="38.42578125" style="191" customWidth="1"/>
    <col min="13050" max="13050" width="0" style="191" hidden="1" customWidth="1"/>
    <col min="13051" max="13051" width="8.5703125" style="191" customWidth="1"/>
    <col min="13052" max="13052" width="13.140625" style="191" customWidth="1"/>
    <col min="13053" max="13053" width="11.42578125" style="191" customWidth="1"/>
    <col min="13054" max="13054" width="8.42578125" style="191" customWidth="1"/>
    <col min="13055" max="13055" width="7.42578125" style="191" customWidth="1"/>
    <col min="13056" max="13058" width="0" style="191" hidden="1" customWidth="1"/>
    <col min="13059" max="13059" width="7.7109375" style="191" customWidth="1"/>
    <col min="13060" max="13060" width="7.85546875" style="191" customWidth="1"/>
    <col min="13061" max="13064" width="0" style="191" hidden="1" customWidth="1"/>
    <col min="13065" max="13065" width="6.7109375" style="191" customWidth="1"/>
    <col min="13066" max="13067" width="0" style="191" hidden="1" customWidth="1"/>
    <col min="13068" max="13068" width="8.28515625" style="191" customWidth="1"/>
    <col min="13069" max="13073" width="0" style="191" hidden="1" customWidth="1"/>
    <col min="13074" max="13074" width="7.42578125" style="191" customWidth="1"/>
    <col min="13075" max="13075" width="6.7109375" style="191" customWidth="1"/>
    <col min="13076" max="13076" width="0" style="191" hidden="1" customWidth="1"/>
    <col min="13077" max="13077" width="8.140625" style="191" customWidth="1"/>
    <col min="13078" max="13078" width="8.7109375" style="191" customWidth="1"/>
    <col min="13079" max="13079" width="7" style="191" customWidth="1"/>
    <col min="13080" max="13083" width="0" style="191" hidden="1" customWidth="1"/>
    <col min="13084" max="13084" width="7.85546875" style="191" customWidth="1"/>
    <col min="13085" max="13087" width="0" style="191" hidden="1" customWidth="1"/>
    <col min="13088" max="13088" width="7.28515625" style="191" customWidth="1"/>
    <col min="13089" max="13092" width="0" style="191" hidden="1" customWidth="1"/>
    <col min="13093" max="13094" width="6.85546875" style="191" customWidth="1"/>
    <col min="13095" max="13095" width="0" style="191" hidden="1" customWidth="1"/>
    <col min="13096" max="13096" width="6.7109375" style="191" customWidth="1"/>
    <col min="13097" max="13098" width="0" style="191" hidden="1" customWidth="1"/>
    <col min="13099" max="13099" width="6.42578125" style="191" customWidth="1"/>
    <col min="13100" max="13100" width="0" style="191" hidden="1" customWidth="1"/>
    <col min="13101" max="13101" width="8.28515625" style="191" customWidth="1"/>
    <col min="13102" max="13106" width="0" style="191" hidden="1" customWidth="1"/>
    <col min="13107" max="13107" width="7.42578125" style="191" customWidth="1"/>
    <col min="13108" max="13110" width="0" style="191" hidden="1" customWidth="1"/>
    <col min="13111" max="13111" width="12.5703125" style="191" customWidth="1"/>
    <col min="13112" max="13112" width="21.42578125" style="191" customWidth="1"/>
    <col min="13113" max="13113" width="12.85546875" style="191" customWidth="1"/>
    <col min="13114" max="13116" width="0" style="191" hidden="1" customWidth="1"/>
    <col min="13117" max="13303" width="9.140625" style="191"/>
    <col min="13304" max="13304" width="5" style="191" customWidth="1"/>
    <col min="13305" max="13305" width="38.42578125" style="191" customWidth="1"/>
    <col min="13306" max="13306" width="0" style="191" hidden="1" customWidth="1"/>
    <col min="13307" max="13307" width="8.5703125" style="191" customWidth="1"/>
    <col min="13308" max="13308" width="13.140625" style="191" customWidth="1"/>
    <col min="13309" max="13309" width="11.42578125" style="191" customWidth="1"/>
    <col min="13310" max="13310" width="8.42578125" style="191" customWidth="1"/>
    <col min="13311" max="13311" width="7.42578125" style="191" customWidth="1"/>
    <col min="13312" max="13314" width="0" style="191" hidden="1" customWidth="1"/>
    <col min="13315" max="13315" width="7.7109375" style="191" customWidth="1"/>
    <col min="13316" max="13316" width="7.85546875" style="191" customWidth="1"/>
    <col min="13317" max="13320" width="0" style="191" hidden="1" customWidth="1"/>
    <col min="13321" max="13321" width="6.7109375" style="191" customWidth="1"/>
    <col min="13322" max="13323" width="0" style="191" hidden="1" customWidth="1"/>
    <col min="13324" max="13324" width="8.28515625" style="191" customWidth="1"/>
    <col min="13325" max="13329" width="0" style="191" hidden="1" customWidth="1"/>
    <col min="13330" max="13330" width="7.42578125" style="191" customWidth="1"/>
    <col min="13331" max="13331" width="6.7109375" style="191" customWidth="1"/>
    <col min="13332" max="13332" width="0" style="191" hidden="1" customWidth="1"/>
    <col min="13333" max="13333" width="8.140625" style="191" customWidth="1"/>
    <col min="13334" max="13334" width="8.7109375" style="191" customWidth="1"/>
    <col min="13335" max="13335" width="7" style="191" customWidth="1"/>
    <col min="13336" max="13339" width="0" style="191" hidden="1" customWidth="1"/>
    <col min="13340" max="13340" width="7.85546875" style="191" customWidth="1"/>
    <col min="13341" max="13343" width="0" style="191" hidden="1" customWidth="1"/>
    <col min="13344" max="13344" width="7.28515625" style="191" customWidth="1"/>
    <col min="13345" max="13348" width="0" style="191" hidden="1" customWidth="1"/>
    <col min="13349" max="13350" width="6.85546875" style="191" customWidth="1"/>
    <col min="13351" max="13351" width="0" style="191" hidden="1" customWidth="1"/>
    <col min="13352" max="13352" width="6.7109375" style="191" customWidth="1"/>
    <col min="13353" max="13354" width="0" style="191" hidden="1" customWidth="1"/>
    <col min="13355" max="13355" width="6.42578125" style="191" customWidth="1"/>
    <col min="13356" max="13356" width="0" style="191" hidden="1" customWidth="1"/>
    <col min="13357" max="13357" width="8.28515625" style="191" customWidth="1"/>
    <col min="13358" max="13362" width="0" style="191" hidden="1" customWidth="1"/>
    <col min="13363" max="13363" width="7.42578125" style="191" customWidth="1"/>
    <col min="13364" max="13366" width="0" style="191" hidden="1" customWidth="1"/>
    <col min="13367" max="13367" width="12.5703125" style="191" customWidth="1"/>
    <col min="13368" max="13368" width="21.42578125" style="191" customWidth="1"/>
    <col min="13369" max="13369" width="12.85546875" style="191" customWidth="1"/>
    <col min="13370" max="13372" width="0" style="191" hidden="1" customWidth="1"/>
    <col min="13373" max="13559" width="9.140625" style="191"/>
    <col min="13560" max="13560" width="5" style="191" customWidth="1"/>
    <col min="13561" max="13561" width="38.42578125" style="191" customWidth="1"/>
    <col min="13562" max="13562" width="0" style="191" hidden="1" customWidth="1"/>
    <col min="13563" max="13563" width="8.5703125" style="191" customWidth="1"/>
    <col min="13564" max="13564" width="13.140625" style="191" customWidth="1"/>
    <col min="13565" max="13565" width="11.42578125" style="191" customWidth="1"/>
    <col min="13566" max="13566" width="8.42578125" style="191" customWidth="1"/>
    <col min="13567" max="13567" width="7.42578125" style="191" customWidth="1"/>
    <col min="13568" max="13570" width="0" style="191" hidden="1" customWidth="1"/>
    <col min="13571" max="13571" width="7.7109375" style="191" customWidth="1"/>
    <col min="13572" max="13572" width="7.85546875" style="191" customWidth="1"/>
    <col min="13573" max="13576" width="0" style="191" hidden="1" customWidth="1"/>
    <col min="13577" max="13577" width="6.7109375" style="191" customWidth="1"/>
    <col min="13578" max="13579" width="0" style="191" hidden="1" customWidth="1"/>
    <col min="13580" max="13580" width="8.28515625" style="191" customWidth="1"/>
    <col min="13581" max="13585" width="0" style="191" hidden="1" customWidth="1"/>
    <col min="13586" max="13586" width="7.42578125" style="191" customWidth="1"/>
    <col min="13587" max="13587" width="6.7109375" style="191" customWidth="1"/>
    <col min="13588" max="13588" width="0" style="191" hidden="1" customWidth="1"/>
    <col min="13589" max="13589" width="8.140625" style="191" customWidth="1"/>
    <col min="13590" max="13590" width="8.7109375" style="191" customWidth="1"/>
    <col min="13591" max="13591" width="7" style="191" customWidth="1"/>
    <col min="13592" max="13595" width="0" style="191" hidden="1" customWidth="1"/>
    <col min="13596" max="13596" width="7.85546875" style="191" customWidth="1"/>
    <col min="13597" max="13599" width="0" style="191" hidden="1" customWidth="1"/>
    <col min="13600" max="13600" width="7.28515625" style="191" customWidth="1"/>
    <col min="13601" max="13604" width="0" style="191" hidden="1" customWidth="1"/>
    <col min="13605" max="13606" width="6.85546875" style="191" customWidth="1"/>
    <col min="13607" max="13607" width="0" style="191" hidden="1" customWidth="1"/>
    <col min="13608" max="13608" width="6.7109375" style="191" customWidth="1"/>
    <col min="13609" max="13610" width="0" style="191" hidden="1" customWidth="1"/>
    <col min="13611" max="13611" width="6.42578125" style="191" customWidth="1"/>
    <col min="13612" max="13612" width="0" style="191" hidden="1" customWidth="1"/>
    <col min="13613" max="13613" width="8.28515625" style="191" customWidth="1"/>
    <col min="13614" max="13618" width="0" style="191" hidden="1" customWidth="1"/>
    <col min="13619" max="13619" width="7.42578125" style="191" customWidth="1"/>
    <col min="13620" max="13622" width="0" style="191" hidden="1" customWidth="1"/>
    <col min="13623" max="13623" width="12.5703125" style="191" customWidth="1"/>
    <col min="13624" max="13624" width="21.42578125" style="191" customWidth="1"/>
    <col min="13625" max="13625" width="12.85546875" style="191" customWidth="1"/>
    <col min="13626" max="13628" width="0" style="191" hidden="1" customWidth="1"/>
    <col min="13629" max="13815" width="9.140625" style="191"/>
    <col min="13816" max="13816" width="5" style="191" customWidth="1"/>
    <col min="13817" max="13817" width="38.42578125" style="191" customWidth="1"/>
    <col min="13818" max="13818" width="0" style="191" hidden="1" customWidth="1"/>
    <col min="13819" max="13819" width="8.5703125" style="191" customWidth="1"/>
    <col min="13820" max="13820" width="13.140625" style="191" customWidth="1"/>
    <col min="13821" max="13821" width="11.42578125" style="191" customWidth="1"/>
    <col min="13822" max="13822" width="8.42578125" style="191" customWidth="1"/>
    <col min="13823" max="13823" width="7.42578125" style="191" customWidth="1"/>
    <col min="13824" max="13826" width="0" style="191" hidden="1" customWidth="1"/>
    <col min="13827" max="13827" width="7.7109375" style="191" customWidth="1"/>
    <col min="13828" max="13828" width="7.85546875" style="191" customWidth="1"/>
    <col min="13829" max="13832" width="0" style="191" hidden="1" customWidth="1"/>
    <col min="13833" max="13833" width="6.7109375" style="191" customWidth="1"/>
    <col min="13834" max="13835" width="0" style="191" hidden="1" customWidth="1"/>
    <col min="13836" max="13836" width="8.28515625" style="191" customWidth="1"/>
    <col min="13837" max="13841" width="0" style="191" hidden="1" customWidth="1"/>
    <col min="13842" max="13842" width="7.42578125" style="191" customWidth="1"/>
    <col min="13843" max="13843" width="6.7109375" style="191" customWidth="1"/>
    <col min="13844" max="13844" width="0" style="191" hidden="1" customWidth="1"/>
    <col min="13845" max="13845" width="8.140625" style="191" customWidth="1"/>
    <col min="13846" max="13846" width="8.7109375" style="191" customWidth="1"/>
    <col min="13847" max="13847" width="7" style="191" customWidth="1"/>
    <col min="13848" max="13851" width="0" style="191" hidden="1" customWidth="1"/>
    <col min="13852" max="13852" width="7.85546875" style="191" customWidth="1"/>
    <col min="13853" max="13855" width="0" style="191" hidden="1" customWidth="1"/>
    <col min="13856" max="13856" width="7.28515625" style="191" customWidth="1"/>
    <col min="13857" max="13860" width="0" style="191" hidden="1" customWidth="1"/>
    <col min="13861" max="13862" width="6.85546875" style="191" customWidth="1"/>
    <col min="13863" max="13863" width="0" style="191" hidden="1" customWidth="1"/>
    <col min="13864" max="13864" width="6.7109375" style="191" customWidth="1"/>
    <col min="13865" max="13866" width="0" style="191" hidden="1" customWidth="1"/>
    <col min="13867" max="13867" width="6.42578125" style="191" customWidth="1"/>
    <col min="13868" max="13868" width="0" style="191" hidden="1" customWidth="1"/>
    <col min="13869" max="13869" width="8.28515625" style="191" customWidth="1"/>
    <col min="13870" max="13874" width="0" style="191" hidden="1" customWidth="1"/>
    <col min="13875" max="13875" width="7.42578125" style="191" customWidth="1"/>
    <col min="13876" max="13878" width="0" style="191" hidden="1" customWidth="1"/>
    <col min="13879" max="13879" width="12.5703125" style="191" customWidth="1"/>
    <col min="13880" max="13880" width="21.42578125" style="191" customWidth="1"/>
    <col min="13881" max="13881" width="12.85546875" style="191" customWidth="1"/>
    <col min="13882" max="13884" width="0" style="191" hidden="1" customWidth="1"/>
    <col min="13885" max="14071" width="9.140625" style="191"/>
    <col min="14072" max="14072" width="5" style="191" customWidth="1"/>
    <col min="14073" max="14073" width="38.42578125" style="191" customWidth="1"/>
    <col min="14074" max="14074" width="0" style="191" hidden="1" customWidth="1"/>
    <col min="14075" max="14075" width="8.5703125" style="191" customWidth="1"/>
    <col min="14076" max="14076" width="13.140625" style="191" customWidth="1"/>
    <col min="14077" max="14077" width="11.42578125" style="191" customWidth="1"/>
    <col min="14078" max="14078" width="8.42578125" style="191" customWidth="1"/>
    <col min="14079" max="14079" width="7.42578125" style="191" customWidth="1"/>
    <col min="14080" max="14082" width="0" style="191" hidden="1" customWidth="1"/>
    <col min="14083" max="14083" width="7.7109375" style="191" customWidth="1"/>
    <col min="14084" max="14084" width="7.85546875" style="191" customWidth="1"/>
    <col min="14085" max="14088" width="0" style="191" hidden="1" customWidth="1"/>
    <col min="14089" max="14089" width="6.7109375" style="191" customWidth="1"/>
    <col min="14090" max="14091" width="0" style="191" hidden="1" customWidth="1"/>
    <col min="14092" max="14092" width="8.28515625" style="191" customWidth="1"/>
    <col min="14093" max="14097" width="0" style="191" hidden="1" customWidth="1"/>
    <col min="14098" max="14098" width="7.42578125" style="191" customWidth="1"/>
    <col min="14099" max="14099" width="6.7109375" style="191" customWidth="1"/>
    <col min="14100" max="14100" width="0" style="191" hidden="1" customWidth="1"/>
    <col min="14101" max="14101" width="8.140625" style="191" customWidth="1"/>
    <col min="14102" max="14102" width="8.7109375" style="191" customWidth="1"/>
    <col min="14103" max="14103" width="7" style="191" customWidth="1"/>
    <col min="14104" max="14107" width="0" style="191" hidden="1" customWidth="1"/>
    <col min="14108" max="14108" width="7.85546875" style="191" customWidth="1"/>
    <col min="14109" max="14111" width="0" style="191" hidden="1" customWidth="1"/>
    <col min="14112" max="14112" width="7.28515625" style="191" customWidth="1"/>
    <col min="14113" max="14116" width="0" style="191" hidden="1" customWidth="1"/>
    <col min="14117" max="14118" width="6.85546875" style="191" customWidth="1"/>
    <col min="14119" max="14119" width="0" style="191" hidden="1" customWidth="1"/>
    <col min="14120" max="14120" width="6.7109375" style="191" customWidth="1"/>
    <col min="14121" max="14122" width="0" style="191" hidden="1" customWidth="1"/>
    <col min="14123" max="14123" width="6.42578125" style="191" customWidth="1"/>
    <col min="14124" max="14124" width="0" style="191" hidden="1" customWidth="1"/>
    <col min="14125" max="14125" width="8.28515625" style="191" customWidth="1"/>
    <col min="14126" max="14130" width="0" style="191" hidden="1" customWidth="1"/>
    <col min="14131" max="14131" width="7.42578125" style="191" customWidth="1"/>
    <col min="14132" max="14134" width="0" style="191" hidden="1" customWidth="1"/>
    <col min="14135" max="14135" width="12.5703125" style="191" customWidth="1"/>
    <col min="14136" max="14136" width="21.42578125" style="191" customWidth="1"/>
    <col min="14137" max="14137" width="12.85546875" style="191" customWidth="1"/>
    <col min="14138" max="14140" width="0" style="191" hidden="1" customWidth="1"/>
    <col min="14141" max="14327" width="9.140625" style="191"/>
    <col min="14328" max="14328" width="5" style="191" customWidth="1"/>
    <col min="14329" max="14329" width="38.42578125" style="191" customWidth="1"/>
    <col min="14330" max="14330" width="0" style="191" hidden="1" customWidth="1"/>
    <col min="14331" max="14331" width="8.5703125" style="191" customWidth="1"/>
    <col min="14332" max="14332" width="13.140625" style="191" customWidth="1"/>
    <col min="14333" max="14333" width="11.42578125" style="191" customWidth="1"/>
    <col min="14334" max="14334" width="8.42578125" style="191" customWidth="1"/>
    <col min="14335" max="14335" width="7.42578125" style="191" customWidth="1"/>
    <col min="14336" max="14338" width="0" style="191" hidden="1" customWidth="1"/>
    <col min="14339" max="14339" width="7.7109375" style="191" customWidth="1"/>
    <col min="14340" max="14340" width="7.85546875" style="191" customWidth="1"/>
    <col min="14341" max="14344" width="0" style="191" hidden="1" customWidth="1"/>
    <col min="14345" max="14345" width="6.7109375" style="191" customWidth="1"/>
    <col min="14346" max="14347" width="0" style="191" hidden="1" customWidth="1"/>
    <col min="14348" max="14348" width="8.28515625" style="191" customWidth="1"/>
    <col min="14349" max="14353" width="0" style="191" hidden="1" customWidth="1"/>
    <col min="14354" max="14354" width="7.42578125" style="191" customWidth="1"/>
    <col min="14355" max="14355" width="6.7109375" style="191" customWidth="1"/>
    <col min="14356" max="14356" width="0" style="191" hidden="1" customWidth="1"/>
    <col min="14357" max="14357" width="8.140625" style="191" customWidth="1"/>
    <col min="14358" max="14358" width="8.7109375" style="191" customWidth="1"/>
    <col min="14359" max="14359" width="7" style="191" customWidth="1"/>
    <col min="14360" max="14363" width="0" style="191" hidden="1" customWidth="1"/>
    <col min="14364" max="14364" width="7.85546875" style="191" customWidth="1"/>
    <col min="14365" max="14367" width="0" style="191" hidden="1" customWidth="1"/>
    <col min="14368" max="14368" width="7.28515625" style="191" customWidth="1"/>
    <col min="14369" max="14372" width="0" style="191" hidden="1" customWidth="1"/>
    <col min="14373" max="14374" width="6.85546875" style="191" customWidth="1"/>
    <col min="14375" max="14375" width="0" style="191" hidden="1" customWidth="1"/>
    <col min="14376" max="14376" width="6.7109375" style="191" customWidth="1"/>
    <col min="14377" max="14378" width="0" style="191" hidden="1" customWidth="1"/>
    <col min="14379" max="14379" width="6.42578125" style="191" customWidth="1"/>
    <col min="14380" max="14380" width="0" style="191" hidden="1" customWidth="1"/>
    <col min="14381" max="14381" width="8.28515625" style="191" customWidth="1"/>
    <col min="14382" max="14386" width="0" style="191" hidden="1" customWidth="1"/>
    <col min="14387" max="14387" width="7.42578125" style="191" customWidth="1"/>
    <col min="14388" max="14390" width="0" style="191" hidden="1" customWidth="1"/>
    <col min="14391" max="14391" width="12.5703125" style="191" customWidth="1"/>
    <col min="14392" max="14392" width="21.42578125" style="191" customWidth="1"/>
    <col min="14393" max="14393" width="12.85546875" style="191" customWidth="1"/>
    <col min="14394" max="14396" width="0" style="191" hidden="1" customWidth="1"/>
    <col min="14397" max="14583" width="9.140625" style="191"/>
    <col min="14584" max="14584" width="5" style="191" customWidth="1"/>
    <col min="14585" max="14585" width="38.42578125" style="191" customWidth="1"/>
    <col min="14586" max="14586" width="0" style="191" hidden="1" customWidth="1"/>
    <col min="14587" max="14587" width="8.5703125" style="191" customWidth="1"/>
    <col min="14588" max="14588" width="13.140625" style="191" customWidth="1"/>
    <col min="14589" max="14589" width="11.42578125" style="191" customWidth="1"/>
    <col min="14590" max="14590" width="8.42578125" style="191" customWidth="1"/>
    <col min="14591" max="14591" width="7.42578125" style="191" customWidth="1"/>
    <col min="14592" max="14594" width="0" style="191" hidden="1" customWidth="1"/>
    <col min="14595" max="14595" width="7.7109375" style="191" customWidth="1"/>
    <col min="14596" max="14596" width="7.85546875" style="191" customWidth="1"/>
    <col min="14597" max="14600" width="0" style="191" hidden="1" customWidth="1"/>
    <col min="14601" max="14601" width="6.7109375" style="191" customWidth="1"/>
    <col min="14602" max="14603" width="0" style="191" hidden="1" customWidth="1"/>
    <col min="14604" max="14604" width="8.28515625" style="191" customWidth="1"/>
    <col min="14605" max="14609" width="0" style="191" hidden="1" customWidth="1"/>
    <col min="14610" max="14610" width="7.42578125" style="191" customWidth="1"/>
    <col min="14611" max="14611" width="6.7109375" style="191" customWidth="1"/>
    <col min="14612" max="14612" width="0" style="191" hidden="1" customWidth="1"/>
    <col min="14613" max="14613" width="8.140625" style="191" customWidth="1"/>
    <col min="14614" max="14614" width="8.7109375" style="191" customWidth="1"/>
    <col min="14615" max="14615" width="7" style="191" customWidth="1"/>
    <col min="14616" max="14619" width="0" style="191" hidden="1" customWidth="1"/>
    <col min="14620" max="14620" width="7.85546875" style="191" customWidth="1"/>
    <col min="14621" max="14623" width="0" style="191" hidden="1" customWidth="1"/>
    <col min="14624" max="14624" width="7.28515625" style="191" customWidth="1"/>
    <col min="14625" max="14628" width="0" style="191" hidden="1" customWidth="1"/>
    <col min="14629" max="14630" width="6.85546875" style="191" customWidth="1"/>
    <col min="14631" max="14631" width="0" style="191" hidden="1" customWidth="1"/>
    <col min="14632" max="14632" width="6.7109375" style="191" customWidth="1"/>
    <col min="14633" max="14634" width="0" style="191" hidden="1" customWidth="1"/>
    <col min="14635" max="14635" width="6.42578125" style="191" customWidth="1"/>
    <col min="14636" max="14636" width="0" style="191" hidden="1" customWidth="1"/>
    <col min="14637" max="14637" width="8.28515625" style="191" customWidth="1"/>
    <col min="14638" max="14642" width="0" style="191" hidden="1" customWidth="1"/>
    <col min="14643" max="14643" width="7.42578125" style="191" customWidth="1"/>
    <col min="14644" max="14646" width="0" style="191" hidden="1" customWidth="1"/>
    <col min="14647" max="14647" width="12.5703125" style="191" customWidth="1"/>
    <col min="14648" max="14648" width="21.42578125" style="191" customWidth="1"/>
    <col min="14649" max="14649" width="12.85546875" style="191" customWidth="1"/>
    <col min="14650" max="14652" width="0" style="191" hidden="1" customWidth="1"/>
    <col min="14653" max="14839" width="9.140625" style="191"/>
    <col min="14840" max="14840" width="5" style="191" customWidth="1"/>
    <col min="14841" max="14841" width="38.42578125" style="191" customWidth="1"/>
    <col min="14842" max="14842" width="0" style="191" hidden="1" customWidth="1"/>
    <col min="14843" max="14843" width="8.5703125" style="191" customWidth="1"/>
    <col min="14844" max="14844" width="13.140625" style="191" customWidth="1"/>
    <col min="14845" max="14845" width="11.42578125" style="191" customWidth="1"/>
    <col min="14846" max="14846" width="8.42578125" style="191" customWidth="1"/>
    <col min="14847" max="14847" width="7.42578125" style="191" customWidth="1"/>
    <col min="14848" max="14850" width="0" style="191" hidden="1" customWidth="1"/>
    <col min="14851" max="14851" width="7.7109375" style="191" customWidth="1"/>
    <col min="14852" max="14852" width="7.85546875" style="191" customWidth="1"/>
    <col min="14853" max="14856" width="0" style="191" hidden="1" customWidth="1"/>
    <col min="14857" max="14857" width="6.7109375" style="191" customWidth="1"/>
    <col min="14858" max="14859" width="0" style="191" hidden="1" customWidth="1"/>
    <col min="14860" max="14860" width="8.28515625" style="191" customWidth="1"/>
    <col min="14861" max="14865" width="0" style="191" hidden="1" customWidth="1"/>
    <col min="14866" max="14866" width="7.42578125" style="191" customWidth="1"/>
    <col min="14867" max="14867" width="6.7109375" style="191" customWidth="1"/>
    <col min="14868" max="14868" width="0" style="191" hidden="1" customWidth="1"/>
    <col min="14869" max="14869" width="8.140625" style="191" customWidth="1"/>
    <col min="14870" max="14870" width="8.7109375" style="191" customWidth="1"/>
    <col min="14871" max="14871" width="7" style="191" customWidth="1"/>
    <col min="14872" max="14875" width="0" style="191" hidden="1" customWidth="1"/>
    <col min="14876" max="14876" width="7.85546875" style="191" customWidth="1"/>
    <col min="14877" max="14879" width="0" style="191" hidden="1" customWidth="1"/>
    <col min="14880" max="14880" width="7.28515625" style="191" customWidth="1"/>
    <col min="14881" max="14884" width="0" style="191" hidden="1" customWidth="1"/>
    <col min="14885" max="14886" width="6.85546875" style="191" customWidth="1"/>
    <col min="14887" max="14887" width="0" style="191" hidden="1" customWidth="1"/>
    <col min="14888" max="14888" width="6.7109375" style="191" customWidth="1"/>
    <col min="14889" max="14890" width="0" style="191" hidden="1" customWidth="1"/>
    <col min="14891" max="14891" width="6.42578125" style="191" customWidth="1"/>
    <col min="14892" max="14892" width="0" style="191" hidden="1" customWidth="1"/>
    <col min="14893" max="14893" width="8.28515625" style="191" customWidth="1"/>
    <col min="14894" max="14898" width="0" style="191" hidden="1" customWidth="1"/>
    <col min="14899" max="14899" width="7.42578125" style="191" customWidth="1"/>
    <col min="14900" max="14902" width="0" style="191" hidden="1" customWidth="1"/>
    <col min="14903" max="14903" width="12.5703125" style="191" customWidth="1"/>
    <col min="14904" max="14904" width="21.42578125" style="191" customWidth="1"/>
    <col min="14905" max="14905" width="12.85546875" style="191" customWidth="1"/>
    <col min="14906" max="14908" width="0" style="191" hidden="1" customWidth="1"/>
    <col min="14909" max="15095" width="9.140625" style="191"/>
    <col min="15096" max="15096" width="5" style="191" customWidth="1"/>
    <col min="15097" max="15097" width="38.42578125" style="191" customWidth="1"/>
    <col min="15098" max="15098" width="0" style="191" hidden="1" customWidth="1"/>
    <col min="15099" max="15099" width="8.5703125" style="191" customWidth="1"/>
    <col min="15100" max="15100" width="13.140625" style="191" customWidth="1"/>
    <col min="15101" max="15101" width="11.42578125" style="191" customWidth="1"/>
    <col min="15102" max="15102" width="8.42578125" style="191" customWidth="1"/>
    <col min="15103" max="15103" width="7.42578125" style="191" customWidth="1"/>
    <col min="15104" max="15106" width="0" style="191" hidden="1" customWidth="1"/>
    <col min="15107" max="15107" width="7.7109375" style="191" customWidth="1"/>
    <col min="15108" max="15108" width="7.85546875" style="191" customWidth="1"/>
    <col min="15109" max="15112" width="0" style="191" hidden="1" customWidth="1"/>
    <col min="15113" max="15113" width="6.7109375" style="191" customWidth="1"/>
    <col min="15114" max="15115" width="0" style="191" hidden="1" customWidth="1"/>
    <col min="15116" max="15116" width="8.28515625" style="191" customWidth="1"/>
    <col min="15117" max="15121" width="0" style="191" hidden="1" customWidth="1"/>
    <col min="15122" max="15122" width="7.42578125" style="191" customWidth="1"/>
    <col min="15123" max="15123" width="6.7109375" style="191" customWidth="1"/>
    <col min="15124" max="15124" width="0" style="191" hidden="1" customWidth="1"/>
    <col min="15125" max="15125" width="8.140625" style="191" customWidth="1"/>
    <col min="15126" max="15126" width="8.7109375" style="191" customWidth="1"/>
    <col min="15127" max="15127" width="7" style="191" customWidth="1"/>
    <col min="15128" max="15131" width="0" style="191" hidden="1" customWidth="1"/>
    <col min="15132" max="15132" width="7.85546875" style="191" customWidth="1"/>
    <col min="15133" max="15135" width="0" style="191" hidden="1" customWidth="1"/>
    <col min="15136" max="15136" width="7.28515625" style="191" customWidth="1"/>
    <col min="15137" max="15140" width="0" style="191" hidden="1" customWidth="1"/>
    <col min="15141" max="15142" width="6.85546875" style="191" customWidth="1"/>
    <col min="15143" max="15143" width="0" style="191" hidden="1" customWidth="1"/>
    <col min="15144" max="15144" width="6.7109375" style="191" customWidth="1"/>
    <col min="15145" max="15146" width="0" style="191" hidden="1" customWidth="1"/>
    <col min="15147" max="15147" width="6.42578125" style="191" customWidth="1"/>
    <col min="15148" max="15148" width="0" style="191" hidden="1" customWidth="1"/>
    <col min="15149" max="15149" width="8.28515625" style="191" customWidth="1"/>
    <col min="15150" max="15154" width="0" style="191" hidden="1" customWidth="1"/>
    <col min="15155" max="15155" width="7.42578125" style="191" customWidth="1"/>
    <col min="15156" max="15158" width="0" style="191" hidden="1" customWidth="1"/>
    <col min="15159" max="15159" width="12.5703125" style="191" customWidth="1"/>
    <col min="15160" max="15160" width="21.42578125" style="191" customWidth="1"/>
    <col min="15161" max="15161" width="12.85546875" style="191" customWidth="1"/>
    <col min="15162" max="15164" width="0" style="191" hidden="1" customWidth="1"/>
    <col min="15165" max="15351" width="9.140625" style="191"/>
    <col min="15352" max="15352" width="5" style="191" customWidth="1"/>
    <col min="15353" max="15353" width="38.42578125" style="191" customWidth="1"/>
    <col min="15354" max="15354" width="0" style="191" hidden="1" customWidth="1"/>
    <col min="15355" max="15355" width="8.5703125" style="191" customWidth="1"/>
    <col min="15356" max="15356" width="13.140625" style="191" customWidth="1"/>
    <col min="15357" max="15357" width="11.42578125" style="191" customWidth="1"/>
    <col min="15358" max="15358" width="8.42578125" style="191" customWidth="1"/>
    <col min="15359" max="15359" width="7.42578125" style="191" customWidth="1"/>
    <col min="15360" max="15362" width="0" style="191" hidden="1" customWidth="1"/>
    <col min="15363" max="15363" width="7.7109375" style="191" customWidth="1"/>
    <col min="15364" max="15364" width="7.85546875" style="191" customWidth="1"/>
    <col min="15365" max="15368" width="0" style="191" hidden="1" customWidth="1"/>
    <col min="15369" max="15369" width="6.7109375" style="191" customWidth="1"/>
    <col min="15370" max="15371" width="0" style="191" hidden="1" customWidth="1"/>
    <col min="15372" max="15372" width="8.28515625" style="191" customWidth="1"/>
    <col min="15373" max="15377" width="0" style="191" hidden="1" customWidth="1"/>
    <col min="15378" max="15378" width="7.42578125" style="191" customWidth="1"/>
    <col min="15379" max="15379" width="6.7109375" style="191" customWidth="1"/>
    <col min="15380" max="15380" width="0" style="191" hidden="1" customWidth="1"/>
    <col min="15381" max="15381" width="8.140625" style="191" customWidth="1"/>
    <col min="15382" max="15382" width="8.7109375" style="191" customWidth="1"/>
    <col min="15383" max="15383" width="7" style="191" customWidth="1"/>
    <col min="15384" max="15387" width="0" style="191" hidden="1" customWidth="1"/>
    <col min="15388" max="15388" width="7.85546875" style="191" customWidth="1"/>
    <col min="15389" max="15391" width="0" style="191" hidden="1" customWidth="1"/>
    <col min="15392" max="15392" width="7.28515625" style="191" customWidth="1"/>
    <col min="15393" max="15396" width="0" style="191" hidden="1" customWidth="1"/>
    <col min="15397" max="15398" width="6.85546875" style="191" customWidth="1"/>
    <col min="15399" max="15399" width="0" style="191" hidden="1" customWidth="1"/>
    <col min="15400" max="15400" width="6.7109375" style="191" customWidth="1"/>
    <col min="15401" max="15402" width="0" style="191" hidden="1" customWidth="1"/>
    <col min="15403" max="15403" width="6.42578125" style="191" customWidth="1"/>
    <col min="15404" max="15404" width="0" style="191" hidden="1" customWidth="1"/>
    <col min="15405" max="15405" width="8.28515625" style="191" customWidth="1"/>
    <col min="15406" max="15410" width="0" style="191" hidden="1" customWidth="1"/>
    <col min="15411" max="15411" width="7.42578125" style="191" customWidth="1"/>
    <col min="15412" max="15414" width="0" style="191" hidden="1" customWidth="1"/>
    <col min="15415" max="15415" width="12.5703125" style="191" customWidth="1"/>
    <col min="15416" max="15416" width="21.42578125" style="191" customWidth="1"/>
    <col min="15417" max="15417" width="12.85546875" style="191" customWidth="1"/>
    <col min="15418" max="15420" width="0" style="191" hidden="1" customWidth="1"/>
    <col min="15421" max="15607" width="9.140625" style="191"/>
    <col min="15608" max="15608" width="5" style="191" customWidth="1"/>
    <col min="15609" max="15609" width="38.42578125" style="191" customWidth="1"/>
    <col min="15610" max="15610" width="0" style="191" hidden="1" customWidth="1"/>
    <col min="15611" max="15611" width="8.5703125" style="191" customWidth="1"/>
    <col min="15612" max="15612" width="13.140625" style="191" customWidth="1"/>
    <col min="15613" max="15613" width="11.42578125" style="191" customWidth="1"/>
    <col min="15614" max="15614" width="8.42578125" style="191" customWidth="1"/>
    <col min="15615" max="15615" width="7.42578125" style="191" customWidth="1"/>
    <col min="15616" max="15618" width="0" style="191" hidden="1" customWidth="1"/>
    <col min="15619" max="15619" width="7.7109375" style="191" customWidth="1"/>
    <col min="15620" max="15620" width="7.85546875" style="191" customWidth="1"/>
    <col min="15621" max="15624" width="0" style="191" hidden="1" customWidth="1"/>
    <col min="15625" max="15625" width="6.7109375" style="191" customWidth="1"/>
    <col min="15626" max="15627" width="0" style="191" hidden="1" customWidth="1"/>
    <col min="15628" max="15628" width="8.28515625" style="191" customWidth="1"/>
    <col min="15629" max="15633" width="0" style="191" hidden="1" customWidth="1"/>
    <col min="15634" max="15634" width="7.42578125" style="191" customWidth="1"/>
    <col min="15635" max="15635" width="6.7109375" style="191" customWidth="1"/>
    <col min="15636" max="15636" width="0" style="191" hidden="1" customWidth="1"/>
    <col min="15637" max="15637" width="8.140625" style="191" customWidth="1"/>
    <col min="15638" max="15638" width="8.7109375" style="191" customWidth="1"/>
    <col min="15639" max="15639" width="7" style="191" customWidth="1"/>
    <col min="15640" max="15643" width="0" style="191" hidden="1" customWidth="1"/>
    <col min="15644" max="15644" width="7.85546875" style="191" customWidth="1"/>
    <col min="15645" max="15647" width="0" style="191" hidden="1" customWidth="1"/>
    <col min="15648" max="15648" width="7.28515625" style="191" customWidth="1"/>
    <col min="15649" max="15652" width="0" style="191" hidden="1" customWidth="1"/>
    <col min="15653" max="15654" width="6.85546875" style="191" customWidth="1"/>
    <col min="15655" max="15655" width="0" style="191" hidden="1" customWidth="1"/>
    <col min="15656" max="15656" width="6.7109375" style="191" customWidth="1"/>
    <col min="15657" max="15658" width="0" style="191" hidden="1" customWidth="1"/>
    <col min="15659" max="15659" width="6.42578125" style="191" customWidth="1"/>
    <col min="15660" max="15660" width="0" style="191" hidden="1" customWidth="1"/>
    <col min="15661" max="15661" width="8.28515625" style="191" customWidth="1"/>
    <col min="15662" max="15666" width="0" style="191" hidden="1" customWidth="1"/>
    <col min="15667" max="15667" width="7.42578125" style="191" customWidth="1"/>
    <col min="15668" max="15670" width="0" style="191" hidden="1" customWidth="1"/>
    <col min="15671" max="15671" width="12.5703125" style="191" customWidth="1"/>
    <col min="15672" max="15672" width="21.42578125" style="191" customWidth="1"/>
    <col min="15673" max="15673" width="12.85546875" style="191" customWidth="1"/>
    <col min="15674" max="15676" width="0" style="191" hidden="1" customWidth="1"/>
    <col min="15677" max="15863" width="9.140625" style="191"/>
    <col min="15864" max="15864" width="5" style="191" customWidth="1"/>
    <col min="15865" max="15865" width="38.42578125" style="191" customWidth="1"/>
    <col min="15866" max="15866" width="0" style="191" hidden="1" customWidth="1"/>
    <col min="15867" max="15867" width="8.5703125" style="191" customWidth="1"/>
    <col min="15868" max="15868" width="13.140625" style="191" customWidth="1"/>
    <col min="15869" max="15869" width="11.42578125" style="191" customWidth="1"/>
    <col min="15870" max="15870" width="8.42578125" style="191" customWidth="1"/>
    <col min="15871" max="15871" width="7.42578125" style="191" customWidth="1"/>
    <col min="15872" max="15874" width="0" style="191" hidden="1" customWidth="1"/>
    <col min="15875" max="15875" width="7.7109375" style="191" customWidth="1"/>
    <col min="15876" max="15876" width="7.85546875" style="191" customWidth="1"/>
    <col min="15877" max="15880" width="0" style="191" hidden="1" customWidth="1"/>
    <col min="15881" max="15881" width="6.7109375" style="191" customWidth="1"/>
    <col min="15882" max="15883" width="0" style="191" hidden="1" customWidth="1"/>
    <col min="15884" max="15884" width="8.28515625" style="191" customWidth="1"/>
    <col min="15885" max="15889" width="0" style="191" hidden="1" customWidth="1"/>
    <col min="15890" max="15890" width="7.42578125" style="191" customWidth="1"/>
    <col min="15891" max="15891" width="6.7109375" style="191" customWidth="1"/>
    <col min="15892" max="15892" width="0" style="191" hidden="1" customWidth="1"/>
    <col min="15893" max="15893" width="8.140625" style="191" customWidth="1"/>
    <col min="15894" max="15894" width="8.7109375" style="191" customWidth="1"/>
    <col min="15895" max="15895" width="7" style="191" customWidth="1"/>
    <col min="15896" max="15899" width="0" style="191" hidden="1" customWidth="1"/>
    <col min="15900" max="15900" width="7.85546875" style="191" customWidth="1"/>
    <col min="15901" max="15903" width="0" style="191" hidden="1" customWidth="1"/>
    <col min="15904" max="15904" width="7.28515625" style="191" customWidth="1"/>
    <col min="15905" max="15908" width="0" style="191" hidden="1" customWidth="1"/>
    <col min="15909" max="15910" width="6.85546875" style="191" customWidth="1"/>
    <col min="15911" max="15911" width="0" style="191" hidden="1" customWidth="1"/>
    <col min="15912" max="15912" width="6.7109375" style="191" customWidth="1"/>
    <col min="15913" max="15914" width="0" style="191" hidden="1" customWidth="1"/>
    <col min="15915" max="15915" width="6.42578125" style="191" customWidth="1"/>
    <col min="15916" max="15916" width="0" style="191" hidden="1" customWidth="1"/>
    <col min="15917" max="15917" width="8.28515625" style="191" customWidth="1"/>
    <col min="15918" max="15922" width="0" style="191" hidden="1" customWidth="1"/>
    <col min="15923" max="15923" width="7.42578125" style="191" customWidth="1"/>
    <col min="15924" max="15926" width="0" style="191" hidden="1" customWidth="1"/>
    <col min="15927" max="15927" width="12.5703125" style="191" customWidth="1"/>
    <col min="15928" max="15928" width="21.42578125" style="191" customWidth="1"/>
    <col min="15929" max="15929" width="12.85546875" style="191" customWidth="1"/>
    <col min="15930" max="15932" width="0" style="191" hidden="1" customWidth="1"/>
    <col min="15933" max="16119" width="9.140625" style="191"/>
    <col min="16120" max="16120" width="5" style="191" customWidth="1"/>
    <col min="16121" max="16121" width="38.42578125" style="191" customWidth="1"/>
    <col min="16122" max="16122" width="0" style="191" hidden="1" customWidth="1"/>
    <col min="16123" max="16123" width="8.5703125" style="191" customWidth="1"/>
    <col min="16124" max="16124" width="13.140625" style="191" customWidth="1"/>
    <col min="16125" max="16125" width="11.42578125" style="191" customWidth="1"/>
    <col min="16126" max="16126" width="8.42578125" style="191" customWidth="1"/>
    <col min="16127" max="16127" width="7.42578125" style="191" customWidth="1"/>
    <col min="16128" max="16130" width="0" style="191" hidden="1" customWidth="1"/>
    <col min="16131" max="16131" width="7.7109375" style="191" customWidth="1"/>
    <col min="16132" max="16132" width="7.85546875" style="191" customWidth="1"/>
    <col min="16133" max="16136" width="0" style="191" hidden="1" customWidth="1"/>
    <col min="16137" max="16137" width="6.7109375" style="191" customWidth="1"/>
    <col min="16138" max="16139" width="0" style="191" hidden="1" customWidth="1"/>
    <col min="16140" max="16140" width="8.28515625" style="191" customWidth="1"/>
    <col min="16141" max="16145" width="0" style="191" hidden="1" customWidth="1"/>
    <col min="16146" max="16146" width="7.42578125" style="191" customWidth="1"/>
    <col min="16147" max="16147" width="6.7109375" style="191" customWidth="1"/>
    <col min="16148" max="16148" width="0" style="191" hidden="1" customWidth="1"/>
    <col min="16149" max="16149" width="8.140625" style="191" customWidth="1"/>
    <col min="16150" max="16150" width="8.7109375" style="191" customWidth="1"/>
    <col min="16151" max="16151" width="7" style="191" customWidth="1"/>
    <col min="16152" max="16155" width="0" style="191" hidden="1" customWidth="1"/>
    <col min="16156" max="16156" width="7.85546875" style="191" customWidth="1"/>
    <col min="16157" max="16159" width="0" style="191" hidden="1" customWidth="1"/>
    <col min="16160" max="16160" width="7.28515625" style="191" customWidth="1"/>
    <col min="16161" max="16164" width="0" style="191" hidden="1" customWidth="1"/>
    <col min="16165" max="16166" width="6.85546875" style="191" customWidth="1"/>
    <col min="16167" max="16167" width="0" style="191" hidden="1" customWidth="1"/>
    <col min="16168" max="16168" width="6.7109375" style="191" customWidth="1"/>
    <col min="16169" max="16170" width="0" style="191" hidden="1" customWidth="1"/>
    <col min="16171" max="16171" width="6.42578125" style="191" customWidth="1"/>
    <col min="16172" max="16172" width="0" style="191" hidden="1" customWidth="1"/>
    <col min="16173" max="16173" width="8.28515625" style="191" customWidth="1"/>
    <col min="16174" max="16178" width="0" style="191" hidden="1" customWidth="1"/>
    <col min="16179" max="16179" width="7.42578125" style="191" customWidth="1"/>
    <col min="16180" max="16182" width="0" style="191" hidden="1" customWidth="1"/>
    <col min="16183" max="16183" width="12.5703125" style="191" customWidth="1"/>
    <col min="16184" max="16184" width="21.42578125" style="191" customWidth="1"/>
    <col min="16185" max="16185" width="12.85546875" style="191" customWidth="1"/>
    <col min="16186" max="16188" width="0" style="191" hidden="1" customWidth="1"/>
    <col min="16189" max="16384" width="9.140625" style="191"/>
  </cols>
  <sheetData>
    <row r="1" spans="1:259" x14ac:dyDescent="0.25">
      <c r="A1" s="874" t="s">
        <v>614</v>
      </c>
      <c r="B1" s="874"/>
      <c r="C1" s="874"/>
      <c r="D1" s="874"/>
      <c r="E1" s="874"/>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874"/>
      <c r="AN1" s="874"/>
      <c r="AO1" s="874"/>
      <c r="AP1" s="874"/>
      <c r="AQ1" s="874"/>
      <c r="AR1" s="874"/>
      <c r="AS1" s="874"/>
      <c r="AT1" s="874"/>
      <c r="AU1" s="874"/>
      <c r="AV1" s="874"/>
      <c r="AW1" s="874"/>
      <c r="AX1" s="874"/>
      <c r="AY1" s="874"/>
      <c r="AZ1" s="874"/>
      <c r="BA1" s="874"/>
      <c r="BB1" s="874"/>
      <c r="BC1" s="874"/>
      <c r="BD1" s="874"/>
      <c r="BE1" s="874"/>
      <c r="BF1" s="874"/>
      <c r="BG1" s="874"/>
      <c r="BH1" s="874"/>
      <c r="BI1" s="874"/>
      <c r="BJ1" s="874"/>
      <c r="BK1" s="874"/>
      <c r="BL1" s="874"/>
      <c r="BM1" s="874"/>
      <c r="BN1" s="874"/>
      <c r="BO1" s="874"/>
      <c r="BP1" s="874"/>
      <c r="BQ1" s="874"/>
    </row>
    <row r="2" spans="1:259" x14ac:dyDescent="0.25">
      <c r="A2" s="875" t="s">
        <v>0</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75"/>
      <c r="BN2" s="875"/>
      <c r="BO2" s="875"/>
      <c r="BP2" s="875"/>
      <c r="BQ2" s="875"/>
    </row>
    <row r="3" spans="1:259" s="273" customFormat="1" x14ac:dyDescent="0.25">
      <c r="A3" s="883" t="s">
        <v>1</v>
      </c>
      <c r="B3" s="883" t="s">
        <v>169</v>
      </c>
      <c r="C3" s="883" t="s">
        <v>266</v>
      </c>
      <c r="D3" s="842" t="s">
        <v>309</v>
      </c>
      <c r="E3" s="883" t="s">
        <v>354</v>
      </c>
      <c r="F3" s="842" t="s">
        <v>226</v>
      </c>
      <c r="G3" s="842" t="s">
        <v>380</v>
      </c>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c r="AY3" s="842"/>
      <c r="AZ3" s="842"/>
      <c r="BA3" s="842"/>
      <c r="BB3" s="842"/>
      <c r="BC3" s="842"/>
      <c r="BD3" s="842"/>
      <c r="BE3" s="842"/>
      <c r="BF3" s="842"/>
      <c r="BG3" s="842"/>
      <c r="BH3" s="842"/>
      <c r="BI3" s="842"/>
      <c r="BJ3" s="842"/>
      <c r="BK3" s="842"/>
      <c r="BL3" s="834" t="s">
        <v>491</v>
      </c>
      <c r="BM3" s="834" t="s">
        <v>489</v>
      </c>
      <c r="BN3" s="842" t="s">
        <v>354</v>
      </c>
      <c r="BO3" s="796" t="s">
        <v>172</v>
      </c>
      <c r="BP3" s="796" t="s">
        <v>173</v>
      </c>
      <c r="BQ3" s="796"/>
      <c r="BR3" s="180"/>
      <c r="BS3" s="180"/>
      <c r="BT3" s="180"/>
      <c r="BU3" s="180"/>
      <c r="BV3" s="180"/>
      <c r="BW3" s="180"/>
      <c r="BX3" s="180"/>
      <c r="BY3" s="180"/>
    </row>
    <row r="4" spans="1:259" s="273" customFormat="1" hidden="1" x14ac:dyDescent="0.25">
      <c r="A4" s="883"/>
      <c r="B4" s="883"/>
      <c r="C4" s="883"/>
      <c r="D4" s="842"/>
      <c r="E4" s="883"/>
      <c r="F4" s="842"/>
      <c r="G4" s="884" t="s">
        <v>61</v>
      </c>
      <c r="H4" s="884"/>
      <c r="I4" s="884"/>
      <c r="J4" s="884"/>
      <c r="K4" s="884"/>
      <c r="L4" s="884"/>
      <c r="M4" s="884"/>
      <c r="N4" s="884"/>
      <c r="O4" s="884"/>
      <c r="P4" s="884"/>
      <c r="Q4" s="884"/>
      <c r="R4" s="884"/>
      <c r="S4" s="884"/>
      <c r="T4" s="884"/>
      <c r="U4" s="884" t="s">
        <v>86</v>
      </c>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t="s">
        <v>150</v>
      </c>
      <c r="BI4" s="884"/>
      <c r="BJ4" s="884"/>
      <c r="BK4" s="884"/>
      <c r="BL4" s="834"/>
      <c r="BM4" s="834"/>
      <c r="BN4" s="842"/>
      <c r="BO4" s="804"/>
      <c r="BP4" s="804"/>
      <c r="BQ4" s="804"/>
      <c r="BR4" s="180"/>
      <c r="BS4" s="180"/>
      <c r="BT4" s="180"/>
      <c r="BU4" s="180"/>
      <c r="BV4" s="180"/>
      <c r="BW4" s="180"/>
      <c r="BX4" s="180"/>
      <c r="BY4" s="180"/>
    </row>
    <row r="5" spans="1:259" s="273" customFormat="1" hidden="1" x14ac:dyDescent="0.25">
      <c r="A5" s="883"/>
      <c r="B5" s="883"/>
      <c r="C5" s="883"/>
      <c r="D5" s="842"/>
      <c r="E5" s="883"/>
      <c r="F5" s="842"/>
      <c r="G5" s="842" t="s">
        <v>174</v>
      </c>
      <c r="H5" s="884" t="s">
        <v>63</v>
      </c>
      <c r="I5" s="884"/>
      <c r="J5" s="884"/>
      <c r="K5" s="884"/>
      <c r="L5" s="884" t="s">
        <v>71</v>
      </c>
      <c r="M5" s="884" t="s">
        <v>73</v>
      </c>
      <c r="N5" s="884" t="s">
        <v>175</v>
      </c>
      <c r="O5" s="884"/>
      <c r="P5" s="884"/>
      <c r="Q5" s="884"/>
      <c r="R5" s="884" t="s">
        <v>81</v>
      </c>
      <c r="S5" s="884" t="s">
        <v>83</v>
      </c>
      <c r="T5" s="884" t="s">
        <v>85</v>
      </c>
      <c r="U5" s="884" t="s">
        <v>174</v>
      </c>
      <c r="V5" s="693"/>
      <c r="W5" s="693"/>
      <c r="X5" s="693"/>
      <c r="Y5" s="693"/>
      <c r="Z5" s="693"/>
      <c r="AA5" s="693"/>
      <c r="AB5" s="693"/>
      <c r="AC5" s="693"/>
      <c r="AD5" s="884" t="s">
        <v>294</v>
      </c>
      <c r="AE5" s="885" t="s">
        <v>161</v>
      </c>
      <c r="AF5" s="885"/>
      <c r="AG5" s="885"/>
      <c r="AH5" s="885"/>
      <c r="AI5" s="885"/>
      <c r="AJ5" s="885"/>
      <c r="AK5" s="885"/>
      <c r="AL5" s="885"/>
      <c r="AM5" s="885"/>
      <c r="AN5" s="885"/>
      <c r="AO5" s="885"/>
      <c r="AP5" s="693"/>
      <c r="AQ5" s="693"/>
      <c r="AR5" s="693"/>
      <c r="AS5" s="884" t="s">
        <v>176</v>
      </c>
      <c r="AT5" s="884"/>
      <c r="AU5" s="884"/>
      <c r="AV5" s="884" t="s">
        <v>127</v>
      </c>
      <c r="AW5" s="884" t="s">
        <v>129</v>
      </c>
      <c r="AX5" s="884" t="s">
        <v>131</v>
      </c>
      <c r="AY5" s="884" t="s">
        <v>133</v>
      </c>
      <c r="AZ5" s="884" t="s">
        <v>135</v>
      </c>
      <c r="BA5" s="884" t="s">
        <v>137</v>
      </c>
      <c r="BB5" s="884" t="s">
        <v>139</v>
      </c>
      <c r="BC5" s="884" t="s">
        <v>141</v>
      </c>
      <c r="BD5" s="884" t="s">
        <v>143</v>
      </c>
      <c r="BE5" s="884" t="s">
        <v>145</v>
      </c>
      <c r="BF5" s="884" t="s">
        <v>147</v>
      </c>
      <c r="BG5" s="884" t="s">
        <v>149</v>
      </c>
      <c r="BH5" s="842" t="s">
        <v>150</v>
      </c>
      <c r="BI5" s="884" t="s">
        <v>152</v>
      </c>
      <c r="BJ5" s="884" t="s">
        <v>154</v>
      </c>
      <c r="BK5" s="884" t="s">
        <v>156</v>
      </c>
      <c r="BL5" s="834"/>
      <c r="BM5" s="834"/>
      <c r="BN5" s="842"/>
      <c r="BO5" s="804"/>
      <c r="BP5" s="804"/>
      <c r="BQ5" s="804"/>
      <c r="BR5" s="180"/>
      <c r="BS5" s="180"/>
      <c r="BT5" s="180"/>
      <c r="BU5" s="180"/>
      <c r="BV5" s="180"/>
      <c r="BW5" s="180"/>
      <c r="BX5" s="180"/>
      <c r="BY5" s="180"/>
    </row>
    <row r="6" spans="1:259" s="273" customFormat="1" ht="141.75" hidden="1" x14ac:dyDescent="0.25">
      <c r="A6" s="883"/>
      <c r="B6" s="883"/>
      <c r="C6" s="883"/>
      <c r="D6" s="842"/>
      <c r="E6" s="883"/>
      <c r="F6" s="842"/>
      <c r="G6" s="842"/>
      <c r="H6" s="693" t="s">
        <v>63</v>
      </c>
      <c r="I6" s="693" t="s">
        <v>177</v>
      </c>
      <c r="J6" s="693" t="s">
        <v>67</v>
      </c>
      <c r="K6" s="693" t="s">
        <v>69</v>
      </c>
      <c r="L6" s="884"/>
      <c r="M6" s="884"/>
      <c r="N6" s="693" t="s">
        <v>174</v>
      </c>
      <c r="O6" s="693" t="s">
        <v>75</v>
      </c>
      <c r="P6" s="693" t="s">
        <v>77</v>
      </c>
      <c r="Q6" s="693" t="s">
        <v>79</v>
      </c>
      <c r="R6" s="884"/>
      <c r="S6" s="884"/>
      <c r="T6" s="884"/>
      <c r="U6" s="884"/>
      <c r="V6" s="693" t="s">
        <v>88</v>
      </c>
      <c r="W6" s="693" t="s">
        <v>90</v>
      </c>
      <c r="X6" s="693" t="s">
        <v>92</v>
      </c>
      <c r="Y6" s="693" t="s">
        <v>94</v>
      </c>
      <c r="Z6" s="693" t="s">
        <v>96</v>
      </c>
      <c r="AA6" s="693" t="s">
        <v>98</v>
      </c>
      <c r="AB6" s="693" t="s">
        <v>100</v>
      </c>
      <c r="AC6" s="693" t="s">
        <v>102</v>
      </c>
      <c r="AD6" s="884"/>
      <c r="AE6" s="703" t="s">
        <v>105</v>
      </c>
      <c r="AF6" s="703" t="s">
        <v>106</v>
      </c>
      <c r="AG6" s="703" t="s">
        <v>107</v>
      </c>
      <c r="AH6" s="703" t="s">
        <v>108</v>
      </c>
      <c r="AI6" s="703" t="s">
        <v>109</v>
      </c>
      <c r="AJ6" s="703" t="s">
        <v>110</v>
      </c>
      <c r="AK6" s="703" t="s">
        <v>111</v>
      </c>
      <c r="AL6" s="703" t="s">
        <v>112</v>
      </c>
      <c r="AM6" s="703" t="s">
        <v>113</v>
      </c>
      <c r="AN6" s="703" t="s">
        <v>114</v>
      </c>
      <c r="AO6" s="703" t="s">
        <v>115</v>
      </c>
      <c r="AP6" s="693" t="s">
        <v>117</v>
      </c>
      <c r="AQ6" s="693" t="s">
        <v>119</v>
      </c>
      <c r="AR6" s="693" t="s">
        <v>121</v>
      </c>
      <c r="AS6" s="693" t="s">
        <v>174</v>
      </c>
      <c r="AT6" s="693" t="s">
        <v>123</v>
      </c>
      <c r="AU6" s="693" t="s">
        <v>125</v>
      </c>
      <c r="AV6" s="884"/>
      <c r="AW6" s="884"/>
      <c r="AX6" s="884"/>
      <c r="AY6" s="884"/>
      <c r="AZ6" s="884"/>
      <c r="BA6" s="884"/>
      <c r="BB6" s="884"/>
      <c r="BC6" s="884"/>
      <c r="BD6" s="884"/>
      <c r="BE6" s="884"/>
      <c r="BF6" s="884"/>
      <c r="BG6" s="884"/>
      <c r="BH6" s="842"/>
      <c r="BI6" s="884"/>
      <c r="BJ6" s="884"/>
      <c r="BK6" s="884"/>
      <c r="BL6" s="834"/>
      <c r="BM6" s="834"/>
      <c r="BN6" s="842"/>
      <c r="BO6" s="804"/>
      <c r="BP6" s="804"/>
      <c r="BQ6" s="804"/>
      <c r="BR6" s="180"/>
      <c r="BS6" s="180"/>
      <c r="BT6" s="180"/>
      <c r="BU6" s="180"/>
      <c r="BV6" s="180"/>
      <c r="BW6" s="180"/>
      <c r="BX6" s="180"/>
      <c r="BY6" s="180"/>
    </row>
    <row r="7" spans="1:259" s="292" customFormat="1" ht="31.5" x14ac:dyDescent="0.25">
      <c r="A7" s="883"/>
      <c r="B7" s="883"/>
      <c r="C7" s="883"/>
      <c r="D7" s="842"/>
      <c r="E7" s="883"/>
      <c r="F7" s="842"/>
      <c r="G7" s="119" t="s">
        <v>6</v>
      </c>
      <c r="H7" s="68" t="s">
        <v>7</v>
      </c>
      <c r="I7" s="69" t="s">
        <v>8</v>
      </c>
      <c r="J7" s="69" t="s">
        <v>9</v>
      </c>
      <c r="K7" s="69" t="s">
        <v>10</v>
      </c>
      <c r="L7" s="69" t="s">
        <v>11</v>
      </c>
      <c r="M7" s="69" t="s">
        <v>12</v>
      </c>
      <c r="N7" s="69" t="s">
        <v>178</v>
      </c>
      <c r="O7" s="69" t="s">
        <v>13</v>
      </c>
      <c r="P7" s="69" t="s">
        <v>14</v>
      </c>
      <c r="Q7" s="69" t="s">
        <v>15</v>
      </c>
      <c r="R7" s="69" t="s">
        <v>16</v>
      </c>
      <c r="S7" s="69" t="s">
        <v>17</v>
      </c>
      <c r="T7" s="69" t="s">
        <v>18</v>
      </c>
      <c r="U7" s="120" t="s">
        <v>19</v>
      </c>
      <c r="V7" s="70" t="s">
        <v>20</v>
      </c>
      <c r="W7" s="70" t="s">
        <v>21</v>
      </c>
      <c r="X7" s="693" t="s">
        <v>22</v>
      </c>
      <c r="Y7" s="693" t="s">
        <v>23</v>
      </c>
      <c r="Z7" s="693" t="s">
        <v>24</v>
      </c>
      <c r="AA7" s="693" t="s">
        <v>25</v>
      </c>
      <c r="AB7" s="693" t="s">
        <v>26</v>
      </c>
      <c r="AC7" s="693" t="s">
        <v>27</v>
      </c>
      <c r="AD7" s="693" t="s">
        <v>28</v>
      </c>
      <c r="AE7" s="72" t="s">
        <v>29</v>
      </c>
      <c r="AF7" s="72" t="s">
        <v>30</v>
      </c>
      <c r="AG7" s="72" t="s">
        <v>31</v>
      </c>
      <c r="AH7" s="72" t="s">
        <v>32</v>
      </c>
      <c r="AI7" s="72" t="s">
        <v>33</v>
      </c>
      <c r="AJ7" s="72" t="s">
        <v>34</v>
      </c>
      <c r="AK7" s="72" t="s">
        <v>35</v>
      </c>
      <c r="AL7" s="72" t="s">
        <v>36</v>
      </c>
      <c r="AM7" s="72" t="s">
        <v>37</v>
      </c>
      <c r="AN7" s="72" t="s">
        <v>38</v>
      </c>
      <c r="AO7" s="703" t="s">
        <v>39</v>
      </c>
      <c r="AP7" s="693" t="s">
        <v>40</v>
      </c>
      <c r="AQ7" s="693" t="s">
        <v>41</v>
      </c>
      <c r="AR7" s="693" t="s">
        <v>42</v>
      </c>
      <c r="AS7" s="693" t="s">
        <v>179</v>
      </c>
      <c r="AT7" s="70" t="s">
        <v>43</v>
      </c>
      <c r="AU7" s="70" t="s">
        <v>44</v>
      </c>
      <c r="AV7" s="693" t="s">
        <v>45</v>
      </c>
      <c r="AW7" s="693" t="s">
        <v>46</v>
      </c>
      <c r="AX7" s="693" t="s">
        <v>47</v>
      </c>
      <c r="AY7" s="693" t="s">
        <v>48</v>
      </c>
      <c r="AZ7" s="68" t="s">
        <v>49</v>
      </c>
      <c r="BA7" s="68" t="s">
        <v>50</v>
      </c>
      <c r="BB7" s="68" t="s">
        <v>51</v>
      </c>
      <c r="BC7" s="68" t="s">
        <v>52</v>
      </c>
      <c r="BD7" s="68" t="s">
        <v>53</v>
      </c>
      <c r="BE7" s="68" t="s">
        <v>54</v>
      </c>
      <c r="BF7" s="68" t="s">
        <v>55</v>
      </c>
      <c r="BG7" s="68" t="s">
        <v>56</v>
      </c>
      <c r="BH7" s="119" t="s">
        <v>57</v>
      </c>
      <c r="BI7" s="73" t="s">
        <v>58</v>
      </c>
      <c r="BJ7" s="73" t="s">
        <v>59</v>
      </c>
      <c r="BK7" s="73" t="s">
        <v>60</v>
      </c>
      <c r="BL7" s="834"/>
      <c r="BM7" s="834"/>
      <c r="BN7" s="842"/>
      <c r="BO7" s="797"/>
      <c r="BP7" s="797"/>
      <c r="BQ7" s="797"/>
      <c r="BR7" s="696"/>
      <c r="BS7" s="696"/>
      <c r="BT7" s="696"/>
      <c r="BU7" s="696"/>
      <c r="BV7" s="696"/>
      <c r="BW7" s="696"/>
      <c r="BX7" s="696"/>
      <c r="BY7" s="696"/>
    </row>
    <row r="8" spans="1:259" s="188" customFormat="1" x14ac:dyDescent="0.25">
      <c r="A8" s="138"/>
      <c r="B8" s="669" t="s">
        <v>174</v>
      </c>
      <c r="C8" s="300"/>
      <c r="D8" s="669"/>
      <c r="E8" s="669"/>
      <c r="F8" s="499">
        <v>0.76480000000000015</v>
      </c>
      <c r="G8" s="499">
        <v>0.13700000000000001</v>
      </c>
      <c r="H8" s="499">
        <v>0</v>
      </c>
      <c r="I8" s="499">
        <v>0</v>
      </c>
      <c r="J8" s="499">
        <v>0</v>
      </c>
      <c r="K8" s="499">
        <v>0</v>
      </c>
      <c r="L8" s="499">
        <v>0.13700000000000001</v>
      </c>
      <c r="M8" s="499">
        <v>0</v>
      </c>
      <c r="N8" s="499">
        <v>0</v>
      </c>
      <c r="O8" s="499">
        <v>0</v>
      </c>
      <c r="P8" s="499">
        <v>0</v>
      </c>
      <c r="Q8" s="499">
        <v>0</v>
      </c>
      <c r="R8" s="499">
        <v>0</v>
      </c>
      <c r="S8" s="499">
        <v>0</v>
      </c>
      <c r="T8" s="499">
        <v>0</v>
      </c>
      <c r="U8" s="499">
        <v>0.62780000000000002</v>
      </c>
      <c r="V8" s="499">
        <v>0</v>
      </c>
      <c r="W8" s="499">
        <v>0</v>
      </c>
      <c r="X8" s="499">
        <v>0</v>
      </c>
      <c r="Y8" s="499">
        <v>0</v>
      </c>
      <c r="Z8" s="499">
        <v>0</v>
      </c>
      <c r="AA8" s="499">
        <v>1.78E-2</v>
      </c>
      <c r="AB8" s="499">
        <v>0</v>
      </c>
      <c r="AC8" s="499">
        <v>0</v>
      </c>
      <c r="AD8" s="499">
        <v>0.44</v>
      </c>
      <c r="AE8" s="499">
        <v>0</v>
      </c>
      <c r="AF8" s="499">
        <v>0</v>
      </c>
      <c r="AG8" s="499">
        <v>0</v>
      </c>
      <c r="AH8" s="499">
        <v>0</v>
      </c>
      <c r="AI8" s="499">
        <v>0</v>
      </c>
      <c r="AJ8" s="499">
        <v>0</v>
      </c>
      <c r="AK8" s="499">
        <v>0</v>
      </c>
      <c r="AL8" s="499">
        <v>0</v>
      </c>
      <c r="AM8" s="499">
        <v>0</v>
      </c>
      <c r="AN8" s="499">
        <v>0</v>
      </c>
      <c r="AO8" s="576">
        <v>0.44</v>
      </c>
      <c r="AP8" s="499">
        <v>0</v>
      </c>
      <c r="AQ8" s="499">
        <v>0</v>
      </c>
      <c r="AR8" s="499">
        <v>0</v>
      </c>
      <c r="AS8" s="499">
        <v>0</v>
      </c>
      <c r="AT8" s="499">
        <v>0</v>
      </c>
      <c r="AU8" s="499">
        <v>0.15</v>
      </c>
      <c r="AV8" s="499">
        <v>0</v>
      </c>
      <c r="AW8" s="499">
        <v>0</v>
      </c>
      <c r="AX8" s="499">
        <v>0</v>
      </c>
      <c r="AY8" s="499">
        <v>0</v>
      </c>
      <c r="AZ8" s="499">
        <v>0.02</v>
      </c>
      <c r="BA8" s="499">
        <v>0</v>
      </c>
      <c r="BB8" s="499">
        <v>0</v>
      </c>
      <c r="BC8" s="499">
        <v>0</v>
      </c>
      <c r="BD8" s="499">
        <v>0</v>
      </c>
      <c r="BE8" s="499">
        <v>0</v>
      </c>
      <c r="BF8" s="499">
        <v>0</v>
      </c>
      <c r="BG8" s="499">
        <v>0</v>
      </c>
      <c r="BH8" s="499">
        <v>0</v>
      </c>
      <c r="BI8" s="499">
        <v>0</v>
      </c>
      <c r="BJ8" s="499">
        <v>0</v>
      </c>
      <c r="BK8" s="499">
        <v>0</v>
      </c>
      <c r="BL8" s="461"/>
      <c r="BM8" s="461"/>
      <c r="BN8" s="461"/>
      <c r="BO8" s="480"/>
      <c r="BP8" s="480"/>
      <c r="BQ8" s="670"/>
      <c r="BR8" s="187"/>
      <c r="BS8" s="187"/>
      <c r="BT8" s="187"/>
      <c r="BU8" s="187"/>
      <c r="BV8" s="187"/>
      <c r="BW8" s="187"/>
      <c r="BX8" s="187"/>
      <c r="BY8" s="187"/>
    </row>
    <row r="9" spans="1:259" s="188" customFormat="1" ht="31.5" x14ac:dyDescent="0.25">
      <c r="A9" s="694">
        <v>1</v>
      </c>
      <c r="B9" s="55" t="s">
        <v>421</v>
      </c>
      <c r="C9" s="694" t="s">
        <v>430</v>
      </c>
      <c r="D9" s="694" t="s">
        <v>25</v>
      </c>
      <c r="E9" s="694" t="s">
        <v>248</v>
      </c>
      <c r="F9" s="462">
        <v>0.12</v>
      </c>
      <c r="G9" s="486">
        <v>0.12</v>
      </c>
      <c r="H9" s="462"/>
      <c r="I9" s="462"/>
      <c r="J9" s="462"/>
      <c r="K9" s="462"/>
      <c r="L9" s="462">
        <v>0.12</v>
      </c>
      <c r="M9" s="462"/>
      <c r="N9" s="462"/>
      <c r="O9" s="462"/>
      <c r="P9" s="462"/>
      <c r="Q9" s="462"/>
      <c r="R9" s="462"/>
      <c r="S9" s="462"/>
      <c r="T9" s="462"/>
      <c r="U9" s="486"/>
      <c r="V9" s="462"/>
      <c r="W9" s="462"/>
      <c r="X9" s="462"/>
      <c r="Y9" s="462"/>
      <c r="Z9" s="462"/>
      <c r="AA9" s="462"/>
      <c r="AB9" s="462"/>
      <c r="AC9" s="462"/>
      <c r="AD9" s="462"/>
      <c r="AE9" s="463"/>
      <c r="AF9" s="463"/>
      <c r="AG9" s="463"/>
      <c r="AH9" s="463"/>
      <c r="AI9" s="463"/>
      <c r="AJ9" s="463"/>
      <c r="AK9" s="463"/>
      <c r="AL9" s="463"/>
      <c r="AM9" s="463"/>
      <c r="AN9" s="463"/>
      <c r="AO9" s="463"/>
      <c r="AP9" s="462"/>
      <c r="AQ9" s="462"/>
      <c r="AR9" s="462"/>
      <c r="AS9" s="462"/>
      <c r="AT9" s="462"/>
      <c r="AU9" s="462"/>
      <c r="AV9" s="462"/>
      <c r="AW9" s="462"/>
      <c r="AX9" s="462"/>
      <c r="AY9" s="462"/>
      <c r="AZ9" s="462"/>
      <c r="BA9" s="462"/>
      <c r="BB9" s="462"/>
      <c r="BC9" s="462"/>
      <c r="BD9" s="462"/>
      <c r="BE9" s="462"/>
      <c r="BF9" s="462"/>
      <c r="BG9" s="462"/>
      <c r="BH9" s="486"/>
      <c r="BI9" s="462"/>
      <c r="BJ9" s="462"/>
      <c r="BK9" s="462"/>
      <c r="BL9" s="701"/>
      <c r="BM9" s="791" t="s">
        <v>507</v>
      </c>
      <c r="BN9" s="506" t="s">
        <v>248</v>
      </c>
      <c r="BO9" s="700" t="s">
        <v>420</v>
      </c>
      <c r="BP9" s="700"/>
      <c r="BQ9" s="552" t="s">
        <v>480</v>
      </c>
      <c r="BR9" s="53"/>
      <c r="BS9" s="53"/>
      <c r="BT9" s="53"/>
      <c r="BU9" s="53"/>
      <c r="BV9" s="53"/>
      <c r="BW9" s="53"/>
      <c r="BX9" s="53"/>
      <c r="BY9" s="53"/>
      <c r="BZ9" s="53"/>
      <c r="CA9" s="53"/>
      <c r="CB9" s="53"/>
      <c r="CC9" s="53"/>
      <c r="CD9" s="53"/>
      <c r="CE9" s="53"/>
      <c r="CF9" s="53"/>
      <c r="CG9" s="53"/>
      <c r="CH9" s="53"/>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row>
    <row r="10" spans="1:259" s="54" customFormat="1" ht="47.25" x14ac:dyDescent="0.25">
      <c r="A10" s="694">
        <v>2</v>
      </c>
      <c r="B10" s="55" t="s">
        <v>407</v>
      </c>
      <c r="C10" s="694" t="s">
        <v>430</v>
      </c>
      <c r="D10" s="694" t="s">
        <v>25</v>
      </c>
      <c r="E10" s="694" t="s">
        <v>248</v>
      </c>
      <c r="F10" s="462">
        <v>0.03</v>
      </c>
      <c r="G10" s="486">
        <v>0</v>
      </c>
      <c r="H10" s="462">
        <v>0</v>
      </c>
      <c r="I10" s="462"/>
      <c r="J10" s="462"/>
      <c r="K10" s="462"/>
      <c r="L10" s="462"/>
      <c r="M10" s="462"/>
      <c r="N10" s="462"/>
      <c r="O10" s="462"/>
      <c r="P10" s="462"/>
      <c r="Q10" s="462"/>
      <c r="R10" s="462"/>
      <c r="S10" s="462"/>
      <c r="T10" s="462"/>
      <c r="U10" s="486">
        <v>0.03</v>
      </c>
      <c r="V10" s="462"/>
      <c r="W10" s="462"/>
      <c r="X10" s="462"/>
      <c r="Y10" s="462"/>
      <c r="Z10" s="462"/>
      <c r="AA10" s="462"/>
      <c r="AB10" s="462"/>
      <c r="AC10" s="462"/>
      <c r="AD10" s="462">
        <v>0.03</v>
      </c>
      <c r="AE10" s="463"/>
      <c r="AF10" s="463"/>
      <c r="AG10" s="463"/>
      <c r="AH10" s="463"/>
      <c r="AI10" s="463"/>
      <c r="AJ10" s="463"/>
      <c r="AK10" s="463"/>
      <c r="AL10" s="463"/>
      <c r="AM10" s="463"/>
      <c r="AN10" s="463"/>
      <c r="AO10" s="463">
        <v>0.03</v>
      </c>
      <c r="AP10" s="462"/>
      <c r="AQ10" s="462"/>
      <c r="AR10" s="462"/>
      <c r="AS10" s="462"/>
      <c r="AT10" s="462"/>
      <c r="AU10" s="462"/>
      <c r="AV10" s="462"/>
      <c r="AW10" s="462"/>
      <c r="AX10" s="462"/>
      <c r="AY10" s="462"/>
      <c r="AZ10" s="462"/>
      <c r="BA10" s="462"/>
      <c r="BB10" s="462"/>
      <c r="BC10" s="462"/>
      <c r="BD10" s="462"/>
      <c r="BE10" s="462"/>
      <c r="BF10" s="462"/>
      <c r="BG10" s="462"/>
      <c r="BH10" s="486">
        <v>0</v>
      </c>
      <c r="BI10" s="462"/>
      <c r="BJ10" s="462"/>
      <c r="BK10" s="462"/>
      <c r="BL10" s="701"/>
      <c r="BM10" s="791"/>
      <c r="BN10" s="701" t="s">
        <v>248</v>
      </c>
      <c r="BO10" s="694" t="s">
        <v>483</v>
      </c>
      <c r="BP10" s="694"/>
      <c r="BQ10" s="694" t="s">
        <v>480</v>
      </c>
      <c r="BR10" s="759" t="s">
        <v>484</v>
      </c>
      <c r="BS10" s="53"/>
      <c r="BT10" s="53"/>
      <c r="BU10" s="53"/>
      <c r="BV10" s="53"/>
      <c r="BW10" s="53"/>
      <c r="BX10" s="53"/>
      <c r="BY10" s="53"/>
    </row>
    <row r="11" spans="1:259" s="54" customFormat="1" ht="31.5" x14ac:dyDescent="0.25">
      <c r="A11" s="694">
        <v>3</v>
      </c>
      <c r="B11" s="55" t="s">
        <v>353</v>
      </c>
      <c r="C11" s="694" t="s">
        <v>430</v>
      </c>
      <c r="D11" s="694" t="s">
        <v>25</v>
      </c>
      <c r="E11" s="694" t="s">
        <v>246</v>
      </c>
      <c r="F11" s="462">
        <v>0.21</v>
      </c>
      <c r="G11" s="486">
        <v>0</v>
      </c>
      <c r="H11" s="462">
        <v>0</v>
      </c>
      <c r="I11" s="462"/>
      <c r="J11" s="462"/>
      <c r="K11" s="462"/>
      <c r="L11" s="462"/>
      <c r="M11" s="462"/>
      <c r="N11" s="462"/>
      <c r="O11" s="462"/>
      <c r="P11" s="462"/>
      <c r="Q11" s="462"/>
      <c r="R11" s="462"/>
      <c r="S11" s="462"/>
      <c r="T11" s="462"/>
      <c r="U11" s="486">
        <v>0.21</v>
      </c>
      <c r="V11" s="462"/>
      <c r="W11" s="462"/>
      <c r="X11" s="462"/>
      <c r="Y11" s="462"/>
      <c r="Z11" s="462"/>
      <c r="AA11" s="462"/>
      <c r="AB11" s="462"/>
      <c r="AC11" s="462"/>
      <c r="AD11" s="462">
        <v>0.21</v>
      </c>
      <c r="AE11" s="463"/>
      <c r="AF11" s="463"/>
      <c r="AG11" s="463"/>
      <c r="AH11" s="463"/>
      <c r="AI11" s="463"/>
      <c r="AJ11" s="463"/>
      <c r="AK11" s="463"/>
      <c r="AL11" s="463"/>
      <c r="AM11" s="463"/>
      <c r="AN11" s="463"/>
      <c r="AO11" s="463">
        <v>0.21</v>
      </c>
      <c r="AP11" s="462"/>
      <c r="AQ11" s="462"/>
      <c r="AR11" s="462"/>
      <c r="AS11" s="462"/>
      <c r="AT11" s="462"/>
      <c r="AU11" s="462"/>
      <c r="AV11" s="462"/>
      <c r="AW11" s="462"/>
      <c r="AX11" s="462"/>
      <c r="AY11" s="462"/>
      <c r="AZ11" s="462"/>
      <c r="BA11" s="462"/>
      <c r="BB11" s="462"/>
      <c r="BC11" s="462"/>
      <c r="BD11" s="462"/>
      <c r="BE11" s="462"/>
      <c r="BF11" s="462"/>
      <c r="BG11" s="462"/>
      <c r="BH11" s="486">
        <v>0</v>
      </c>
      <c r="BI11" s="462"/>
      <c r="BJ11" s="462"/>
      <c r="BK11" s="462"/>
      <c r="BL11" s="701"/>
      <c r="BM11" s="791"/>
      <c r="BN11" s="701" t="s">
        <v>246</v>
      </c>
      <c r="BO11" s="694" t="s">
        <v>397</v>
      </c>
      <c r="BP11" s="694"/>
      <c r="BQ11" s="694" t="s">
        <v>480</v>
      </c>
      <c r="BR11" s="53"/>
      <c r="BS11" s="53"/>
      <c r="BT11" s="53"/>
      <c r="BU11" s="53"/>
      <c r="BV11" s="53"/>
      <c r="BW11" s="53"/>
      <c r="BX11" s="53"/>
      <c r="BY11" s="53"/>
    </row>
    <row r="12" spans="1:259" s="54" customFormat="1" ht="31.5" x14ac:dyDescent="0.25">
      <c r="A12" s="694">
        <v>4</v>
      </c>
      <c r="B12" s="55" t="s">
        <v>559</v>
      </c>
      <c r="C12" s="694" t="s">
        <v>430</v>
      </c>
      <c r="D12" s="694" t="s">
        <v>25</v>
      </c>
      <c r="E12" s="694" t="s">
        <v>245</v>
      </c>
      <c r="F12" s="462">
        <v>0.2</v>
      </c>
      <c r="G12" s="486">
        <v>0</v>
      </c>
      <c r="H12" s="462">
        <v>0</v>
      </c>
      <c r="I12" s="462"/>
      <c r="J12" s="462"/>
      <c r="K12" s="462"/>
      <c r="L12" s="462"/>
      <c r="M12" s="462"/>
      <c r="N12" s="462"/>
      <c r="O12" s="462"/>
      <c r="P12" s="462"/>
      <c r="Q12" s="462"/>
      <c r="R12" s="462"/>
      <c r="S12" s="462"/>
      <c r="T12" s="462"/>
      <c r="U12" s="486">
        <v>0.2</v>
      </c>
      <c r="V12" s="462"/>
      <c r="W12" s="462"/>
      <c r="X12" s="462"/>
      <c r="Y12" s="462"/>
      <c r="Z12" s="462"/>
      <c r="AA12" s="462"/>
      <c r="AB12" s="462"/>
      <c r="AC12" s="462"/>
      <c r="AD12" s="462">
        <v>0.2</v>
      </c>
      <c r="AE12" s="463"/>
      <c r="AF12" s="463"/>
      <c r="AG12" s="463"/>
      <c r="AH12" s="463"/>
      <c r="AI12" s="463"/>
      <c r="AJ12" s="463"/>
      <c r="AK12" s="463"/>
      <c r="AL12" s="463"/>
      <c r="AM12" s="463"/>
      <c r="AN12" s="463"/>
      <c r="AO12" s="463">
        <v>0.2</v>
      </c>
      <c r="AP12" s="462"/>
      <c r="AQ12" s="462"/>
      <c r="AR12" s="462"/>
      <c r="AS12" s="462"/>
      <c r="AT12" s="462"/>
      <c r="AU12" s="462"/>
      <c r="AV12" s="462"/>
      <c r="AW12" s="462"/>
      <c r="AX12" s="462"/>
      <c r="AY12" s="462"/>
      <c r="AZ12" s="462"/>
      <c r="BA12" s="462"/>
      <c r="BB12" s="462"/>
      <c r="BC12" s="462"/>
      <c r="BD12" s="462"/>
      <c r="BE12" s="462"/>
      <c r="BF12" s="462"/>
      <c r="BG12" s="462"/>
      <c r="BH12" s="486">
        <v>0</v>
      </c>
      <c r="BI12" s="462"/>
      <c r="BJ12" s="462"/>
      <c r="BK12" s="462"/>
      <c r="BL12" s="701"/>
      <c r="BM12" s="791"/>
      <c r="BN12" s="701" t="s">
        <v>245</v>
      </c>
      <c r="BO12" s="694" t="s">
        <v>397</v>
      </c>
      <c r="BP12" s="694"/>
      <c r="BQ12" s="694" t="s">
        <v>480</v>
      </c>
      <c r="BR12" s="53"/>
      <c r="BS12" s="53"/>
      <c r="BT12" s="53"/>
      <c r="BU12" s="53"/>
      <c r="BV12" s="53"/>
      <c r="BW12" s="53"/>
      <c r="BX12" s="53"/>
      <c r="BY12" s="53"/>
    </row>
    <row r="13" spans="1:259" s="54" customFormat="1" ht="31.5" x14ac:dyDescent="0.25">
      <c r="A13" s="694">
        <v>5</v>
      </c>
      <c r="B13" s="695" t="s">
        <v>302</v>
      </c>
      <c r="C13" s="694" t="s">
        <v>423</v>
      </c>
      <c r="D13" s="694" t="s">
        <v>44</v>
      </c>
      <c r="E13" s="694" t="s">
        <v>264</v>
      </c>
      <c r="F13" s="462">
        <v>0.02</v>
      </c>
      <c r="G13" s="486">
        <v>0</v>
      </c>
      <c r="H13" s="462">
        <v>0</v>
      </c>
      <c r="I13" s="462"/>
      <c r="J13" s="462"/>
      <c r="K13" s="462"/>
      <c r="L13" s="462"/>
      <c r="M13" s="462"/>
      <c r="N13" s="462"/>
      <c r="O13" s="462"/>
      <c r="P13" s="462"/>
      <c r="Q13" s="462"/>
      <c r="R13" s="462"/>
      <c r="S13" s="462"/>
      <c r="T13" s="462"/>
      <c r="U13" s="486">
        <v>0.02</v>
      </c>
      <c r="V13" s="462"/>
      <c r="W13" s="462"/>
      <c r="X13" s="462"/>
      <c r="Y13" s="462"/>
      <c r="Z13" s="462"/>
      <c r="AA13" s="462"/>
      <c r="AB13" s="462"/>
      <c r="AC13" s="462"/>
      <c r="AD13" s="462">
        <v>0</v>
      </c>
      <c r="AE13" s="463"/>
      <c r="AF13" s="463"/>
      <c r="AG13" s="463"/>
      <c r="AH13" s="463"/>
      <c r="AI13" s="463"/>
      <c r="AJ13" s="463"/>
      <c r="AK13" s="463"/>
      <c r="AL13" s="463"/>
      <c r="AM13" s="463"/>
      <c r="AN13" s="463"/>
      <c r="AO13" s="463"/>
      <c r="AP13" s="462"/>
      <c r="AQ13" s="462"/>
      <c r="AR13" s="462"/>
      <c r="AS13" s="462"/>
      <c r="AT13" s="462"/>
      <c r="AU13" s="462"/>
      <c r="AV13" s="462"/>
      <c r="AW13" s="462"/>
      <c r="AX13" s="462"/>
      <c r="AY13" s="462"/>
      <c r="AZ13" s="462">
        <v>0.02</v>
      </c>
      <c r="BA13" s="462"/>
      <c r="BB13" s="462"/>
      <c r="BC13" s="462"/>
      <c r="BD13" s="462"/>
      <c r="BE13" s="462"/>
      <c r="BF13" s="462"/>
      <c r="BG13" s="462"/>
      <c r="BH13" s="486">
        <v>0</v>
      </c>
      <c r="BI13" s="462"/>
      <c r="BJ13" s="462"/>
      <c r="BK13" s="462"/>
      <c r="BL13" s="701"/>
      <c r="BM13" s="791"/>
      <c r="BN13" s="701" t="s">
        <v>264</v>
      </c>
      <c r="BO13" s="465" t="s">
        <v>398</v>
      </c>
      <c r="BP13" s="465"/>
      <c r="BQ13" s="694" t="s">
        <v>480</v>
      </c>
      <c r="BR13" s="53"/>
      <c r="BS13" s="53"/>
      <c r="BT13" s="53"/>
      <c r="BU13" s="53"/>
      <c r="BV13" s="53"/>
      <c r="BW13" s="53"/>
      <c r="BX13" s="53"/>
      <c r="BY13" s="53"/>
    </row>
    <row r="14" spans="1:259" s="54" customFormat="1" ht="31.5" x14ac:dyDescent="0.25">
      <c r="A14" s="694">
        <v>6</v>
      </c>
      <c r="B14" s="695" t="s">
        <v>357</v>
      </c>
      <c r="C14" s="694" t="s">
        <v>423</v>
      </c>
      <c r="D14" s="694" t="s">
        <v>44</v>
      </c>
      <c r="E14" s="694" t="s">
        <v>264</v>
      </c>
      <c r="F14" s="462">
        <v>1.78E-2</v>
      </c>
      <c r="G14" s="486">
        <v>0</v>
      </c>
      <c r="H14" s="462">
        <v>0</v>
      </c>
      <c r="I14" s="462"/>
      <c r="J14" s="462"/>
      <c r="K14" s="462"/>
      <c r="L14" s="462"/>
      <c r="M14" s="462"/>
      <c r="N14" s="462"/>
      <c r="O14" s="462"/>
      <c r="P14" s="462"/>
      <c r="Q14" s="462"/>
      <c r="R14" s="462"/>
      <c r="S14" s="462"/>
      <c r="T14" s="462"/>
      <c r="U14" s="486">
        <v>1.78E-2</v>
      </c>
      <c r="V14" s="462"/>
      <c r="W14" s="462"/>
      <c r="X14" s="462"/>
      <c r="Y14" s="462"/>
      <c r="Z14" s="462"/>
      <c r="AA14" s="462">
        <v>1.78E-2</v>
      </c>
      <c r="AB14" s="462"/>
      <c r="AC14" s="462"/>
      <c r="AD14" s="486">
        <v>0</v>
      </c>
      <c r="AE14" s="463"/>
      <c r="AF14" s="463"/>
      <c r="AG14" s="463"/>
      <c r="AH14" s="463"/>
      <c r="AI14" s="463"/>
      <c r="AJ14" s="463"/>
      <c r="AK14" s="463"/>
      <c r="AL14" s="463"/>
      <c r="AM14" s="463"/>
      <c r="AN14" s="463"/>
      <c r="AO14" s="463"/>
      <c r="AP14" s="462"/>
      <c r="AQ14" s="462"/>
      <c r="AR14" s="462"/>
      <c r="AS14" s="462"/>
      <c r="AT14" s="462"/>
      <c r="AU14" s="462"/>
      <c r="AV14" s="462"/>
      <c r="AW14" s="462"/>
      <c r="AX14" s="462"/>
      <c r="AY14" s="462"/>
      <c r="AZ14" s="462"/>
      <c r="BA14" s="462"/>
      <c r="BB14" s="462"/>
      <c r="BC14" s="462"/>
      <c r="BD14" s="462"/>
      <c r="BE14" s="462"/>
      <c r="BF14" s="462"/>
      <c r="BG14" s="462"/>
      <c r="BH14" s="486">
        <v>0</v>
      </c>
      <c r="BI14" s="462"/>
      <c r="BJ14" s="462"/>
      <c r="BK14" s="462"/>
      <c r="BL14" s="701"/>
      <c r="BM14" s="791"/>
      <c r="BN14" s="701" t="s">
        <v>264</v>
      </c>
      <c r="BO14" s="465" t="s">
        <v>400</v>
      </c>
      <c r="BP14" s="465"/>
      <c r="BQ14" s="694" t="s">
        <v>480</v>
      </c>
      <c r="BR14" s="53"/>
      <c r="BS14" s="53"/>
      <c r="BT14" s="53"/>
      <c r="BU14" s="53"/>
      <c r="BV14" s="53"/>
      <c r="BW14" s="53"/>
      <c r="BX14" s="53"/>
      <c r="BY14" s="53"/>
    </row>
    <row r="15" spans="1:259" s="54" customFormat="1" ht="31.5" x14ac:dyDescent="0.25">
      <c r="A15" s="694">
        <v>7</v>
      </c>
      <c r="B15" s="695" t="s">
        <v>419</v>
      </c>
      <c r="C15" s="694" t="s">
        <v>423</v>
      </c>
      <c r="D15" s="694" t="s">
        <v>44</v>
      </c>
      <c r="E15" s="694" t="s">
        <v>264</v>
      </c>
      <c r="F15" s="462">
        <v>1.0999999999999999E-2</v>
      </c>
      <c r="G15" s="486">
        <v>1.0999999999999999E-2</v>
      </c>
      <c r="H15" s="462">
        <v>0</v>
      </c>
      <c r="I15" s="462"/>
      <c r="J15" s="462"/>
      <c r="K15" s="462"/>
      <c r="L15" s="462">
        <v>1.0999999999999999E-2</v>
      </c>
      <c r="M15" s="462"/>
      <c r="N15" s="462"/>
      <c r="O15" s="462"/>
      <c r="P15" s="462"/>
      <c r="Q15" s="462"/>
      <c r="R15" s="462"/>
      <c r="S15" s="462"/>
      <c r="T15" s="462"/>
      <c r="U15" s="486">
        <v>0</v>
      </c>
      <c r="V15" s="462"/>
      <c r="W15" s="462"/>
      <c r="X15" s="462"/>
      <c r="Y15" s="462"/>
      <c r="Z15" s="462"/>
      <c r="AA15" s="462"/>
      <c r="AB15" s="462"/>
      <c r="AC15" s="462"/>
      <c r="AD15" s="486">
        <v>0</v>
      </c>
      <c r="AE15" s="463"/>
      <c r="AF15" s="463"/>
      <c r="AG15" s="463"/>
      <c r="AH15" s="463"/>
      <c r="AI15" s="463"/>
      <c r="AJ15" s="463"/>
      <c r="AK15" s="463"/>
      <c r="AL15" s="463"/>
      <c r="AM15" s="463"/>
      <c r="AN15" s="463"/>
      <c r="AO15" s="463"/>
      <c r="AP15" s="462"/>
      <c r="AQ15" s="462"/>
      <c r="AR15" s="462"/>
      <c r="AS15" s="462"/>
      <c r="AT15" s="462"/>
      <c r="AU15" s="462"/>
      <c r="AV15" s="462"/>
      <c r="AW15" s="462"/>
      <c r="AX15" s="462"/>
      <c r="AY15" s="462"/>
      <c r="AZ15" s="462"/>
      <c r="BA15" s="462"/>
      <c r="BB15" s="462"/>
      <c r="BC15" s="462"/>
      <c r="BD15" s="462"/>
      <c r="BE15" s="462"/>
      <c r="BF15" s="462"/>
      <c r="BG15" s="462"/>
      <c r="BH15" s="486">
        <v>0</v>
      </c>
      <c r="BI15" s="462"/>
      <c r="BJ15" s="462"/>
      <c r="BK15" s="462"/>
      <c r="BL15" s="701"/>
      <c r="BM15" s="791"/>
      <c r="BN15" s="701" t="s">
        <v>264</v>
      </c>
      <c r="BO15" s="465"/>
      <c r="BP15" s="465"/>
      <c r="BQ15" s="552" t="s">
        <v>480</v>
      </c>
      <c r="BR15" s="186" t="s">
        <v>375</v>
      </c>
      <c r="BS15" s="190"/>
      <c r="BT15" s="53"/>
      <c r="BU15" s="53"/>
      <c r="BV15" s="53"/>
      <c r="BW15" s="53"/>
      <c r="BX15" s="53"/>
      <c r="BY15" s="53"/>
      <c r="BZ15" s="53"/>
      <c r="CA15" s="53"/>
      <c r="CB15" s="53"/>
      <c r="CC15" s="53"/>
      <c r="CD15" s="53"/>
      <c r="CE15" s="53"/>
      <c r="CF15" s="53"/>
      <c r="CG15" s="53"/>
      <c r="CH15" s="53"/>
      <c r="CI15" s="53"/>
      <c r="CJ15" s="53"/>
      <c r="CK15" s="53"/>
    </row>
    <row r="16" spans="1:259" s="54" customFormat="1" ht="31.5" x14ac:dyDescent="0.25">
      <c r="A16" s="694">
        <v>8</v>
      </c>
      <c r="B16" s="55" t="s">
        <v>367</v>
      </c>
      <c r="C16" s="694" t="s">
        <v>423</v>
      </c>
      <c r="D16" s="694" t="s">
        <v>44</v>
      </c>
      <c r="E16" s="694" t="s">
        <v>264</v>
      </c>
      <c r="F16" s="462">
        <v>6.0000000000000001E-3</v>
      </c>
      <c r="G16" s="486">
        <v>6.0000000000000001E-3</v>
      </c>
      <c r="H16" s="462">
        <v>0</v>
      </c>
      <c r="I16" s="462"/>
      <c r="J16" s="462"/>
      <c r="K16" s="462"/>
      <c r="L16" s="462">
        <v>6.0000000000000001E-3</v>
      </c>
      <c r="M16" s="462"/>
      <c r="N16" s="462"/>
      <c r="O16" s="462"/>
      <c r="P16" s="462"/>
      <c r="Q16" s="462"/>
      <c r="R16" s="462"/>
      <c r="S16" s="462"/>
      <c r="T16" s="462"/>
      <c r="U16" s="486">
        <v>0</v>
      </c>
      <c r="V16" s="462"/>
      <c r="W16" s="462"/>
      <c r="X16" s="462"/>
      <c r="Y16" s="462"/>
      <c r="Z16" s="462"/>
      <c r="AA16" s="462"/>
      <c r="AB16" s="462"/>
      <c r="AC16" s="462"/>
      <c r="AD16" s="486">
        <v>0</v>
      </c>
      <c r="AE16" s="463"/>
      <c r="AF16" s="463"/>
      <c r="AG16" s="463"/>
      <c r="AH16" s="463"/>
      <c r="AI16" s="463"/>
      <c r="AJ16" s="463"/>
      <c r="AK16" s="463"/>
      <c r="AL16" s="463"/>
      <c r="AM16" s="463"/>
      <c r="AN16" s="463"/>
      <c r="AO16" s="463"/>
      <c r="AP16" s="462"/>
      <c r="AQ16" s="462"/>
      <c r="AR16" s="462"/>
      <c r="AS16" s="462"/>
      <c r="AT16" s="462"/>
      <c r="AU16" s="462"/>
      <c r="AV16" s="462"/>
      <c r="AW16" s="462"/>
      <c r="AX16" s="462"/>
      <c r="AY16" s="462"/>
      <c r="AZ16" s="462"/>
      <c r="BA16" s="462"/>
      <c r="BB16" s="462"/>
      <c r="BC16" s="462"/>
      <c r="BD16" s="462"/>
      <c r="BE16" s="462"/>
      <c r="BF16" s="462"/>
      <c r="BG16" s="462"/>
      <c r="BH16" s="486">
        <v>0</v>
      </c>
      <c r="BI16" s="462"/>
      <c r="BJ16" s="462"/>
      <c r="BK16" s="462"/>
      <c r="BL16" s="701"/>
      <c r="BM16" s="791"/>
      <c r="BN16" s="701" t="s">
        <v>264</v>
      </c>
      <c r="BO16" s="700" t="s">
        <v>399</v>
      </c>
      <c r="BP16" s="700"/>
      <c r="BQ16" s="694" t="s">
        <v>480</v>
      </c>
      <c r="BR16" s="53"/>
      <c r="BS16" s="53"/>
      <c r="BT16" s="53"/>
      <c r="BU16" s="53"/>
      <c r="BV16" s="53"/>
      <c r="BW16" s="53"/>
      <c r="BX16" s="53"/>
      <c r="BY16" s="53"/>
    </row>
    <row r="17" spans="1:77" s="54" customFormat="1" ht="31.5" x14ac:dyDescent="0.25">
      <c r="A17" s="704">
        <v>9</v>
      </c>
      <c r="B17" s="122" t="s">
        <v>358</v>
      </c>
      <c r="C17" s="704" t="s">
        <v>423</v>
      </c>
      <c r="D17" s="704" t="s">
        <v>44</v>
      </c>
      <c r="E17" s="704" t="s">
        <v>264</v>
      </c>
      <c r="F17" s="507">
        <v>0.15</v>
      </c>
      <c r="G17" s="508">
        <v>0</v>
      </c>
      <c r="H17" s="507">
        <v>0</v>
      </c>
      <c r="I17" s="507"/>
      <c r="J17" s="507"/>
      <c r="K17" s="507"/>
      <c r="L17" s="507"/>
      <c r="M17" s="507"/>
      <c r="N17" s="507"/>
      <c r="O17" s="507"/>
      <c r="P17" s="507"/>
      <c r="Q17" s="507"/>
      <c r="R17" s="507"/>
      <c r="S17" s="507"/>
      <c r="T17" s="507"/>
      <c r="U17" s="508">
        <v>0.15</v>
      </c>
      <c r="V17" s="507"/>
      <c r="W17" s="507"/>
      <c r="X17" s="507"/>
      <c r="Y17" s="507"/>
      <c r="Z17" s="507"/>
      <c r="AA17" s="507"/>
      <c r="AB17" s="507"/>
      <c r="AC17" s="507"/>
      <c r="AD17" s="508">
        <v>0</v>
      </c>
      <c r="AE17" s="509"/>
      <c r="AF17" s="509"/>
      <c r="AG17" s="509"/>
      <c r="AH17" s="509"/>
      <c r="AI17" s="509"/>
      <c r="AJ17" s="509"/>
      <c r="AK17" s="509"/>
      <c r="AL17" s="509"/>
      <c r="AM17" s="509"/>
      <c r="AN17" s="509"/>
      <c r="AO17" s="509"/>
      <c r="AP17" s="507"/>
      <c r="AQ17" s="507"/>
      <c r="AR17" s="507"/>
      <c r="AS17" s="507"/>
      <c r="AT17" s="507"/>
      <c r="AU17" s="507">
        <v>0.15</v>
      </c>
      <c r="AV17" s="507"/>
      <c r="AW17" s="507"/>
      <c r="AX17" s="507"/>
      <c r="AY17" s="507"/>
      <c r="AZ17" s="507"/>
      <c r="BA17" s="507"/>
      <c r="BB17" s="507"/>
      <c r="BC17" s="507"/>
      <c r="BD17" s="507"/>
      <c r="BE17" s="507"/>
      <c r="BF17" s="507"/>
      <c r="BG17" s="507"/>
      <c r="BH17" s="508">
        <v>0</v>
      </c>
      <c r="BI17" s="507"/>
      <c r="BJ17" s="507"/>
      <c r="BK17" s="507"/>
      <c r="BL17" s="702"/>
      <c r="BM17" s="886"/>
      <c r="BN17" s="702" t="s">
        <v>264</v>
      </c>
      <c r="BO17" s="465"/>
      <c r="BP17" s="465"/>
      <c r="BQ17" s="694" t="s">
        <v>480</v>
      </c>
      <c r="BR17" s="53"/>
      <c r="BS17" s="53"/>
      <c r="BT17" s="53"/>
      <c r="BU17" s="53"/>
      <c r="BV17" s="53"/>
      <c r="BW17" s="53"/>
      <c r="BX17" s="53"/>
      <c r="BY17" s="53"/>
    </row>
    <row r="21" spans="1:77" x14ac:dyDescent="0.25">
      <c r="A21" s="191"/>
      <c r="B21" s="191"/>
      <c r="C21" s="191"/>
      <c r="D21" s="191"/>
      <c r="E21" s="191"/>
      <c r="F21" s="191"/>
      <c r="G21" s="188"/>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88"/>
      <c r="BI21" s="191"/>
      <c r="BJ21" s="191"/>
      <c r="BK21" s="191"/>
      <c r="BL21" s="273"/>
      <c r="BM21" s="180"/>
      <c r="BN21" s="191"/>
      <c r="BO21" s="191"/>
      <c r="BP21" s="191"/>
      <c r="BQ21" s="191"/>
    </row>
    <row r="22" spans="1:77" x14ac:dyDescent="0.25">
      <c r="A22" s="191"/>
      <c r="B22" s="191"/>
      <c r="C22" s="191"/>
      <c r="D22" s="191"/>
      <c r="E22" s="191"/>
      <c r="F22" s="191"/>
      <c r="G22" s="188"/>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88"/>
      <c r="BI22" s="191"/>
      <c r="BJ22" s="191"/>
      <c r="BK22" s="191"/>
      <c r="BL22" s="273"/>
      <c r="BM22" s="180"/>
      <c r="BN22" s="191"/>
      <c r="BO22" s="191"/>
      <c r="BP22" s="191"/>
      <c r="BQ22" s="191"/>
    </row>
    <row r="23" spans="1:77" x14ac:dyDescent="0.25">
      <c r="A23" s="191"/>
      <c r="B23" s="191"/>
      <c r="C23" s="191"/>
      <c r="D23" s="191"/>
      <c r="E23" s="191"/>
      <c r="F23" s="191"/>
      <c r="G23" s="188"/>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88"/>
      <c r="BI23" s="191"/>
      <c r="BJ23" s="191"/>
      <c r="BK23" s="191"/>
      <c r="BL23" s="273"/>
      <c r="BM23" s="180"/>
      <c r="BN23" s="191"/>
      <c r="BO23" s="191"/>
      <c r="BP23" s="191"/>
      <c r="BQ23" s="191"/>
    </row>
    <row r="24" spans="1:77" x14ac:dyDescent="0.25">
      <c r="A24" s="191"/>
      <c r="B24" s="191"/>
      <c r="C24" s="191"/>
      <c r="D24" s="191"/>
      <c r="E24" s="191"/>
      <c r="F24" s="191"/>
      <c r="G24" s="188"/>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88"/>
      <c r="BI24" s="191"/>
      <c r="BJ24" s="191"/>
      <c r="BK24" s="191"/>
      <c r="BL24" s="273"/>
      <c r="BM24" s="180"/>
      <c r="BN24" s="191"/>
      <c r="BO24" s="191"/>
      <c r="BP24" s="191"/>
      <c r="BQ24" s="191"/>
    </row>
    <row r="25" spans="1:77" x14ac:dyDescent="0.25">
      <c r="A25" s="191"/>
      <c r="B25" s="191"/>
      <c r="C25" s="191"/>
      <c r="D25" s="191"/>
      <c r="E25" s="191"/>
      <c r="F25" s="191"/>
      <c r="G25" s="188"/>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88"/>
      <c r="BI25" s="191"/>
      <c r="BJ25" s="191"/>
      <c r="BK25" s="191"/>
      <c r="BL25" s="273"/>
      <c r="BM25" s="180"/>
      <c r="BN25" s="191"/>
      <c r="BO25" s="191"/>
      <c r="BP25" s="191"/>
      <c r="BQ25" s="191"/>
    </row>
    <row r="26" spans="1:77" x14ac:dyDescent="0.25">
      <c r="A26" s="191"/>
      <c r="B26" s="191"/>
      <c r="C26" s="191"/>
      <c r="D26" s="191"/>
      <c r="E26" s="191"/>
      <c r="F26" s="191"/>
      <c r="G26" s="188"/>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88"/>
      <c r="BI26" s="191"/>
      <c r="BJ26" s="191"/>
      <c r="BK26" s="191"/>
      <c r="BL26" s="273"/>
      <c r="BM26" s="180"/>
      <c r="BN26" s="191"/>
      <c r="BO26" s="191"/>
      <c r="BP26" s="191"/>
      <c r="BQ26" s="191"/>
    </row>
    <row r="27" spans="1:77" x14ac:dyDescent="0.25">
      <c r="A27" s="191"/>
      <c r="B27" s="191"/>
      <c r="C27" s="191"/>
      <c r="D27" s="191"/>
      <c r="E27" s="191"/>
      <c r="F27" s="191"/>
      <c r="G27" s="188"/>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88"/>
      <c r="BI27" s="191"/>
      <c r="BJ27" s="191"/>
      <c r="BK27" s="191"/>
      <c r="BL27" s="273"/>
      <c r="BM27" s="180"/>
      <c r="BN27" s="191"/>
      <c r="BO27" s="191"/>
      <c r="BP27" s="191"/>
      <c r="BQ27" s="191"/>
    </row>
    <row r="28" spans="1:77" x14ac:dyDescent="0.25">
      <c r="A28" s="191"/>
      <c r="B28" s="191"/>
      <c r="C28" s="191"/>
      <c r="D28" s="191"/>
      <c r="E28" s="191"/>
      <c r="F28" s="191"/>
      <c r="G28" s="188"/>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88"/>
      <c r="BI28" s="191"/>
      <c r="BJ28" s="191"/>
      <c r="BK28" s="191"/>
      <c r="BL28" s="273"/>
      <c r="BM28" s="180"/>
      <c r="BN28" s="191"/>
      <c r="BO28" s="191"/>
      <c r="BP28" s="191"/>
      <c r="BQ28" s="191"/>
    </row>
    <row r="29" spans="1:77" x14ac:dyDescent="0.25">
      <c r="A29" s="191"/>
      <c r="B29" s="191"/>
      <c r="C29" s="191"/>
      <c r="D29" s="191"/>
      <c r="E29" s="191"/>
      <c r="F29" s="191"/>
      <c r="G29" s="188"/>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88"/>
      <c r="BI29" s="191"/>
      <c r="BJ29" s="191"/>
      <c r="BK29" s="191"/>
      <c r="BL29" s="273"/>
      <c r="BM29" s="180"/>
      <c r="BN29" s="191"/>
      <c r="BO29" s="191"/>
      <c r="BP29" s="191"/>
      <c r="BQ29" s="191"/>
    </row>
    <row r="30" spans="1:77" x14ac:dyDescent="0.25">
      <c r="A30" s="191"/>
      <c r="B30" s="191"/>
      <c r="C30" s="191"/>
      <c r="D30" s="191"/>
      <c r="E30" s="191"/>
      <c r="F30" s="191"/>
      <c r="G30" s="188"/>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88"/>
      <c r="BI30" s="191"/>
      <c r="BJ30" s="191"/>
      <c r="BK30" s="191"/>
      <c r="BL30" s="273"/>
      <c r="BM30" s="180"/>
      <c r="BN30" s="191"/>
      <c r="BO30" s="191"/>
      <c r="BP30" s="191"/>
      <c r="BQ30" s="191"/>
    </row>
    <row r="31" spans="1:77" x14ac:dyDescent="0.25">
      <c r="A31" s="191"/>
      <c r="B31" s="191"/>
      <c r="C31" s="191"/>
      <c r="D31" s="191"/>
      <c r="E31" s="191"/>
      <c r="F31" s="191"/>
      <c r="G31" s="188"/>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88"/>
      <c r="BI31" s="191"/>
      <c r="BJ31" s="191"/>
      <c r="BK31" s="191"/>
      <c r="BL31" s="273"/>
      <c r="BM31" s="180"/>
      <c r="BN31" s="191"/>
      <c r="BO31" s="191"/>
      <c r="BP31" s="191"/>
      <c r="BQ31" s="191"/>
    </row>
    <row r="32" spans="1:77" x14ac:dyDescent="0.25">
      <c r="A32" s="191"/>
      <c r="B32" s="191"/>
      <c r="C32" s="191"/>
      <c r="D32" s="191"/>
      <c r="E32" s="191"/>
      <c r="F32" s="191"/>
      <c r="G32" s="188"/>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88"/>
      <c r="BI32" s="191"/>
      <c r="BJ32" s="191"/>
      <c r="BK32" s="191"/>
      <c r="BL32" s="273"/>
      <c r="BM32" s="180"/>
      <c r="BN32" s="191"/>
      <c r="BO32" s="191"/>
      <c r="BP32" s="191"/>
      <c r="BQ32" s="191"/>
    </row>
    <row r="33" spans="1:69" x14ac:dyDescent="0.25">
      <c r="A33" s="191"/>
      <c r="B33" s="191"/>
      <c r="C33" s="191"/>
      <c r="D33" s="191"/>
      <c r="E33" s="191"/>
      <c r="F33" s="191"/>
      <c r="G33" s="188"/>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88"/>
      <c r="BI33" s="191"/>
      <c r="BJ33" s="191"/>
      <c r="BK33" s="191"/>
      <c r="BL33" s="273"/>
      <c r="BM33" s="180"/>
      <c r="BN33" s="191"/>
      <c r="BO33" s="191"/>
      <c r="BP33" s="191"/>
      <c r="BQ33" s="191"/>
    </row>
    <row r="34" spans="1:69" x14ac:dyDescent="0.25">
      <c r="A34" s="191"/>
      <c r="B34" s="191"/>
      <c r="C34" s="191"/>
      <c r="D34" s="191"/>
      <c r="E34" s="191"/>
      <c r="F34" s="191"/>
      <c r="G34" s="188"/>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88"/>
      <c r="BI34" s="191"/>
      <c r="BJ34" s="191"/>
      <c r="BK34" s="191"/>
      <c r="BL34" s="273"/>
      <c r="BM34" s="180"/>
      <c r="BN34" s="191"/>
      <c r="BO34" s="191"/>
      <c r="BP34" s="191"/>
      <c r="BQ34" s="191"/>
    </row>
    <row r="35" spans="1:69" x14ac:dyDescent="0.25">
      <c r="A35" s="191"/>
      <c r="B35" s="191"/>
      <c r="C35" s="191"/>
      <c r="D35" s="191"/>
      <c r="E35" s="191"/>
      <c r="F35" s="191"/>
      <c r="G35" s="188"/>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88"/>
      <c r="BI35" s="191"/>
      <c r="BJ35" s="191"/>
      <c r="BK35" s="191"/>
      <c r="BL35" s="273"/>
      <c r="BM35" s="180"/>
      <c r="BN35" s="191"/>
      <c r="BO35" s="191"/>
      <c r="BP35" s="191"/>
      <c r="BQ35" s="191"/>
    </row>
    <row r="36" spans="1:69" x14ac:dyDescent="0.25">
      <c r="A36" s="191"/>
      <c r="B36" s="191"/>
      <c r="C36" s="191"/>
      <c r="D36" s="191"/>
      <c r="E36" s="191"/>
      <c r="F36" s="191"/>
      <c r="G36" s="188"/>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88"/>
      <c r="BI36" s="191"/>
      <c r="BJ36" s="191"/>
      <c r="BK36" s="191"/>
      <c r="BL36" s="273"/>
      <c r="BM36" s="180"/>
      <c r="BN36" s="191"/>
      <c r="BO36" s="191"/>
      <c r="BP36" s="191"/>
      <c r="BQ36" s="191"/>
    </row>
    <row r="37" spans="1:69" x14ac:dyDescent="0.25">
      <c r="A37" s="191"/>
      <c r="B37" s="191"/>
      <c r="C37" s="191"/>
      <c r="D37" s="191"/>
      <c r="E37" s="191"/>
      <c r="F37" s="191"/>
      <c r="G37" s="188"/>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88"/>
      <c r="BI37" s="191"/>
      <c r="BJ37" s="191"/>
      <c r="BK37" s="191"/>
      <c r="BL37" s="273"/>
      <c r="BM37" s="180"/>
      <c r="BN37" s="191"/>
      <c r="BO37" s="191"/>
      <c r="BP37" s="191"/>
      <c r="BQ37" s="191"/>
    </row>
    <row r="38" spans="1:69" x14ac:dyDescent="0.25">
      <c r="A38" s="191"/>
      <c r="B38" s="191"/>
      <c r="C38" s="191"/>
      <c r="D38" s="191"/>
      <c r="E38" s="191"/>
      <c r="F38" s="191"/>
      <c r="G38" s="188"/>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88"/>
      <c r="BI38" s="191"/>
      <c r="BJ38" s="191"/>
      <c r="BK38" s="191"/>
      <c r="BL38" s="273"/>
      <c r="BM38" s="180"/>
      <c r="BN38" s="191"/>
      <c r="BO38" s="191"/>
      <c r="BP38" s="191"/>
      <c r="BQ38" s="191"/>
    </row>
    <row r="39" spans="1:69" x14ac:dyDescent="0.25">
      <c r="A39" s="191"/>
      <c r="B39" s="191"/>
      <c r="C39" s="191"/>
      <c r="D39" s="191"/>
      <c r="E39" s="191"/>
      <c r="F39" s="191"/>
      <c r="G39" s="188"/>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88"/>
      <c r="BI39" s="191"/>
      <c r="BJ39" s="191"/>
      <c r="BK39" s="191"/>
      <c r="BL39" s="273"/>
      <c r="BM39" s="180"/>
      <c r="BN39" s="191"/>
      <c r="BO39" s="191"/>
      <c r="BP39" s="191"/>
      <c r="BQ39" s="191"/>
    </row>
    <row r="40" spans="1:69" x14ac:dyDescent="0.25">
      <c r="A40" s="191"/>
      <c r="B40" s="191"/>
      <c r="C40" s="191"/>
      <c r="D40" s="191"/>
      <c r="E40" s="191"/>
      <c r="F40" s="191"/>
      <c r="G40" s="188"/>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88"/>
      <c r="BI40" s="191"/>
      <c r="BJ40" s="191"/>
      <c r="BK40" s="191"/>
      <c r="BL40" s="273"/>
      <c r="BM40" s="180"/>
      <c r="BN40" s="191"/>
      <c r="BO40" s="191"/>
      <c r="BP40" s="191"/>
      <c r="BQ40" s="191"/>
    </row>
    <row r="41" spans="1:69" x14ac:dyDescent="0.25">
      <c r="A41" s="191"/>
      <c r="B41" s="191"/>
      <c r="C41" s="191"/>
      <c r="D41" s="191"/>
      <c r="E41" s="191"/>
      <c r="F41" s="191"/>
      <c r="G41" s="188"/>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88"/>
      <c r="BI41" s="191"/>
      <c r="BJ41" s="191"/>
      <c r="BK41" s="191"/>
      <c r="BL41" s="273"/>
      <c r="BM41" s="180"/>
      <c r="BN41" s="191"/>
      <c r="BO41" s="191"/>
      <c r="BP41" s="191"/>
      <c r="BQ41" s="191"/>
    </row>
    <row r="42" spans="1:69" x14ac:dyDescent="0.25">
      <c r="A42" s="191"/>
      <c r="B42" s="191"/>
      <c r="C42" s="191"/>
      <c r="D42" s="191"/>
      <c r="E42" s="191"/>
      <c r="F42" s="191"/>
      <c r="G42" s="188"/>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88"/>
      <c r="BI42" s="191"/>
      <c r="BJ42" s="191"/>
      <c r="BK42" s="191"/>
      <c r="BL42" s="273"/>
      <c r="BM42" s="180"/>
      <c r="BN42" s="191"/>
      <c r="BO42" s="191"/>
      <c r="BP42" s="191"/>
      <c r="BQ42" s="191"/>
    </row>
    <row r="43" spans="1:69" x14ac:dyDescent="0.25">
      <c r="A43" s="191"/>
      <c r="B43" s="191"/>
      <c r="C43" s="191"/>
      <c r="D43" s="191"/>
      <c r="E43" s="191"/>
      <c r="F43" s="191"/>
      <c r="G43" s="188"/>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88"/>
      <c r="BI43" s="191"/>
      <c r="BJ43" s="191"/>
      <c r="BK43" s="191"/>
      <c r="BL43" s="273"/>
      <c r="BM43" s="180"/>
      <c r="BN43" s="191"/>
      <c r="BO43" s="191"/>
      <c r="BP43" s="191"/>
      <c r="BQ43" s="191"/>
    </row>
    <row r="44" spans="1:69" x14ac:dyDescent="0.25">
      <c r="A44" s="191"/>
      <c r="B44" s="191"/>
      <c r="C44" s="191"/>
      <c r="D44" s="191"/>
      <c r="E44" s="191"/>
      <c r="F44" s="191"/>
      <c r="G44" s="188"/>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88"/>
      <c r="BI44" s="191"/>
      <c r="BJ44" s="191"/>
      <c r="BK44" s="191"/>
      <c r="BL44" s="273"/>
      <c r="BM44" s="180"/>
      <c r="BN44" s="191"/>
      <c r="BO44" s="191"/>
      <c r="BP44" s="191"/>
      <c r="BQ44" s="191"/>
    </row>
    <row r="45" spans="1:69" x14ac:dyDescent="0.25">
      <c r="A45" s="191"/>
      <c r="B45" s="191"/>
      <c r="C45" s="191"/>
      <c r="D45" s="191"/>
      <c r="E45" s="191"/>
      <c r="F45" s="191"/>
      <c r="G45" s="188"/>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88"/>
      <c r="BI45" s="191"/>
      <c r="BJ45" s="191"/>
      <c r="BK45" s="191"/>
      <c r="BL45" s="273"/>
      <c r="BM45" s="180"/>
      <c r="BN45" s="191"/>
      <c r="BO45" s="191"/>
      <c r="BP45" s="191"/>
      <c r="BQ45" s="191"/>
    </row>
    <row r="46" spans="1:69" x14ac:dyDescent="0.25">
      <c r="A46" s="191"/>
      <c r="B46" s="191"/>
      <c r="C46" s="191"/>
      <c r="D46" s="191"/>
      <c r="E46" s="191"/>
      <c r="F46" s="191"/>
      <c r="G46" s="188"/>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88"/>
      <c r="BI46" s="191"/>
      <c r="BJ46" s="191"/>
      <c r="BK46" s="191"/>
      <c r="BL46" s="273"/>
      <c r="BM46" s="180"/>
      <c r="BN46" s="191"/>
      <c r="BO46" s="191"/>
      <c r="BP46" s="191"/>
      <c r="BQ46" s="191"/>
    </row>
    <row r="47" spans="1:69" x14ac:dyDescent="0.25">
      <c r="A47" s="191"/>
      <c r="B47" s="191"/>
      <c r="C47" s="191"/>
      <c r="D47" s="191"/>
      <c r="E47" s="191"/>
      <c r="F47" s="191"/>
      <c r="G47" s="188"/>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88"/>
      <c r="BI47" s="191"/>
      <c r="BJ47" s="191"/>
      <c r="BK47" s="191"/>
      <c r="BL47" s="273"/>
      <c r="BM47" s="180"/>
      <c r="BN47" s="191"/>
      <c r="BO47" s="191"/>
      <c r="BP47" s="191"/>
      <c r="BQ47" s="191"/>
    </row>
    <row r="48" spans="1:69" x14ac:dyDescent="0.25">
      <c r="A48" s="191"/>
      <c r="B48" s="191"/>
      <c r="C48" s="191"/>
      <c r="D48" s="191"/>
      <c r="E48" s="191"/>
      <c r="F48" s="191"/>
      <c r="G48" s="188"/>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88"/>
      <c r="BI48" s="191"/>
      <c r="BJ48" s="191"/>
      <c r="BK48" s="191"/>
      <c r="BL48" s="273"/>
      <c r="BM48" s="180"/>
      <c r="BN48" s="191"/>
      <c r="BO48" s="191"/>
      <c r="BP48" s="191"/>
      <c r="BQ48" s="191"/>
    </row>
    <row r="49" spans="1:69" x14ac:dyDescent="0.25">
      <c r="A49" s="191"/>
      <c r="B49" s="191"/>
      <c r="C49" s="191"/>
      <c r="D49" s="191"/>
      <c r="E49" s="191"/>
      <c r="F49" s="191"/>
      <c r="G49" s="188"/>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88"/>
      <c r="BI49" s="191"/>
      <c r="BJ49" s="191"/>
      <c r="BK49" s="191"/>
      <c r="BL49" s="273"/>
      <c r="BM49" s="180"/>
      <c r="BN49" s="191"/>
      <c r="BO49" s="191"/>
      <c r="BP49" s="191"/>
      <c r="BQ49" s="191"/>
    </row>
    <row r="50" spans="1:69" x14ac:dyDescent="0.25">
      <c r="A50" s="191"/>
      <c r="B50" s="191"/>
      <c r="C50" s="191"/>
      <c r="D50" s="191"/>
      <c r="E50" s="191"/>
      <c r="F50" s="191"/>
      <c r="G50" s="188"/>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88"/>
      <c r="BI50" s="191"/>
      <c r="BJ50" s="191"/>
      <c r="BK50" s="191"/>
      <c r="BL50" s="273"/>
      <c r="BM50" s="180"/>
      <c r="BN50" s="191"/>
      <c r="BO50" s="191"/>
      <c r="BP50" s="191"/>
      <c r="BQ50" s="191"/>
    </row>
    <row r="51" spans="1:69" x14ac:dyDescent="0.25">
      <c r="A51" s="191"/>
      <c r="B51" s="191"/>
      <c r="C51" s="191"/>
      <c r="D51" s="191"/>
      <c r="E51" s="191"/>
      <c r="F51" s="191"/>
      <c r="G51" s="188"/>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88"/>
      <c r="BI51" s="191"/>
      <c r="BJ51" s="191"/>
      <c r="BK51" s="191"/>
      <c r="BL51" s="273"/>
      <c r="BM51" s="180"/>
      <c r="BN51" s="191"/>
      <c r="BO51" s="191"/>
      <c r="BP51" s="191"/>
      <c r="BQ51" s="191"/>
    </row>
    <row r="52" spans="1:69" x14ac:dyDescent="0.25">
      <c r="A52" s="191"/>
      <c r="B52" s="191"/>
      <c r="C52" s="191"/>
      <c r="D52" s="191"/>
      <c r="E52" s="191"/>
      <c r="F52" s="191"/>
      <c r="G52" s="188"/>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88"/>
      <c r="BI52" s="191"/>
      <c r="BJ52" s="191"/>
      <c r="BK52" s="191"/>
      <c r="BL52" s="273"/>
      <c r="BM52" s="180"/>
      <c r="BN52" s="191"/>
      <c r="BO52" s="191"/>
      <c r="BP52" s="191"/>
      <c r="BQ52" s="191"/>
    </row>
    <row r="53" spans="1:69" x14ac:dyDescent="0.25">
      <c r="A53" s="191"/>
      <c r="B53" s="191"/>
      <c r="C53" s="191"/>
      <c r="D53" s="191"/>
      <c r="E53" s="191"/>
      <c r="F53" s="191"/>
      <c r="G53" s="188"/>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88"/>
      <c r="BI53" s="191"/>
      <c r="BJ53" s="191"/>
      <c r="BK53" s="191"/>
      <c r="BL53" s="273"/>
      <c r="BM53" s="180"/>
      <c r="BN53" s="191"/>
      <c r="BO53" s="191"/>
      <c r="BP53" s="191"/>
      <c r="BQ53" s="191"/>
    </row>
    <row r="54" spans="1:69" x14ac:dyDescent="0.25">
      <c r="A54" s="191"/>
      <c r="B54" s="191"/>
      <c r="C54" s="191"/>
      <c r="D54" s="191"/>
      <c r="E54" s="191"/>
      <c r="F54" s="191"/>
      <c r="G54" s="188"/>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88"/>
      <c r="BI54" s="191"/>
      <c r="BJ54" s="191"/>
      <c r="BK54" s="191"/>
      <c r="BL54" s="273"/>
      <c r="BM54" s="180"/>
      <c r="BN54" s="191"/>
      <c r="BO54" s="191"/>
      <c r="BP54" s="191"/>
      <c r="BQ54" s="191"/>
    </row>
    <row r="55" spans="1:69" x14ac:dyDescent="0.25">
      <c r="A55" s="191"/>
      <c r="B55" s="191"/>
      <c r="C55" s="191"/>
      <c r="D55" s="191"/>
      <c r="E55" s="191"/>
      <c r="F55" s="191"/>
      <c r="G55" s="188"/>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88"/>
      <c r="BI55" s="191"/>
      <c r="BJ55" s="191"/>
      <c r="BK55" s="191"/>
      <c r="BL55" s="273"/>
      <c r="BM55" s="180"/>
      <c r="BN55" s="191"/>
      <c r="BO55" s="191"/>
      <c r="BP55" s="191"/>
      <c r="BQ55" s="191"/>
    </row>
    <row r="56" spans="1:69" x14ac:dyDescent="0.25">
      <c r="A56" s="191"/>
      <c r="B56" s="191"/>
      <c r="C56" s="191"/>
      <c r="D56" s="191"/>
      <c r="E56" s="191"/>
      <c r="F56" s="191"/>
      <c r="G56" s="188"/>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88"/>
      <c r="BI56" s="191"/>
      <c r="BJ56" s="191"/>
      <c r="BK56" s="191"/>
      <c r="BL56" s="273"/>
      <c r="BM56" s="180"/>
      <c r="BN56" s="191"/>
      <c r="BO56" s="191"/>
      <c r="BP56" s="191"/>
      <c r="BQ56" s="191"/>
    </row>
    <row r="57" spans="1:69" x14ac:dyDescent="0.25">
      <c r="A57" s="191"/>
      <c r="B57" s="191"/>
      <c r="C57" s="191"/>
      <c r="D57" s="191"/>
      <c r="E57" s="191"/>
      <c r="F57" s="191"/>
      <c r="G57" s="188"/>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88"/>
      <c r="BI57" s="191"/>
      <c r="BJ57" s="191"/>
      <c r="BK57" s="191"/>
      <c r="BL57" s="273"/>
      <c r="BM57" s="180"/>
      <c r="BN57" s="191"/>
      <c r="BO57" s="191"/>
      <c r="BP57" s="191"/>
      <c r="BQ57" s="191"/>
    </row>
    <row r="58" spans="1:69" x14ac:dyDescent="0.25">
      <c r="A58" s="191"/>
      <c r="B58" s="191"/>
      <c r="C58" s="191"/>
      <c r="D58" s="191"/>
      <c r="E58" s="191"/>
      <c r="F58" s="191"/>
      <c r="G58" s="188"/>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88"/>
      <c r="BI58" s="191"/>
      <c r="BJ58" s="191"/>
      <c r="BK58" s="191"/>
      <c r="BL58" s="273"/>
      <c r="BM58" s="180"/>
      <c r="BN58" s="191"/>
      <c r="BO58" s="191"/>
      <c r="BP58" s="191"/>
      <c r="BQ58" s="191"/>
    </row>
    <row r="59" spans="1:69" x14ac:dyDescent="0.25">
      <c r="A59" s="191"/>
      <c r="B59" s="191"/>
      <c r="C59" s="191"/>
      <c r="D59" s="191"/>
      <c r="E59" s="191"/>
      <c r="F59" s="191"/>
      <c r="G59" s="188"/>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88"/>
      <c r="BI59" s="191"/>
      <c r="BJ59" s="191"/>
      <c r="BK59" s="191"/>
      <c r="BL59" s="273"/>
      <c r="BM59" s="180"/>
      <c r="BN59" s="191"/>
      <c r="BO59" s="191"/>
      <c r="BP59" s="191"/>
      <c r="BQ59" s="191"/>
    </row>
    <row r="60" spans="1:69" x14ac:dyDescent="0.25">
      <c r="A60" s="191"/>
      <c r="B60" s="191"/>
      <c r="C60" s="191"/>
      <c r="D60" s="191"/>
      <c r="E60" s="191"/>
      <c r="F60" s="191"/>
      <c r="G60" s="188"/>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88"/>
      <c r="BI60" s="191"/>
      <c r="BJ60" s="191"/>
      <c r="BK60" s="191"/>
      <c r="BL60" s="273"/>
      <c r="BM60" s="180"/>
      <c r="BN60" s="191"/>
      <c r="BO60" s="191"/>
      <c r="BP60" s="191"/>
      <c r="BQ60" s="191"/>
    </row>
    <row r="61" spans="1:69" x14ac:dyDescent="0.25">
      <c r="A61" s="191"/>
      <c r="B61" s="191"/>
      <c r="C61" s="191"/>
      <c r="D61" s="191"/>
      <c r="E61" s="191"/>
      <c r="F61" s="191"/>
      <c r="G61" s="188"/>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88"/>
      <c r="BI61" s="191"/>
      <c r="BJ61" s="191"/>
      <c r="BK61" s="191"/>
      <c r="BL61" s="273"/>
      <c r="BM61" s="180"/>
      <c r="BN61" s="191"/>
      <c r="BO61" s="191"/>
      <c r="BP61" s="191"/>
      <c r="BQ61" s="191"/>
    </row>
    <row r="62" spans="1:69" x14ac:dyDescent="0.25">
      <c r="A62" s="191"/>
      <c r="B62" s="191"/>
      <c r="C62" s="191"/>
      <c r="D62" s="191"/>
      <c r="E62" s="191"/>
      <c r="F62" s="191"/>
      <c r="G62" s="188"/>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88"/>
      <c r="BI62" s="191"/>
      <c r="BJ62" s="191"/>
      <c r="BK62" s="191"/>
      <c r="BL62" s="273"/>
      <c r="BM62" s="180"/>
      <c r="BN62" s="191"/>
      <c r="BO62" s="191"/>
      <c r="BP62" s="191"/>
      <c r="BQ62" s="191"/>
    </row>
    <row r="63" spans="1:69" x14ac:dyDescent="0.25">
      <c r="A63" s="191"/>
      <c r="B63" s="191"/>
      <c r="C63" s="191"/>
      <c r="D63" s="191"/>
      <c r="E63" s="191"/>
      <c r="F63" s="191"/>
      <c r="G63" s="188"/>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88"/>
      <c r="BI63" s="191"/>
      <c r="BJ63" s="191"/>
      <c r="BK63" s="191"/>
      <c r="BL63" s="273"/>
      <c r="BM63" s="180"/>
      <c r="BN63" s="191"/>
      <c r="BO63" s="191"/>
      <c r="BP63" s="191"/>
      <c r="BQ63" s="191"/>
    </row>
    <row r="64" spans="1:69" x14ac:dyDescent="0.25">
      <c r="A64" s="191"/>
      <c r="B64" s="191"/>
      <c r="C64" s="191"/>
      <c r="D64" s="191"/>
      <c r="E64" s="191"/>
      <c r="F64" s="191"/>
      <c r="G64" s="188"/>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88"/>
      <c r="BI64" s="191"/>
      <c r="BJ64" s="191"/>
      <c r="BK64" s="191"/>
      <c r="BL64" s="273"/>
      <c r="BM64" s="180"/>
      <c r="BN64" s="191"/>
      <c r="BO64" s="191"/>
      <c r="BP64" s="191"/>
      <c r="BQ64" s="191"/>
    </row>
    <row r="65" spans="1:69" x14ac:dyDescent="0.25">
      <c r="A65" s="191"/>
      <c r="B65" s="191"/>
      <c r="C65" s="191"/>
      <c r="D65" s="191"/>
      <c r="E65" s="191"/>
      <c r="F65" s="191"/>
      <c r="G65" s="188"/>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88"/>
      <c r="BI65" s="191"/>
      <c r="BJ65" s="191"/>
      <c r="BK65" s="191"/>
      <c r="BL65" s="273"/>
      <c r="BM65" s="180"/>
      <c r="BN65" s="191"/>
      <c r="BO65" s="191"/>
      <c r="BP65" s="191"/>
      <c r="BQ65" s="191"/>
    </row>
    <row r="66" spans="1:69" x14ac:dyDescent="0.25">
      <c r="A66" s="191"/>
      <c r="B66" s="191"/>
      <c r="C66" s="191"/>
      <c r="D66" s="191"/>
      <c r="E66" s="191"/>
      <c r="F66" s="191"/>
      <c r="G66" s="188"/>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88"/>
      <c r="BI66" s="191"/>
      <c r="BJ66" s="191"/>
      <c r="BK66" s="191"/>
      <c r="BL66" s="273"/>
      <c r="BM66" s="180"/>
      <c r="BN66" s="191"/>
      <c r="BO66" s="191"/>
      <c r="BP66" s="191"/>
      <c r="BQ66" s="191"/>
    </row>
    <row r="67" spans="1:69" x14ac:dyDescent="0.25">
      <c r="A67" s="191"/>
      <c r="B67" s="191"/>
      <c r="C67" s="191"/>
      <c r="D67" s="191"/>
      <c r="E67" s="191"/>
      <c r="F67" s="191"/>
      <c r="G67" s="188"/>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88"/>
      <c r="BI67" s="191"/>
      <c r="BJ67" s="191"/>
      <c r="BK67" s="191"/>
      <c r="BL67" s="273"/>
      <c r="BM67" s="180"/>
      <c r="BN67" s="191"/>
      <c r="BO67" s="191"/>
      <c r="BP67" s="191"/>
      <c r="BQ67" s="191"/>
    </row>
    <row r="68" spans="1:69" x14ac:dyDescent="0.25">
      <c r="A68" s="191"/>
      <c r="B68" s="191"/>
      <c r="C68" s="191"/>
      <c r="D68" s="191"/>
      <c r="E68" s="191"/>
      <c r="F68" s="191"/>
      <c r="G68" s="188"/>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88"/>
      <c r="BI68" s="191"/>
      <c r="BJ68" s="191"/>
      <c r="BK68" s="191"/>
      <c r="BL68" s="273"/>
      <c r="BM68" s="180"/>
      <c r="BN68" s="191"/>
      <c r="BO68" s="191"/>
      <c r="BP68" s="191"/>
      <c r="BQ68" s="191"/>
    </row>
    <row r="69" spans="1:69" x14ac:dyDescent="0.25">
      <c r="A69" s="191"/>
      <c r="B69" s="191"/>
      <c r="C69" s="191"/>
      <c r="D69" s="191"/>
      <c r="E69" s="191"/>
      <c r="F69" s="191"/>
      <c r="G69" s="188"/>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88"/>
      <c r="BI69" s="191"/>
      <c r="BJ69" s="191"/>
      <c r="BK69" s="191"/>
      <c r="BL69" s="273"/>
      <c r="BM69" s="180"/>
      <c r="BN69" s="191"/>
      <c r="BO69" s="191"/>
      <c r="BP69" s="191"/>
      <c r="BQ69" s="191"/>
    </row>
    <row r="70" spans="1:69" x14ac:dyDescent="0.25">
      <c r="A70" s="191"/>
      <c r="B70" s="191"/>
      <c r="C70" s="191"/>
      <c r="D70" s="191"/>
      <c r="E70" s="191"/>
      <c r="F70" s="191"/>
      <c r="G70" s="188"/>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88"/>
      <c r="BI70" s="191"/>
      <c r="BJ70" s="191"/>
      <c r="BK70" s="191"/>
      <c r="BL70" s="273"/>
      <c r="BM70" s="180"/>
      <c r="BN70" s="191"/>
      <c r="BO70" s="191"/>
      <c r="BP70" s="191"/>
      <c r="BQ70" s="191"/>
    </row>
    <row r="71" spans="1:69" x14ac:dyDescent="0.25">
      <c r="A71" s="191"/>
      <c r="B71" s="191"/>
      <c r="C71" s="191"/>
      <c r="D71" s="191"/>
      <c r="E71" s="191"/>
      <c r="F71" s="191"/>
      <c r="G71" s="188"/>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88"/>
      <c r="BI71" s="191"/>
      <c r="BJ71" s="191"/>
      <c r="BK71" s="191"/>
      <c r="BL71" s="273"/>
      <c r="BM71" s="180"/>
      <c r="BN71" s="191"/>
      <c r="BO71" s="191"/>
      <c r="BP71" s="191"/>
      <c r="BQ71" s="191"/>
    </row>
    <row r="72" spans="1:69" x14ac:dyDescent="0.25">
      <c r="A72" s="191"/>
      <c r="B72" s="191"/>
      <c r="C72" s="191"/>
      <c r="D72" s="191"/>
      <c r="E72" s="191"/>
      <c r="F72" s="191"/>
      <c r="G72" s="188"/>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88"/>
      <c r="BI72" s="191"/>
      <c r="BJ72" s="191"/>
      <c r="BK72" s="191"/>
      <c r="BL72" s="273"/>
      <c r="BM72" s="180"/>
      <c r="BN72" s="191"/>
      <c r="BO72" s="191"/>
      <c r="BP72" s="191"/>
      <c r="BQ72" s="191"/>
    </row>
    <row r="73" spans="1:69" x14ac:dyDescent="0.25">
      <c r="A73" s="191"/>
      <c r="B73" s="191"/>
      <c r="C73" s="191"/>
      <c r="D73" s="191"/>
      <c r="E73" s="191"/>
      <c r="F73" s="191"/>
      <c r="G73" s="188"/>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88"/>
      <c r="BI73" s="191"/>
      <c r="BJ73" s="191"/>
      <c r="BK73" s="191"/>
      <c r="BL73" s="273"/>
      <c r="BM73" s="180"/>
      <c r="BN73" s="191"/>
      <c r="BO73" s="191"/>
      <c r="BP73" s="191"/>
      <c r="BQ73" s="191"/>
    </row>
    <row r="74" spans="1:69" x14ac:dyDescent="0.25">
      <c r="A74" s="191"/>
      <c r="B74" s="191"/>
      <c r="C74" s="191"/>
      <c r="D74" s="191"/>
      <c r="E74" s="191"/>
      <c r="F74" s="191"/>
      <c r="G74" s="188"/>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88"/>
      <c r="BI74" s="191"/>
      <c r="BJ74" s="191"/>
      <c r="BK74" s="191"/>
      <c r="BL74" s="273"/>
      <c r="BM74" s="180"/>
      <c r="BN74" s="191"/>
      <c r="BO74" s="191"/>
      <c r="BP74" s="191"/>
      <c r="BQ74" s="191"/>
    </row>
    <row r="75" spans="1:69" x14ac:dyDescent="0.25">
      <c r="A75" s="191"/>
      <c r="B75" s="191"/>
      <c r="C75" s="191"/>
      <c r="D75" s="191"/>
      <c r="E75" s="191"/>
      <c r="F75" s="191"/>
      <c r="G75" s="188"/>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88"/>
      <c r="BI75" s="191"/>
      <c r="BJ75" s="191"/>
      <c r="BK75" s="191"/>
      <c r="BL75" s="273"/>
      <c r="BM75" s="180"/>
      <c r="BN75" s="191"/>
      <c r="BO75" s="191"/>
      <c r="BP75" s="191"/>
      <c r="BQ75" s="191"/>
    </row>
    <row r="76" spans="1:69" x14ac:dyDescent="0.25">
      <c r="A76" s="191"/>
      <c r="B76" s="191"/>
      <c r="C76" s="191"/>
      <c r="D76" s="191"/>
      <c r="E76" s="191"/>
      <c r="F76" s="191"/>
      <c r="G76" s="188"/>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88"/>
      <c r="BI76" s="191"/>
      <c r="BJ76" s="191"/>
      <c r="BK76" s="191"/>
      <c r="BL76" s="273"/>
      <c r="BM76" s="180"/>
      <c r="BN76" s="191"/>
      <c r="BO76" s="191"/>
      <c r="BP76" s="191"/>
      <c r="BQ76" s="191"/>
    </row>
    <row r="77" spans="1:69" x14ac:dyDescent="0.25">
      <c r="A77" s="191"/>
      <c r="B77" s="191"/>
      <c r="C77" s="191"/>
      <c r="D77" s="191"/>
      <c r="E77" s="191"/>
      <c r="F77" s="191"/>
      <c r="G77" s="188"/>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88"/>
      <c r="BI77" s="191"/>
      <c r="BJ77" s="191"/>
      <c r="BK77" s="191"/>
      <c r="BL77" s="273"/>
      <c r="BM77" s="180"/>
      <c r="BN77" s="191"/>
      <c r="BO77" s="191"/>
      <c r="BP77" s="191"/>
      <c r="BQ77" s="191"/>
    </row>
    <row r="78" spans="1:69" x14ac:dyDescent="0.25">
      <c r="A78" s="191"/>
      <c r="B78" s="191"/>
      <c r="C78" s="191"/>
      <c r="D78" s="191"/>
      <c r="E78" s="191"/>
      <c r="F78" s="191"/>
      <c r="G78" s="188"/>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88"/>
      <c r="BI78" s="191"/>
      <c r="BJ78" s="191"/>
      <c r="BK78" s="191"/>
      <c r="BL78" s="273"/>
      <c r="BM78" s="180"/>
      <c r="BN78" s="191"/>
      <c r="BO78" s="191"/>
      <c r="BP78" s="191"/>
      <c r="BQ78" s="191"/>
    </row>
    <row r="79" spans="1:69" x14ac:dyDescent="0.25">
      <c r="A79" s="191"/>
      <c r="B79" s="191"/>
      <c r="C79" s="191"/>
      <c r="D79" s="191"/>
      <c r="E79" s="191"/>
      <c r="F79" s="191"/>
      <c r="G79" s="188"/>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88"/>
      <c r="BI79" s="191"/>
      <c r="BJ79" s="191"/>
      <c r="BK79" s="191"/>
      <c r="BL79" s="273"/>
      <c r="BM79" s="180"/>
      <c r="BN79" s="191"/>
      <c r="BO79" s="191"/>
      <c r="BP79" s="191"/>
      <c r="BQ79" s="191"/>
    </row>
    <row r="80" spans="1:69" x14ac:dyDescent="0.25">
      <c r="A80" s="191"/>
      <c r="B80" s="191"/>
      <c r="C80" s="191"/>
      <c r="D80" s="191"/>
      <c r="E80" s="191"/>
      <c r="F80" s="191"/>
      <c r="G80" s="188"/>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88"/>
      <c r="BI80" s="191"/>
      <c r="BJ80" s="191"/>
      <c r="BK80" s="191"/>
      <c r="BL80" s="273"/>
      <c r="BM80" s="180"/>
      <c r="BN80" s="191"/>
      <c r="BO80" s="191"/>
      <c r="BP80" s="191"/>
      <c r="BQ80" s="191"/>
    </row>
    <row r="81" spans="1:69" x14ac:dyDescent="0.25">
      <c r="A81" s="191"/>
      <c r="B81" s="191"/>
      <c r="C81" s="191"/>
      <c r="D81" s="191"/>
      <c r="E81" s="191"/>
      <c r="F81" s="191"/>
      <c r="G81" s="188"/>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88"/>
      <c r="BI81" s="191"/>
      <c r="BJ81" s="191"/>
      <c r="BK81" s="191"/>
      <c r="BL81" s="273"/>
      <c r="BM81" s="180"/>
      <c r="BN81" s="191"/>
      <c r="BO81" s="191"/>
      <c r="BP81" s="191"/>
      <c r="BQ81" s="191"/>
    </row>
    <row r="82" spans="1:69" x14ac:dyDescent="0.25">
      <c r="A82" s="191"/>
      <c r="B82" s="191"/>
      <c r="C82" s="191"/>
      <c r="D82" s="191"/>
      <c r="E82" s="191"/>
      <c r="F82" s="191"/>
      <c r="G82" s="188"/>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88"/>
      <c r="BI82" s="191"/>
      <c r="BJ82" s="191"/>
      <c r="BK82" s="191"/>
      <c r="BL82" s="273"/>
      <c r="BM82" s="180"/>
      <c r="BN82" s="191"/>
      <c r="BO82" s="191"/>
      <c r="BP82" s="191"/>
      <c r="BQ82" s="191"/>
    </row>
    <row r="83" spans="1:69" x14ac:dyDescent="0.25">
      <c r="A83" s="191"/>
      <c r="B83" s="191"/>
      <c r="C83" s="191"/>
      <c r="D83" s="191"/>
      <c r="E83" s="191"/>
      <c r="F83" s="191"/>
      <c r="G83" s="188"/>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88"/>
      <c r="BI83" s="191"/>
      <c r="BJ83" s="191"/>
      <c r="BK83" s="191"/>
      <c r="BL83" s="273"/>
      <c r="BM83" s="180"/>
      <c r="BN83" s="191"/>
      <c r="BO83" s="191"/>
      <c r="BP83" s="191"/>
      <c r="BQ83" s="191"/>
    </row>
    <row r="84" spans="1:69" x14ac:dyDescent="0.25">
      <c r="A84" s="191"/>
      <c r="B84" s="191"/>
      <c r="C84" s="191"/>
      <c r="D84" s="191"/>
      <c r="E84" s="191"/>
      <c r="F84" s="191"/>
      <c r="G84" s="188"/>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88"/>
      <c r="BI84" s="191"/>
      <c r="BJ84" s="191"/>
      <c r="BK84" s="191"/>
      <c r="BL84" s="273"/>
      <c r="BM84" s="180"/>
      <c r="BN84" s="191"/>
      <c r="BO84" s="191"/>
      <c r="BP84" s="191"/>
      <c r="BQ84" s="191"/>
    </row>
    <row r="85" spans="1:69" x14ac:dyDescent="0.25">
      <c r="A85" s="191"/>
      <c r="B85" s="191"/>
      <c r="C85" s="191"/>
      <c r="D85" s="191"/>
      <c r="E85" s="191"/>
      <c r="F85" s="191"/>
      <c r="G85" s="188"/>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88"/>
      <c r="BI85" s="191"/>
      <c r="BJ85" s="191"/>
      <c r="BK85" s="191"/>
      <c r="BL85" s="273"/>
      <c r="BM85" s="180"/>
      <c r="BN85" s="191"/>
      <c r="BO85" s="191"/>
      <c r="BP85" s="191"/>
      <c r="BQ85" s="191"/>
    </row>
    <row r="86" spans="1:69" x14ac:dyDescent="0.25">
      <c r="A86" s="191"/>
      <c r="B86" s="191"/>
      <c r="C86" s="191"/>
      <c r="D86" s="191"/>
      <c r="E86" s="191"/>
      <c r="F86" s="191"/>
      <c r="G86" s="188"/>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88"/>
      <c r="BI86" s="191"/>
      <c r="BJ86" s="191"/>
      <c r="BK86" s="191"/>
      <c r="BL86" s="273"/>
      <c r="BM86" s="180"/>
      <c r="BN86" s="191"/>
      <c r="BO86" s="191"/>
      <c r="BP86" s="191"/>
      <c r="BQ86" s="191"/>
    </row>
    <row r="87" spans="1:69" x14ac:dyDescent="0.25">
      <c r="A87" s="191"/>
      <c r="B87" s="191"/>
      <c r="C87" s="191"/>
      <c r="D87" s="191"/>
      <c r="E87" s="191"/>
      <c r="F87" s="191"/>
      <c r="G87" s="188"/>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88"/>
      <c r="BI87" s="191"/>
      <c r="BJ87" s="191"/>
      <c r="BK87" s="191"/>
      <c r="BL87" s="273"/>
      <c r="BM87" s="180"/>
      <c r="BN87" s="191"/>
      <c r="BO87" s="191"/>
      <c r="BP87" s="191"/>
      <c r="BQ87" s="191"/>
    </row>
    <row r="88" spans="1:69" x14ac:dyDescent="0.25">
      <c r="A88" s="191"/>
      <c r="B88" s="191"/>
      <c r="C88" s="191"/>
      <c r="D88" s="191"/>
      <c r="E88" s="191"/>
      <c r="F88" s="191"/>
      <c r="G88" s="188"/>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88"/>
      <c r="BI88" s="191"/>
      <c r="BJ88" s="191"/>
      <c r="BK88" s="191"/>
      <c r="BL88" s="273"/>
      <c r="BM88" s="180"/>
      <c r="BN88" s="191"/>
      <c r="BO88" s="191"/>
      <c r="BP88" s="191"/>
      <c r="BQ88" s="191"/>
    </row>
    <row r="89" spans="1:69" x14ac:dyDescent="0.25">
      <c r="A89" s="191"/>
      <c r="B89" s="191"/>
      <c r="C89" s="191"/>
      <c r="D89" s="191"/>
      <c r="E89" s="191"/>
      <c r="F89" s="191"/>
      <c r="G89" s="188"/>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88"/>
      <c r="BI89" s="191"/>
      <c r="BJ89" s="191"/>
      <c r="BK89" s="191"/>
      <c r="BL89" s="273"/>
      <c r="BM89" s="180"/>
      <c r="BN89" s="191"/>
      <c r="BO89" s="191"/>
      <c r="BP89" s="191"/>
      <c r="BQ89" s="191"/>
    </row>
    <row r="90" spans="1:69" x14ac:dyDescent="0.25">
      <c r="A90" s="191"/>
      <c r="B90" s="191"/>
      <c r="C90" s="191"/>
      <c r="D90" s="191"/>
      <c r="E90" s="191"/>
      <c r="F90" s="191"/>
      <c r="G90" s="188"/>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88"/>
      <c r="BI90" s="191"/>
      <c r="BJ90" s="191"/>
      <c r="BK90" s="191"/>
      <c r="BL90" s="273"/>
      <c r="BM90" s="180"/>
      <c r="BN90" s="191"/>
      <c r="BO90" s="191"/>
      <c r="BP90" s="191"/>
      <c r="BQ90" s="191"/>
    </row>
    <row r="91" spans="1:69" x14ac:dyDescent="0.25">
      <c r="A91" s="191"/>
      <c r="B91" s="191"/>
      <c r="C91" s="191"/>
      <c r="D91" s="191"/>
      <c r="E91" s="191"/>
      <c r="F91" s="191"/>
      <c r="G91" s="188"/>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88"/>
      <c r="BI91" s="191"/>
      <c r="BJ91" s="191"/>
      <c r="BK91" s="191"/>
      <c r="BL91" s="273"/>
      <c r="BM91" s="180"/>
      <c r="BN91" s="191"/>
      <c r="BO91" s="191"/>
      <c r="BP91" s="191"/>
      <c r="BQ91" s="191"/>
    </row>
    <row r="92" spans="1:69" x14ac:dyDescent="0.25">
      <c r="A92" s="191"/>
      <c r="B92" s="191"/>
      <c r="C92" s="191"/>
      <c r="D92" s="191"/>
      <c r="E92" s="191"/>
      <c r="F92" s="191"/>
      <c r="G92" s="188"/>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88"/>
      <c r="BI92" s="191"/>
      <c r="BJ92" s="191"/>
      <c r="BK92" s="191"/>
      <c r="BL92" s="273"/>
      <c r="BM92" s="180"/>
      <c r="BN92" s="191"/>
      <c r="BO92" s="191"/>
      <c r="BP92" s="191"/>
      <c r="BQ92" s="191"/>
    </row>
    <row r="93" spans="1:69" x14ac:dyDescent="0.25">
      <c r="A93" s="191"/>
      <c r="B93" s="191"/>
      <c r="C93" s="191"/>
      <c r="D93" s="191"/>
      <c r="E93" s="191"/>
      <c r="F93" s="191"/>
      <c r="G93" s="188"/>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88"/>
      <c r="BI93" s="191"/>
      <c r="BJ93" s="191"/>
      <c r="BK93" s="191"/>
      <c r="BL93" s="273"/>
      <c r="BM93" s="180"/>
      <c r="BN93" s="191"/>
      <c r="BO93" s="191"/>
      <c r="BP93" s="191"/>
      <c r="BQ93" s="191"/>
    </row>
    <row r="94" spans="1:69" x14ac:dyDescent="0.25">
      <c r="A94" s="191"/>
      <c r="B94" s="191"/>
      <c r="C94" s="191"/>
      <c r="D94" s="191"/>
      <c r="E94" s="191"/>
      <c r="F94" s="191"/>
      <c r="G94" s="188"/>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88"/>
      <c r="BI94" s="191"/>
      <c r="BJ94" s="191"/>
      <c r="BK94" s="191"/>
      <c r="BL94" s="273"/>
      <c r="BM94" s="180"/>
      <c r="BN94" s="191"/>
      <c r="BO94" s="191"/>
      <c r="BP94" s="191"/>
      <c r="BQ94" s="191"/>
    </row>
    <row r="95" spans="1:69" x14ac:dyDescent="0.25">
      <c r="A95" s="191"/>
      <c r="B95" s="191"/>
      <c r="C95" s="191"/>
      <c r="D95" s="191"/>
      <c r="E95" s="191"/>
      <c r="F95" s="191"/>
      <c r="G95" s="188"/>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88"/>
      <c r="BI95" s="191"/>
      <c r="BJ95" s="191"/>
      <c r="BK95" s="191"/>
      <c r="BL95" s="273"/>
      <c r="BM95" s="180"/>
      <c r="BN95" s="191"/>
      <c r="BO95" s="191"/>
      <c r="BP95" s="191"/>
      <c r="BQ95" s="191"/>
    </row>
    <row r="96" spans="1:69" x14ac:dyDescent="0.25">
      <c r="A96" s="191"/>
      <c r="B96" s="191"/>
      <c r="C96" s="191"/>
      <c r="D96" s="191"/>
      <c r="E96" s="191"/>
      <c r="F96" s="191"/>
      <c r="G96" s="188"/>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88"/>
      <c r="BI96" s="191"/>
      <c r="BJ96" s="191"/>
      <c r="BK96" s="191"/>
      <c r="BL96" s="273"/>
      <c r="BM96" s="180"/>
      <c r="BN96" s="191"/>
      <c r="BO96" s="191"/>
      <c r="BP96" s="191"/>
      <c r="BQ96" s="191"/>
    </row>
    <row r="97" spans="1:69" x14ac:dyDescent="0.25">
      <c r="A97" s="191"/>
      <c r="B97" s="191"/>
      <c r="C97" s="191"/>
      <c r="D97" s="191"/>
      <c r="E97" s="191"/>
      <c r="F97" s="191"/>
      <c r="G97" s="188"/>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88"/>
      <c r="BI97" s="191"/>
      <c r="BJ97" s="191"/>
      <c r="BK97" s="191"/>
      <c r="BL97" s="273"/>
      <c r="BM97" s="180"/>
      <c r="BN97" s="191"/>
      <c r="BO97" s="191"/>
      <c r="BP97" s="191"/>
      <c r="BQ97" s="191"/>
    </row>
    <row r="98" spans="1:69" x14ac:dyDescent="0.25">
      <c r="A98" s="191"/>
      <c r="B98" s="191"/>
      <c r="C98" s="191"/>
      <c r="D98" s="191"/>
      <c r="E98" s="191"/>
      <c r="F98" s="191"/>
      <c r="G98" s="188"/>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88"/>
      <c r="BI98" s="191"/>
      <c r="BJ98" s="191"/>
      <c r="BK98" s="191"/>
      <c r="BL98" s="273"/>
      <c r="BM98" s="180"/>
      <c r="BN98" s="191"/>
      <c r="BO98" s="191"/>
      <c r="BP98" s="191"/>
      <c r="BQ98" s="191"/>
    </row>
    <row r="99" spans="1:69" x14ac:dyDescent="0.25">
      <c r="A99" s="191"/>
      <c r="B99" s="191"/>
      <c r="C99" s="191"/>
      <c r="D99" s="191"/>
      <c r="E99" s="191"/>
      <c r="F99" s="191"/>
      <c r="G99" s="188"/>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88"/>
      <c r="BI99" s="191"/>
      <c r="BJ99" s="191"/>
      <c r="BK99" s="191"/>
      <c r="BL99" s="273"/>
      <c r="BM99" s="180"/>
      <c r="BN99" s="191"/>
      <c r="BO99" s="191"/>
      <c r="BP99" s="191"/>
      <c r="BQ99" s="191"/>
    </row>
    <row r="100" spans="1:69" x14ac:dyDescent="0.25">
      <c r="A100" s="191"/>
      <c r="B100" s="191"/>
      <c r="C100" s="191"/>
      <c r="D100" s="191"/>
      <c r="E100" s="191"/>
      <c r="F100" s="191"/>
      <c r="G100" s="188"/>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88"/>
      <c r="BI100" s="191"/>
      <c r="BJ100" s="191"/>
      <c r="BK100" s="191"/>
      <c r="BL100" s="273"/>
      <c r="BM100" s="180"/>
      <c r="BN100" s="191"/>
      <c r="BO100" s="191"/>
      <c r="BP100" s="191"/>
      <c r="BQ100" s="191"/>
    </row>
    <row r="101" spans="1:69" x14ac:dyDescent="0.25">
      <c r="A101" s="191"/>
      <c r="B101" s="191"/>
      <c r="C101" s="191"/>
      <c r="D101" s="191"/>
      <c r="E101" s="191"/>
      <c r="F101" s="191"/>
      <c r="G101" s="188"/>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88"/>
      <c r="BI101" s="191"/>
      <c r="BJ101" s="191"/>
      <c r="BK101" s="191"/>
      <c r="BL101" s="273"/>
      <c r="BM101" s="180"/>
      <c r="BN101" s="191"/>
      <c r="BO101" s="191"/>
      <c r="BP101" s="191"/>
      <c r="BQ101" s="191"/>
    </row>
    <row r="102" spans="1:69" x14ac:dyDescent="0.25">
      <c r="A102" s="191"/>
      <c r="B102" s="191"/>
      <c r="C102" s="191"/>
      <c r="D102" s="191"/>
      <c r="E102" s="191"/>
      <c r="F102" s="191"/>
      <c r="G102" s="188"/>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88"/>
      <c r="BI102" s="191"/>
      <c r="BJ102" s="191"/>
      <c r="BK102" s="191"/>
      <c r="BL102" s="273"/>
      <c r="BM102" s="180"/>
      <c r="BN102" s="191"/>
      <c r="BO102" s="191"/>
      <c r="BP102" s="191"/>
      <c r="BQ102" s="191"/>
    </row>
    <row r="103" spans="1:69" x14ac:dyDescent="0.25">
      <c r="A103" s="191"/>
      <c r="B103" s="191"/>
      <c r="C103" s="191"/>
      <c r="D103" s="191"/>
      <c r="E103" s="191"/>
      <c r="F103" s="191"/>
      <c r="G103" s="188"/>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88"/>
      <c r="BI103" s="191"/>
      <c r="BJ103" s="191"/>
      <c r="BK103" s="191"/>
      <c r="BL103" s="273"/>
      <c r="BM103" s="180"/>
      <c r="BN103" s="191"/>
      <c r="BO103" s="191"/>
      <c r="BP103" s="191"/>
      <c r="BQ103" s="191"/>
    </row>
    <row r="104" spans="1:69" x14ac:dyDescent="0.25">
      <c r="A104" s="191"/>
      <c r="B104" s="191"/>
      <c r="C104" s="191"/>
      <c r="D104" s="191"/>
      <c r="E104" s="191"/>
      <c r="F104" s="191"/>
      <c r="G104" s="188"/>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88"/>
      <c r="BI104" s="191"/>
      <c r="BJ104" s="191"/>
      <c r="BK104" s="191"/>
      <c r="BL104" s="273"/>
      <c r="BM104" s="180"/>
      <c r="BN104" s="191"/>
      <c r="BO104" s="191"/>
      <c r="BP104" s="191"/>
      <c r="BQ104" s="191"/>
    </row>
    <row r="105" spans="1:69" x14ac:dyDescent="0.25">
      <c r="A105" s="191"/>
      <c r="B105" s="191"/>
      <c r="C105" s="191"/>
      <c r="D105" s="191"/>
      <c r="E105" s="191"/>
      <c r="F105" s="191"/>
      <c r="G105" s="188"/>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88"/>
      <c r="BI105" s="191"/>
      <c r="BJ105" s="191"/>
      <c r="BK105" s="191"/>
      <c r="BL105" s="273"/>
      <c r="BM105" s="180"/>
      <c r="BN105" s="191"/>
      <c r="BO105" s="191"/>
      <c r="BP105" s="191"/>
      <c r="BQ105" s="191"/>
    </row>
    <row r="106" spans="1:69" x14ac:dyDescent="0.25">
      <c r="A106" s="191"/>
      <c r="B106" s="191"/>
      <c r="C106" s="191"/>
      <c r="D106" s="191"/>
      <c r="E106" s="191"/>
      <c r="F106" s="191"/>
      <c r="G106" s="188"/>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88"/>
      <c r="BI106" s="191"/>
      <c r="BJ106" s="191"/>
      <c r="BK106" s="191"/>
      <c r="BL106" s="273"/>
      <c r="BM106" s="180"/>
      <c r="BN106" s="191"/>
      <c r="BO106" s="191"/>
      <c r="BP106" s="191"/>
      <c r="BQ106" s="191"/>
    </row>
    <row r="107" spans="1:69" x14ac:dyDescent="0.25">
      <c r="A107" s="191"/>
      <c r="B107" s="191"/>
      <c r="C107" s="191"/>
      <c r="D107" s="191"/>
      <c r="E107" s="191"/>
      <c r="F107" s="191"/>
      <c r="G107" s="188"/>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88"/>
      <c r="BI107" s="191"/>
      <c r="BJ107" s="191"/>
      <c r="BK107" s="191"/>
      <c r="BL107" s="273"/>
      <c r="BM107" s="180"/>
      <c r="BN107" s="191"/>
      <c r="BO107" s="191"/>
      <c r="BP107" s="191"/>
      <c r="BQ107" s="191"/>
    </row>
    <row r="108" spans="1:69" x14ac:dyDescent="0.25">
      <c r="A108" s="191"/>
      <c r="B108" s="191"/>
      <c r="C108" s="191"/>
      <c r="D108" s="191"/>
      <c r="E108" s="191"/>
      <c r="F108" s="191"/>
      <c r="G108" s="188"/>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88"/>
      <c r="BI108" s="191"/>
      <c r="BJ108" s="191"/>
      <c r="BK108" s="191"/>
      <c r="BL108" s="273"/>
      <c r="BM108" s="180"/>
      <c r="BN108" s="191"/>
      <c r="BO108" s="191"/>
      <c r="BP108" s="191"/>
      <c r="BQ108" s="191"/>
    </row>
    <row r="109" spans="1:69" x14ac:dyDescent="0.25">
      <c r="A109" s="191"/>
      <c r="B109" s="191"/>
      <c r="C109" s="191"/>
      <c r="D109" s="191"/>
      <c r="E109" s="191"/>
      <c r="F109" s="191"/>
      <c r="G109" s="188"/>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88"/>
      <c r="BI109" s="191"/>
      <c r="BJ109" s="191"/>
      <c r="BK109" s="191"/>
      <c r="BL109" s="273"/>
      <c r="BM109" s="180"/>
      <c r="BN109" s="191"/>
      <c r="BO109" s="191"/>
      <c r="BP109" s="191"/>
      <c r="BQ109" s="191"/>
    </row>
    <row r="110" spans="1:69" x14ac:dyDescent="0.25">
      <c r="A110" s="191"/>
      <c r="B110" s="191"/>
      <c r="C110" s="191"/>
      <c r="D110" s="191"/>
      <c r="E110" s="191"/>
      <c r="F110" s="191"/>
      <c r="G110" s="188"/>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88"/>
      <c r="BI110" s="191"/>
      <c r="BJ110" s="191"/>
      <c r="BK110" s="191"/>
      <c r="BL110" s="273"/>
      <c r="BM110" s="180"/>
      <c r="BN110" s="191"/>
      <c r="BO110" s="191"/>
      <c r="BP110" s="191"/>
      <c r="BQ110" s="191"/>
    </row>
    <row r="111" spans="1:69" x14ac:dyDescent="0.25">
      <c r="A111" s="191"/>
      <c r="B111" s="191"/>
      <c r="C111" s="191"/>
      <c r="D111" s="191"/>
      <c r="E111" s="191"/>
      <c r="F111" s="191"/>
      <c r="G111" s="188"/>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88"/>
      <c r="BI111" s="191"/>
      <c r="BJ111" s="191"/>
      <c r="BK111" s="191"/>
      <c r="BL111" s="273"/>
      <c r="BM111" s="180"/>
      <c r="BN111" s="191"/>
      <c r="BO111" s="191"/>
      <c r="BP111" s="191"/>
      <c r="BQ111" s="191"/>
    </row>
    <row r="112" spans="1:69" x14ac:dyDescent="0.25">
      <c r="A112" s="191"/>
      <c r="B112" s="191"/>
      <c r="C112" s="191"/>
      <c r="D112" s="191"/>
      <c r="E112" s="191"/>
      <c r="F112" s="191"/>
      <c r="G112" s="188"/>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88"/>
      <c r="BI112" s="191"/>
      <c r="BJ112" s="191"/>
      <c r="BK112" s="191"/>
      <c r="BL112" s="273"/>
      <c r="BM112" s="180"/>
      <c r="BN112" s="191"/>
      <c r="BO112" s="191"/>
      <c r="BP112" s="191"/>
      <c r="BQ112" s="191"/>
    </row>
    <row r="113" spans="1:69" x14ac:dyDescent="0.25">
      <c r="A113" s="191"/>
      <c r="B113" s="191"/>
      <c r="C113" s="191"/>
      <c r="D113" s="191"/>
      <c r="E113" s="191"/>
      <c r="F113" s="191"/>
      <c r="G113" s="188"/>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88"/>
      <c r="BI113" s="191"/>
      <c r="BJ113" s="191"/>
      <c r="BK113" s="191"/>
      <c r="BL113" s="273"/>
      <c r="BM113" s="180"/>
      <c r="BN113" s="191"/>
      <c r="BO113" s="191"/>
      <c r="BP113" s="191"/>
      <c r="BQ113" s="191"/>
    </row>
    <row r="114" spans="1:69" x14ac:dyDescent="0.25">
      <c r="A114" s="191"/>
      <c r="B114" s="191"/>
      <c r="C114" s="191"/>
      <c r="D114" s="191"/>
      <c r="E114" s="191"/>
      <c r="F114" s="191"/>
      <c r="G114" s="188"/>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88"/>
      <c r="BI114" s="191"/>
      <c r="BJ114" s="191"/>
      <c r="BK114" s="191"/>
      <c r="BL114" s="273"/>
      <c r="BM114" s="180"/>
      <c r="BN114" s="191"/>
      <c r="BO114" s="191"/>
      <c r="BP114" s="191"/>
      <c r="BQ114" s="191"/>
    </row>
    <row r="115" spans="1:69" x14ac:dyDescent="0.25">
      <c r="A115" s="191"/>
      <c r="B115" s="191"/>
      <c r="C115" s="191"/>
      <c r="D115" s="191"/>
      <c r="E115" s="191"/>
      <c r="F115" s="191"/>
      <c r="G115" s="188"/>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88"/>
      <c r="BI115" s="191"/>
      <c r="BJ115" s="191"/>
      <c r="BK115" s="191"/>
      <c r="BL115" s="273"/>
      <c r="BM115" s="180"/>
      <c r="BN115" s="191"/>
      <c r="BO115" s="191"/>
      <c r="BP115" s="191"/>
      <c r="BQ115" s="191"/>
    </row>
    <row r="116" spans="1:69" x14ac:dyDescent="0.25">
      <c r="A116" s="191"/>
      <c r="B116" s="191"/>
      <c r="C116" s="191"/>
      <c r="D116" s="191"/>
      <c r="E116" s="191"/>
      <c r="F116" s="191"/>
      <c r="G116" s="188"/>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88"/>
      <c r="BI116" s="191"/>
      <c r="BJ116" s="191"/>
      <c r="BK116" s="191"/>
      <c r="BL116" s="273"/>
      <c r="BM116" s="180"/>
      <c r="BN116" s="191"/>
      <c r="BO116" s="191"/>
      <c r="BP116" s="191"/>
      <c r="BQ116" s="191"/>
    </row>
    <row r="117" spans="1:69" x14ac:dyDescent="0.25">
      <c r="A117" s="191"/>
      <c r="B117" s="191"/>
      <c r="C117" s="191"/>
      <c r="D117" s="191"/>
      <c r="E117" s="191"/>
      <c r="F117" s="191"/>
      <c r="G117" s="188"/>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88"/>
      <c r="BI117" s="191"/>
      <c r="BJ117" s="191"/>
      <c r="BK117" s="191"/>
      <c r="BL117" s="273"/>
      <c r="BM117" s="180"/>
      <c r="BN117" s="191"/>
      <c r="BO117" s="191"/>
      <c r="BP117" s="191"/>
      <c r="BQ117" s="191"/>
    </row>
    <row r="118" spans="1:69" x14ac:dyDescent="0.25">
      <c r="A118" s="191"/>
      <c r="B118" s="191"/>
      <c r="C118" s="191"/>
      <c r="D118" s="191"/>
      <c r="E118" s="191"/>
      <c r="F118" s="191"/>
      <c r="G118" s="188"/>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88"/>
      <c r="BI118" s="191"/>
      <c r="BJ118" s="191"/>
      <c r="BK118" s="191"/>
      <c r="BL118" s="273"/>
      <c r="BM118" s="180"/>
      <c r="BN118" s="191"/>
      <c r="BO118" s="191"/>
      <c r="BP118" s="191"/>
      <c r="BQ118" s="191"/>
    </row>
    <row r="119" spans="1:69" x14ac:dyDescent="0.25">
      <c r="A119" s="191"/>
      <c r="B119" s="191"/>
      <c r="C119" s="191"/>
      <c r="D119" s="191"/>
      <c r="E119" s="191"/>
      <c r="F119" s="191"/>
      <c r="G119" s="188"/>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88"/>
      <c r="BI119" s="191"/>
      <c r="BJ119" s="191"/>
      <c r="BK119" s="191"/>
      <c r="BL119" s="273"/>
      <c r="BM119" s="180"/>
      <c r="BN119" s="191"/>
      <c r="BO119" s="191"/>
      <c r="BP119" s="191"/>
      <c r="BQ119" s="191"/>
    </row>
    <row r="120" spans="1:69" x14ac:dyDescent="0.25">
      <c r="A120" s="191"/>
      <c r="B120" s="191"/>
      <c r="C120" s="191"/>
      <c r="D120" s="191"/>
      <c r="E120" s="191"/>
      <c r="F120" s="191"/>
      <c r="G120" s="188"/>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88"/>
      <c r="BI120" s="191"/>
      <c r="BJ120" s="191"/>
      <c r="BK120" s="191"/>
      <c r="BL120" s="273"/>
      <c r="BM120" s="180"/>
      <c r="BN120" s="191"/>
      <c r="BO120" s="191"/>
      <c r="BP120" s="191"/>
      <c r="BQ120" s="191"/>
    </row>
    <row r="121" spans="1:69" x14ac:dyDescent="0.25">
      <c r="A121" s="191"/>
      <c r="B121" s="191"/>
      <c r="C121" s="191"/>
      <c r="D121" s="191"/>
      <c r="E121" s="191"/>
      <c r="F121" s="191"/>
      <c r="G121" s="188"/>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88"/>
      <c r="BI121" s="191"/>
      <c r="BJ121" s="191"/>
      <c r="BK121" s="191"/>
      <c r="BL121" s="273"/>
      <c r="BM121" s="180"/>
      <c r="BN121" s="191"/>
      <c r="BO121" s="191"/>
      <c r="BP121" s="191"/>
      <c r="BQ121" s="191"/>
    </row>
    <row r="122" spans="1:69" x14ac:dyDescent="0.25">
      <c r="A122" s="191"/>
      <c r="B122" s="191"/>
      <c r="C122" s="191"/>
      <c r="D122" s="191"/>
      <c r="E122" s="191"/>
      <c r="F122" s="191"/>
      <c r="G122" s="188"/>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88"/>
      <c r="BI122" s="191"/>
      <c r="BJ122" s="191"/>
      <c r="BK122" s="191"/>
      <c r="BL122" s="273"/>
      <c r="BM122" s="180"/>
      <c r="BN122" s="191"/>
      <c r="BO122" s="191"/>
      <c r="BP122" s="191"/>
      <c r="BQ122" s="191"/>
    </row>
    <row r="123" spans="1:69" x14ac:dyDescent="0.25">
      <c r="A123" s="191"/>
      <c r="B123" s="191"/>
      <c r="C123" s="191"/>
      <c r="D123" s="191"/>
      <c r="E123" s="191"/>
      <c r="F123" s="191"/>
      <c r="G123" s="188"/>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88"/>
      <c r="BI123" s="191"/>
      <c r="BJ123" s="191"/>
      <c r="BK123" s="191"/>
      <c r="BL123" s="273"/>
      <c r="BM123" s="180"/>
      <c r="BN123" s="191"/>
      <c r="BO123" s="191"/>
      <c r="BP123" s="191"/>
      <c r="BQ123" s="191"/>
    </row>
    <row r="124" spans="1:69" x14ac:dyDescent="0.25">
      <c r="A124" s="191"/>
      <c r="B124" s="191"/>
      <c r="C124" s="191"/>
      <c r="D124" s="191"/>
      <c r="E124" s="191"/>
      <c r="F124" s="191"/>
      <c r="G124" s="188"/>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88"/>
      <c r="BI124" s="191"/>
      <c r="BJ124" s="191"/>
      <c r="BK124" s="191"/>
      <c r="BL124" s="273"/>
      <c r="BM124" s="180"/>
      <c r="BN124" s="191"/>
      <c r="BO124" s="191"/>
      <c r="BP124" s="191"/>
      <c r="BQ124" s="191"/>
    </row>
    <row r="125" spans="1:69" x14ac:dyDescent="0.25">
      <c r="A125" s="191"/>
      <c r="B125" s="191"/>
      <c r="C125" s="191"/>
      <c r="D125" s="191"/>
      <c r="E125" s="191"/>
      <c r="F125" s="191"/>
      <c r="G125" s="188"/>
      <c r="H125" s="191"/>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88"/>
      <c r="BI125" s="191"/>
      <c r="BJ125" s="191"/>
      <c r="BK125" s="191"/>
      <c r="BL125" s="273"/>
      <c r="BM125" s="180"/>
      <c r="BN125" s="191"/>
      <c r="BO125" s="191"/>
      <c r="BP125" s="191"/>
      <c r="BQ125" s="191"/>
    </row>
    <row r="126" spans="1:69" x14ac:dyDescent="0.25">
      <c r="A126" s="191"/>
      <c r="B126" s="191"/>
      <c r="C126" s="191"/>
      <c r="D126" s="191"/>
      <c r="E126" s="191"/>
      <c r="F126" s="191"/>
      <c r="G126" s="188"/>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88"/>
      <c r="BI126" s="191"/>
      <c r="BJ126" s="191"/>
      <c r="BK126" s="191"/>
      <c r="BL126" s="273"/>
      <c r="BM126" s="180"/>
      <c r="BN126" s="191"/>
      <c r="BO126" s="191"/>
      <c r="BP126" s="191"/>
      <c r="BQ126" s="191"/>
    </row>
    <row r="127" spans="1:69" x14ac:dyDescent="0.25">
      <c r="A127" s="191"/>
      <c r="B127" s="191"/>
      <c r="C127" s="191"/>
      <c r="D127" s="191"/>
      <c r="E127" s="191"/>
      <c r="F127" s="191"/>
      <c r="G127" s="188"/>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1"/>
      <c r="AZ127" s="191"/>
      <c r="BA127" s="191"/>
      <c r="BB127" s="191"/>
      <c r="BC127" s="191"/>
      <c r="BD127" s="191"/>
      <c r="BE127" s="191"/>
      <c r="BF127" s="191"/>
      <c r="BG127" s="191"/>
      <c r="BH127" s="188"/>
      <c r="BI127" s="191"/>
      <c r="BJ127" s="191"/>
      <c r="BK127" s="191"/>
      <c r="BL127" s="273"/>
      <c r="BM127" s="180"/>
      <c r="BN127" s="191"/>
      <c r="BO127" s="191"/>
      <c r="BP127" s="191"/>
      <c r="BQ127" s="191"/>
    </row>
    <row r="128" spans="1:69" x14ac:dyDescent="0.25">
      <c r="A128" s="191"/>
      <c r="B128" s="191"/>
      <c r="C128" s="191"/>
      <c r="D128" s="191"/>
      <c r="E128" s="191"/>
      <c r="F128" s="191"/>
      <c r="G128" s="188"/>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88"/>
      <c r="BI128" s="191"/>
      <c r="BJ128" s="191"/>
      <c r="BK128" s="191"/>
      <c r="BL128" s="273"/>
      <c r="BM128" s="180"/>
      <c r="BN128" s="191"/>
      <c r="BO128" s="191"/>
      <c r="BP128" s="191"/>
      <c r="BQ128" s="191"/>
    </row>
    <row r="129" spans="1:69" x14ac:dyDescent="0.25">
      <c r="A129" s="191"/>
      <c r="B129" s="191"/>
      <c r="C129" s="191"/>
      <c r="D129" s="191"/>
      <c r="E129" s="191"/>
      <c r="F129" s="191"/>
      <c r="G129" s="188"/>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88"/>
      <c r="BI129" s="191"/>
      <c r="BJ129" s="191"/>
      <c r="BK129" s="191"/>
      <c r="BL129" s="273"/>
      <c r="BM129" s="180"/>
      <c r="BN129" s="191"/>
      <c r="BO129" s="191"/>
      <c r="BP129" s="191"/>
      <c r="BQ129" s="191"/>
    </row>
    <row r="130" spans="1:69" x14ac:dyDescent="0.25">
      <c r="A130" s="191"/>
      <c r="B130" s="191"/>
      <c r="C130" s="191"/>
      <c r="D130" s="191"/>
      <c r="E130" s="191"/>
      <c r="F130" s="191"/>
      <c r="G130" s="188"/>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91"/>
      <c r="BA130" s="191"/>
      <c r="BB130" s="191"/>
      <c r="BC130" s="191"/>
      <c r="BD130" s="191"/>
      <c r="BE130" s="191"/>
      <c r="BF130" s="191"/>
      <c r="BG130" s="191"/>
      <c r="BH130" s="188"/>
      <c r="BI130" s="191"/>
      <c r="BJ130" s="191"/>
      <c r="BK130" s="191"/>
      <c r="BL130" s="273"/>
      <c r="BM130" s="180"/>
      <c r="BN130" s="191"/>
      <c r="BO130" s="191"/>
      <c r="BP130" s="191"/>
      <c r="BQ130" s="191"/>
    </row>
    <row r="131" spans="1:69" x14ac:dyDescent="0.25">
      <c r="A131" s="191"/>
      <c r="B131" s="191"/>
      <c r="C131" s="191"/>
      <c r="D131" s="191"/>
      <c r="E131" s="191"/>
      <c r="F131" s="191"/>
      <c r="G131" s="188"/>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88"/>
      <c r="BI131" s="191"/>
      <c r="BJ131" s="191"/>
      <c r="BK131" s="191"/>
      <c r="BL131" s="273"/>
      <c r="BM131" s="180"/>
      <c r="BN131" s="191"/>
      <c r="BO131" s="191"/>
      <c r="BP131" s="191"/>
      <c r="BQ131" s="191"/>
    </row>
    <row r="132" spans="1:69" x14ac:dyDescent="0.25">
      <c r="A132" s="191"/>
      <c r="B132" s="191"/>
      <c r="C132" s="191"/>
      <c r="D132" s="191"/>
      <c r="E132" s="191"/>
      <c r="F132" s="191"/>
      <c r="G132" s="188"/>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1"/>
      <c r="AY132" s="191"/>
      <c r="AZ132" s="191"/>
      <c r="BA132" s="191"/>
      <c r="BB132" s="191"/>
      <c r="BC132" s="191"/>
      <c r="BD132" s="191"/>
      <c r="BE132" s="191"/>
      <c r="BF132" s="191"/>
      <c r="BG132" s="191"/>
      <c r="BH132" s="188"/>
      <c r="BI132" s="191"/>
      <c r="BJ132" s="191"/>
      <c r="BK132" s="191"/>
      <c r="BL132" s="273"/>
      <c r="BM132" s="180"/>
      <c r="BN132" s="191"/>
      <c r="BO132" s="191"/>
      <c r="BP132" s="191"/>
      <c r="BQ132" s="191"/>
    </row>
    <row r="133" spans="1:69" x14ac:dyDescent="0.25">
      <c r="A133" s="191"/>
      <c r="B133" s="191"/>
      <c r="C133" s="191"/>
      <c r="D133" s="191"/>
      <c r="E133" s="191"/>
      <c r="F133" s="191"/>
      <c r="G133" s="188"/>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88"/>
      <c r="BI133" s="191"/>
      <c r="BJ133" s="191"/>
      <c r="BK133" s="191"/>
      <c r="BL133" s="273"/>
      <c r="BM133" s="180"/>
      <c r="BN133" s="191"/>
      <c r="BO133" s="191"/>
      <c r="BP133" s="191"/>
      <c r="BQ133" s="191"/>
    </row>
    <row r="134" spans="1:69" x14ac:dyDescent="0.25">
      <c r="A134" s="191"/>
      <c r="B134" s="191"/>
      <c r="C134" s="191"/>
      <c r="D134" s="191"/>
      <c r="E134" s="191"/>
      <c r="F134" s="191"/>
      <c r="G134" s="188"/>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1"/>
      <c r="AY134" s="191"/>
      <c r="AZ134" s="191"/>
      <c r="BA134" s="191"/>
      <c r="BB134" s="191"/>
      <c r="BC134" s="191"/>
      <c r="BD134" s="191"/>
      <c r="BE134" s="191"/>
      <c r="BF134" s="191"/>
      <c r="BG134" s="191"/>
      <c r="BH134" s="188"/>
      <c r="BI134" s="191"/>
      <c r="BJ134" s="191"/>
      <c r="BK134" s="191"/>
      <c r="BL134" s="273"/>
      <c r="BM134" s="180"/>
      <c r="BN134" s="191"/>
      <c r="BO134" s="191"/>
      <c r="BP134" s="191"/>
      <c r="BQ134" s="191"/>
    </row>
    <row r="135" spans="1:69" x14ac:dyDescent="0.25">
      <c r="A135" s="191"/>
      <c r="B135" s="191"/>
      <c r="C135" s="191"/>
      <c r="D135" s="191"/>
      <c r="E135" s="191"/>
      <c r="F135" s="191"/>
      <c r="G135" s="188"/>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1"/>
      <c r="AN135" s="191"/>
      <c r="AO135" s="191"/>
      <c r="AP135" s="191"/>
      <c r="AQ135" s="191"/>
      <c r="AR135" s="191"/>
      <c r="AS135" s="191"/>
      <c r="AT135" s="191"/>
      <c r="AU135" s="191"/>
      <c r="AV135" s="191"/>
      <c r="AW135" s="191"/>
      <c r="AX135" s="191"/>
      <c r="AY135" s="191"/>
      <c r="AZ135" s="191"/>
      <c r="BA135" s="191"/>
      <c r="BB135" s="191"/>
      <c r="BC135" s="191"/>
      <c r="BD135" s="191"/>
      <c r="BE135" s="191"/>
      <c r="BF135" s="191"/>
      <c r="BG135" s="191"/>
      <c r="BH135" s="188"/>
      <c r="BI135" s="191"/>
      <c r="BJ135" s="191"/>
      <c r="BK135" s="191"/>
      <c r="BL135" s="273"/>
      <c r="BM135" s="180"/>
      <c r="BN135" s="191"/>
      <c r="BO135" s="191"/>
      <c r="BP135" s="191"/>
      <c r="BQ135" s="191"/>
    </row>
    <row r="136" spans="1:69" x14ac:dyDescent="0.25">
      <c r="A136" s="191"/>
      <c r="B136" s="191"/>
      <c r="C136" s="191"/>
      <c r="D136" s="191"/>
      <c r="E136" s="191"/>
      <c r="F136" s="191"/>
      <c r="G136" s="188"/>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1"/>
      <c r="AR136" s="191"/>
      <c r="AS136" s="191"/>
      <c r="AT136" s="191"/>
      <c r="AU136" s="191"/>
      <c r="AV136" s="191"/>
      <c r="AW136" s="191"/>
      <c r="AX136" s="191"/>
      <c r="AY136" s="191"/>
      <c r="AZ136" s="191"/>
      <c r="BA136" s="191"/>
      <c r="BB136" s="191"/>
      <c r="BC136" s="191"/>
      <c r="BD136" s="191"/>
      <c r="BE136" s="191"/>
      <c r="BF136" s="191"/>
      <c r="BG136" s="191"/>
      <c r="BH136" s="188"/>
      <c r="BI136" s="191"/>
      <c r="BJ136" s="191"/>
      <c r="BK136" s="191"/>
      <c r="BL136" s="273"/>
      <c r="BM136" s="180"/>
      <c r="BN136" s="191"/>
      <c r="BO136" s="191"/>
      <c r="BP136" s="191"/>
      <c r="BQ136" s="191"/>
    </row>
    <row r="137" spans="1:69" x14ac:dyDescent="0.25">
      <c r="A137" s="191"/>
      <c r="B137" s="191"/>
      <c r="C137" s="191"/>
      <c r="D137" s="191"/>
      <c r="E137" s="191"/>
      <c r="F137" s="191"/>
      <c r="G137" s="188"/>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c r="AY137" s="191"/>
      <c r="AZ137" s="191"/>
      <c r="BA137" s="191"/>
      <c r="BB137" s="191"/>
      <c r="BC137" s="191"/>
      <c r="BD137" s="191"/>
      <c r="BE137" s="191"/>
      <c r="BF137" s="191"/>
      <c r="BG137" s="191"/>
      <c r="BH137" s="188"/>
      <c r="BI137" s="191"/>
      <c r="BJ137" s="191"/>
      <c r="BK137" s="191"/>
      <c r="BL137" s="273"/>
      <c r="BM137" s="180"/>
      <c r="BN137" s="191"/>
      <c r="BO137" s="191"/>
      <c r="BP137" s="191"/>
      <c r="BQ137" s="191"/>
    </row>
    <row r="138" spans="1:69" x14ac:dyDescent="0.25">
      <c r="A138" s="191"/>
      <c r="B138" s="191"/>
      <c r="C138" s="191"/>
      <c r="D138" s="191"/>
      <c r="E138" s="191"/>
      <c r="F138" s="191"/>
      <c r="G138" s="188"/>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188"/>
      <c r="BI138" s="191"/>
      <c r="BJ138" s="191"/>
      <c r="BK138" s="191"/>
      <c r="BL138" s="273"/>
      <c r="BM138" s="180"/>
      <c r="BN138" s="191"/>
      <c r="BO138" s="191"/>
      <c r="BP138" s="191"/>
      <c r="BQ138" s="191"/>
    </row>
    <row r="139" spans="1:69" x14ac:dyDescent="0.25">
      <c r="A139" s="191"/>
      <c r="B139" s="191"/>
      <c r="C139" s="191"/>
      <c r="D139" s="191"/>
      <c r="E139" s="191"/>
      <c r="F139" s="191"/>
      <c r="G139" s="188"/>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88"/>
      <c r="BI139" s="191"/>
      <c r="BJ139" s="191"/>
      <c r="BK139" s="191"/>
      <c r="BL139" s="273"/>
      <c r="BM139" s="180"/>
      <c r="BN139" s="191"/>
      <c r="BO139" s="191"/>
      <c r="BP139" s="191"/>
      <c r="BQ139" s="191"/>
    </row>
    <row r="140" spans="1:69" x14ac:dyDescent="0.25">
      <c r="A140" s="191"/>
      <c r="B140" s="191"/>
      <c r="C140" s="191"/>
      <c r="D140" s="191"/>
      <c r="E140" s="191"/>
      <c r="F140" s="191"/>
      <c r="G140" s="188"/>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88"/>
      <c r="BI140" s="191"/>
      <c r="BJ140" s="191"/>
      <c r="BK140" s="191"/>
      <c r="BL140" s="273"/>
      <c r="BM140" s="180"/>
      <c r="BN140" s="191"/>
      <c r="BO140" s="191"/>
      <c r="BP140" s="191"/>
      <c r="BQ140" s="191"/>
    </row>
    <row r="141" spans="1:69" x14ac:dyDescent="0.25">
      <c r="A141" s="191"/>
      <c r="B141" s="191"/>
      <c r="C141" s="191"/>
      <c r="D141" s="191"/>
      <c r="E141" s="191"/>
      <c r="F141" s="191"/>
      <c r="G141" s="188"/>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88"/>
      <c r="BI141" s="191"/>
      <c r="BJ141" s="191"/>
      <c r="BK141" s="191"/>
      <c r="BL141" s="273"/>
      <c r="BM141" s="180"/>
      <c r="BN141" s="191"/>
      <c r="BO141" s="191"/>
      <c r="BP141" s="191"/>
      <c r="BQ141" s="191"/>
    </row>
    <row r="142" spans="1:69" x14ac:dyDescent="0.25">
      <c r="A142" s="191"/>
      <c r="B142" s="191"/>
      <c r="C142" s="191"/>
      <c r="D142" s="191"/>
      <c r="E142" s="191"/>
      <c r="F142" s="191"/>
      <c r="G142" s="188"/>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88"/>
      <c r="BI142" s="191"/>
      <c r="BJ142" s="191"/>
      <c r="BK142" s="191"/>
      <c r="BL142" s="273"/>
      <c r="BM142" s="180"/>
      <c r="BN142" s="191"/>
      <c r="BO142" s="191"/>
      <c r="BP142" s="191"/>
      <c r="BQ142" s="191"/>
    </row>
    <row r="143" spans="1:69" x14ac:dyDescent="0.25">
      <c r="A143" s="191"/>
      <c r="B143" s="191"/>
      <c r="C143" s="191"/>
      <c r="D143" s="191"/>
      <c r="E143" s="191"/>
      <c r="F143" s="191"/>
      <c r="G143" s="188"/>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1"/>
      <c r="AZ143" s="191"/>
      <c r="BA143" s="191"/>
      <c r="BB143" s="191"/>
      <c r="BC143" s="191"/>
      <c r="BD143" s="191"/>
      <c r="BE143" s="191"/>
      <c r="BF143" s="191"/>
      <c r="BG143" s="191"/>
      <c r="BH143" s="188"/>
      <c r="BI143" s="191"/>
      <c r="BJ143" s="191"/>
      <c r="BK143" s="191"/>
      <c r="BL143" s="273"/>
      <c r="BM143" s="180"/>
      <c r="BN143" s="191"/>
      <c r="BO143" s="191"/>
      <c r="BP143" s="191"/>
      <c r="BQ143" s="191"/>
    </row>
    <row r="144" spans="1:69" x14ac:dyDescent="0.25">
      <c r="A144" s="191"/>
      <c r="B144" s="191"/>
      <c r="C144" s="191"/>
      <c r="D144" s="191"/>
      <c r="E144" s="191"/>
      <c r="F144" s="191"/>
      <c r="G144" s="188"/>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88"/>
      <c r="BI144" s="191"/>
      <c r="BJ144" s="191"/>
      <c r="BK144" s="191"/>
      <c r="BL144" s="273"/>
      <c r="BM144" s="180"/>
      <c r="BN144" s="191"/>
      <c r="BO144" s="191"/>
      <c r="BP144" s="191"/>
      <c r="BQ144" s="191"/>
    </row>
    <row r="145" spans="1:69" x14ac:dyDescent="0.25">
      <c r="A145" s="191"/>
      <c r="B145" s="191"/>
      <c r="C145" s="191"/>
      <c r="D145" s="191"/>
      <c r="E145" s="191"/>
      <c r="F145" s="191"/>
      <c r="G145" s="188"/>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88"/>
      <c r="BI145" s="191"/>
      <c r="BJ145" s="191"/>
      <c r="BK145" s="191"/>
      <c r="BL145" s="273"/>
      <c r="BM145" s="180"/>
      <c r="BN145" s="191"/>
      <c r="BO145" s="191"/>
      <c r="BP145" s="191"/>
      <c r="BQ145" s="191"/>
    </row>
    <row r="146" spans="1:69" x14ac:dyDescent="0.25">
      <c r="A146" s="191"/>
      <c r="B146" s="191"/>
      <c r="C146" s="191"/>
      <c r="D146" s="191"/>
      <c r="E146" s="191"/>
      <c r="F146" s="191"/>
      <c r="G146" s="188"/>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88"/>
      <c r="BI146" s="191"/>
      <c r="BJ146" s="191"/>
      <c r="BK146" s="191"/>
      <c r="BL146" s="273"/>
      <c r="BM146" s="180"/>
      <c r="BN146" s="191"/>
      <c r="BO146" s="191"/>
      <c r="BP146" s="191"/>
      <c r="BQ146" s="191"/>
    </row>
    <row r="147" spans="1:69" x14ac:dyDescent="0.25">
      <c r="A147" s="191"/>
      <c r="B147" s="191"/>
      <c r="C147" s="191"/>
      <c r="D147" s="191"/>
      <c r="E147" s="191"/>
      <c r="F147" s="191"/>
      <c r="G147" s="188"/>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88"/>
      <c r="BI147" s="191"/>
      <c r="BJ147" s="191"/>
      <c r="BK147" s="191"/>
      <c r="BL147" s="273"/>
      <c r="BM147" s="180"/>
      <c r="BN147" s="191"/>
      <c r="BO147" s="191"/>
      <c r="BP147" s="191"/>
      <c r="BQ147" s="191"/>
    </row>
    <row r="148" spans="1:69" x14ac:dyDescent="0.25">
      <c r="A148" s="191"/>
      <c r="B148" s="191"/>
      <c r="C148" s="191"/>
      <c r="D148" s="191"/>
      <c r="E148" s="191"/>
      <c r="F148" s="191"/>
      <c r="G148" s="188"/>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88"/>
      <c r="BI148" s="191"/>
      <c r="BJ148" s="191"/>
      <c r="BK148" s="191"/>
      <c r="BL148" s="273"/>
      <c r="BM148" s="180"/>
      <c r="BN148" s="191"/>
      <c r="BO148" s="191"/>
      <c r="BP148" s="191"/>
      <c r="BQ148" s="191"/>
    </row>
    <row r="149" spans="1:69" x14ac:dyDescent="0.25">
      <c r="A149" s="191"/>
      <c r="B149" s="191"/>
      <c r="C149" s="191"/>
      <c r="D149" s="191"/>
      <c r="E149" s="191"/>
      <c r="F149" s="191"/>
      <c r="G149" s="188"/>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1"/>
      <c r="BF149" s="191"/>
      <c r="BG149" s="191"/>
      <c r="BH149" s="188"/>
      <c r="BI149" s="191"/>
      <c r="BJ149" s="191"/>
      <c r="BK149" s="191"/>
      <c r="BL149" s="273"/>
      <c r="BM149" s="180"/>
      <c r="BN149" s="191"/>
      <c r="BO149" s="191"/>
      <c r="BP149" s="191"/>
      <c r="BQ149" s="191"/>
    </row>
    <row r="150" spans="1:69" x14ac:dyDescent="0.25">
      <c r="A150" s="191"/>
      <c r="B150" s="191"/>
      <c r="C150" s="191"/>
      <c r="D150" s="191"/>
      <c r="E150" s="191"/>
      <c r="F150" s="191"/>
      <c r="G150" s="188"/>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88"/>
      <c r="BI150" s="191"/>
      <c r="BJ150" s="191"/>
      <c r="BK150" s="191"/>
      <c r="BL150" s="273"/>
      <c r="BM150" s="180"/>
      <c r="BN150" s="191"/>
      <c r="BO150" s="191"/>
      <c r="BP150" s="191"/>
      <c r="BQ150" s="191"/>
    </row>
    <row r="151" spans="1:69" x14ac:dyDescent="0.25">
      <c r="A151" s="191"/>
      <c r="B151" s="191"/>
      <c r="C151" s="191"/>
      <c r="D151" s="191"/>
      <c r="E151" s="191"/>
      <c r="F151" s="191"/>
      <c r="G151" s="188"/>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88"/>
      <c r="BI151" s="191"/>
      <c r="BJ151" s="191"/>
      <c r="BK151" s="191"/>
      <c r="BL151" s="273"/>
      <c r="BM151" s="180"/>
      <c r="BN151" s="191"/>
      <c r="BO151" s="191"/>
      <c r="BP151" s="191"/>
      <c r="BQ151" s="191"/>
    </row>
    <row r="152" spans="1:69" x14ac:dyDescent="0.25">
      <c r="A152" s="191"/>
      <c r="B152" s="191"/>
      <c r="C152" s="191"/>
      <c r="D152" s="191"/>
      <c r="E152" s="191"/>
      <c r="F152" s="191"/>
      <c r="G152" s="188"/>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c r="AZ152" s="191"/>
      <c r="BA152" s="191"/>
      <c r="BB152" s="191"/>
      <c r="BC152" s="191"/>
      <c r="BD152" s="191"/>
      <c r="BE152" s="191"/>
      <c r="BF152" s="191"/>
      <c r="BG152" s="191"/>
      <c r="BH152" s="188"/>
      <c r="BI152" s="191"/>
      <c r="BJ152" s="191"/>
      <c r="BK152" s="191"/>
      <c r="BL152" s="273"/>
      <c r="BM152" s="180"/>
      <c r="BN152" s="191"/>
      <c r="BO152" s="191"/>
      <c r="BP152" s="191"/>
      <c r="BQ152" s="191"/>
    </row>
    <row r="153" spans="1:69" x14ac:dyDescent="0.25">
      <c r="A153" s="191"/>
      <c r="B153" s="191"/>
      <c r="C153" s="191"/>
      <c r="D153" s="191"/>
      <c r="E153" s="191"/>
      <c r="F153" s="191"/>
      <c r="G153" s="188"/>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91"/>
      <c r="AV153" s="191"/>
      <c r="AW153" s="191"/>
      <c r="AX153" s="191"/>
      <c r="AY153" s="191"/>
      <c r="AZ153" s="191"/>
      <c r="BA153" s="191"/>
      <c r="BB153" s="191"/>
      <c r="BC153" s="191"/>
      <c r="BD153" s="191"/>
      <c r="BE153" s="191"/>
      <c r="BF153" s="191"/>
      <c r="BG153" s="191"/>
      <c r="BH153" s="188"/>
      <c r="BI153" s="191"/>
      <c r="BJ153" s="191"/>
      <c r="BK153" s="191"/>
      <c r="BL153" s="273"/>
      <c r="BM153" s="180"/>
      <c r="BN153" s="191"/>
      <c r="BO153" s="191"/>
      <c r="BP153" s="191"/>
      <c r="BQ153" s="191"/>
    </row>
    <row r="154" spans="1:69" x14ac:dyDescent="0.25">
      <c r="A154" s="191"/>
      <c r="B154" s="191"/>
      <c r="C154" s="191"/>
      <c r="D154" s="191"/>
      <c r="E154" s="191"/>
      <c r="F154" s="191"/>
      <c r="G154" s="188"/>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91"/>
      <c r="AU154" s="191"/>
      <c r="AV154" s="191"/>
      <c r="AW154" s="191"/>
      <c r="AX154" s="191"/>
      <c r="AY154" s="191"/>
      <c r="AZ154" s="191"/>
      <c r="BA154" s="191"/>
      <c r="BB154" s="191"/>
      <c r="BC154" s="191"/>
      <c r="BD154" s="191"/>
      <c r="BE154" s="191"/>
      <c r="BF154" s="191"/>
      <c r="BG154" s="191"/>
      <c r="BH154" s="188"/>
      <c r="BI154" s="191"/>
      <c r="BJ154" s="191"/>
      <c r="BK154" s="191"/>
      <c r="BL154" s="273"/>
      <c r="BM154" s="180"/>
      <c r="BN154" s="191"/>
      <c r="BO154" s="191"/>
      <c r="BP154" s="191"/>
      <c r="BQ154" s="191"/>
    </row>
    <row r="155" spans="1:69" x14ac:dyDescent="0.25">
      <c r="A155" s="191"/>
      <c r="B155" s="191"/>
      <c r="C155" s="191"/>
      <c r="D155" s="191"/>
      <c r="E155" s="191"/>
      <c r="F155" s="191"/>
      <c r="G155" s="188"/>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191"/>
      <c r="AY155" s="191"/>
      <c r="AZ155" s="191"/>
      <c r="BA155" s="191"/>
      <c r="BB155" s="191"/>
      <c r="BC155" s="191"/>
      <c r="BD155" s="191"/>
      <c r="BE155" s="191"/>
      <c r="BF155" s="191"/>
      <c r="BG155" s="191"/>
      <c r="BH155" s="188"/>
      <c r="BI155" s="191"/>
      <c r="BJ155" s="191"/>
      <c r="BK155" s="191"/>
      <c r="BL155" s="273"/>
      <c r="BM155" s="180"/>
      <c r="BN155" s="191"/>
      <c r="BO155" s="191"/>
      <c r="BP155" s="191"/>
      <c r="BQ155" s="191"/>
    </row>
    <row r="156" spans="1:69" x14ac:dyDescent="0.25">
      <c r="A156" s="191"/>
      <c r="B156" s="191"/>
      <c r="C156" s="191"/>
      <c r="D156" s="191"/>
      <c r="E156" s="191"/>
      <c r="F156" s="191"/>
      <c r="G156" s="188"/>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c r="BH156" s="188"/>
      <c r="BI156" s="191"/>
      <c r="BJ156" s="191"/>
      <c r="BK156" s="191"/>
      <c r="BL156" s="273"/>
      <c r="BM156" s="180"/>
      <c r="BN156" s="191"/>
      <c r="BO156" s="191"/>
      <c r="BP156" s="191"/>
      <c r="BQ156" s="191"/>
    </row>
    <row r="157" spans="1:69" x14ac:dyDescent="0.25">
      <c r="A157" s="191"/>
      <c r="B157" s="191"/>
      <c r="C157" s="191"/>
      <c r="D157" s="191"/>
      <c r="E157" s="191"/>
      <c r="F157" s="191"/>
      <c r="G157" s="188"/>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1"/>
      <c r="AY157" s="191"/>
      <c r="AZ157" s="191"/>
      <c r="BA157" s="191"/>
      <c r="BB157" s="191"/>
      <c r="BC157" s="191"/>
      <c r="BD157" s="191"/>
      <c r="BE157" s="191"/>
      <c r="BF157" s="191"/>
      <c r="BG157" s="191"/>
      <c r="BH157" s="188"/>
      <c r="BI157" s="191"/>
      <c r="BJ157" s="191"/>
      <c r="BK157" s="191"/>
      <c r="BL157" s="273"/>
      <c r="BM157" s="180"/>
      <c r="BN157" s="191"/>
      <c r="BO157" s="191"/>
      <c r="BP157" s="191"/>
      <c r="BQ157" s="191"/>
    </row>
    <row r="158" spans="1:69" x14ac:dyDescent="0.25">
      <c r="A158" s="191"/>
      <c r="B158" s="191"/>
      <c r="C158" s="191"/>
      <c r="D158" s="191"/>
      <c r="E158" s="191"/>
      <c r="F158" s="191"/>
      <c r="G158" s="188"/>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88"/>
      <c r="BI158" s="191"/>
      <c r="BJ158" s="191"/>
      <c r="BK158" s="191"/>
      <c r="BL158" s="273"/>
      <c r="BM158" s="180"/>
      <c r="BN158" s="191"/>
      <c r="BO158" s="191"/>
      <c r="BP158" s="191"/>
      <c r="BQ158" s="191"/>
    </row>
    <row r="159" spans="1:69" x14ac:dyDescent="0.25">
      <c r="A159" s="191"/>
      <c r="B159" s="191"/>
      <c r="C159" s="191"/>
      <c r="D159" s="191"/>
      <c r="E159" s="191"/>
      <c r="F159" s="191"/>
      <c r="G159" s="188"/>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191"/>
      <c r="AZ159" s="191"/>
      <c r="BA159" s="191"/>
      <c r="BB159" s="191"/>
      <c r="BC159" s="191"/>
      <c r="BD159" s="191"/>
      <c r="BE159" s="191"/>
      <c r="BF159" s="191"/>
      <c r="BG159" s="191"/>
      <c r="BH159" s="188"/>
      <c r="BI159" s="191"/>
      <c r="BJ159" s="191"/>
      <c r="BK159" s="191"/>
      <c r="BL159" s="273"/>
      <c r="BM159" s="180"/>
      <c r="BN159" s="191"/>
      <c r="BO159" s="191"/>
      <c r="BP159" s="191"/>
      <c r="BQ159" s="191"/>
    </row>
    <row r="160" spans="1:69" x14ac:dyDescent="0.25">
      <c r="A160" s="191"/>
      <c r="B160" s="191"/>
      <c r="C160" s="191"/>
      <c r="D160" s="191"/>
      <c r="E160" s="191"/>
      <c r="F160" s="191"/>
      <c r="G160" s="188"/>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c r="AZ160" s="191"/>
      <c r="BA160" s="191"/>
      <c r="BB160" s="191"/>
      <c r="BC160" s="191"/>
      <c r="BD160" s="191"/>
      <c r="BE160" s="191"/>
      <c r="BF160" s="191"/>
      <c r="BG160" s="191"/>
      <c r="BH160" s="188"/>
      <c r="BI160" s="191"/>
      <c r="BJ160" s="191"/>
      <c r="BK160" s="191"/>
      <c r="BL160" s="273"/>
      <c r="BM160" s="180"/>
      <c r="BN160" s="191"/>
      <c r="BO160" s="191"/>
      <c r="BP160" s="191"/>
      <c r="BQ160" s="191"/>
    </row>
    <row r="161" spans="1:69" x14ac:dyDescent="0.25">
      <c r="A161" s="191"/>
      <c r="B161" s="191"/>
      <c r="C161" s="191"/>
      <c r="D161" s="191"/>
      <c r="E161" s="191"/>
      <c r="F161" s="191"/>
      <c r="G161" s="188"/>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191"/>
      <c r="BH161" s="188"/>
      <c r="BI161" s="191"/>
      <c r="BJ161" s="191"/>
      <c r="BK161" s="191"/>
      <c r="BL161" s="273"/>
      <c r="BM161" s="180"/>
      <c r="BN161" s="191"/>
      <c r="BO161" s="191"/>
      <c r="BP161" s="191"/>
      <c r="BQ161" s="191"/>
    </row>
    <row r="162" spans="1:69" x14ac:dyDescent="0.25">
      <c r="A162" s="191"/>
      <c r="B162" s="191"/>
      <c r="C162" s="191"/>
      <c r="D162" s="191"/>
      <c r="E162" s="191"/>
      <c r="F162" s="191"/>
      <c r="G162" s="188"/>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c r="BD162" s="191"/>
      <c r="BE162" s="191"/>
      <c r="BF162" s="191"/>
      <c r="BG162" s="191"/>
      <c r="BH162" s="188"/>
      <c r="BI162" s="191"/>
      <c r="BJ162" s="191"/>
      <c r="BK162" s="191"/>
      <c r="BL162" s="273"/>
      <c r="BM162" s="180"/>
      <c r="BN162" s="191"/>
      <c r="BO162" s="191"/>
      <c r="BP162" s="191"/>
      <c r="BQ162" s="191"/>
    </row>
    <row r="163" spans="1:69" x14ac:dyDescent="0.25">
      <c r="A163" s="191"/>
      <c r="B163" s="191"/>
      <c r="C163" s="191"/>
      <c r="D163" s="191"/>
      <c r="E163" s="191"/>
      <c r="F163" s="191"/>
      <c r="G163" s="188"/>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91"/>
      <c r="AS163" s="191"/>
      <c r="AT163" s="191"/>
      <c r="AU163" s="191"/>
      <c r="AV163" s="191"/>
      <c r="AW163" s="191"/>
      <c r="AX163" s="191"/>
      <c r="AY163" s="191"/>
      <c r="AZ163" s="191"/>
      <c r="BA163" s="191"/>
      <c r="BB163" s="191"/>
      <c r="BC163" s="191"/>
      <c r="BD163" s="191"/>
      <c r="BE163" s="191"/>
      <c r="BF163" s="191"/>
      <c r="BG163" s="191"/>
      <c r="BH163" s="188"/>
      <c r="BI163" s="191"/>
      <c r="BJ163" s="191"/>
      <c r="BK163" s="191"/>
      <c r="BL163" s="273"/>
      <c r="BM163" s="180"/>
      <c r="BN163" s="191"/>
      <c r="BO163" s="191"/>
      <c r="BP163" s="191"/>
      <c r="BQ163" s="191"/>
    </row>
    <row r="164" spans="1:69" x14ac:dyDescent="0.25">
      <c r="A164" s="191"/>
      <c r="B164" s="191"/>
      <c r="C164" s="191"/>
      <c r="D164" s="191"/>
      <c r="E164" s="191"/>
      <c r="F164" s="191"/>
      <c r="G164" s="188"/>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1"/>
      <c r="AL164" s="191"/>
      <c r="AM164" s="191"/>
      <c r="AN164" s="191"/>
      <c r="AO164" s="191"/>
      <c r="AP164" s="191"/>
      <c r="AQ164" s="191"/>
      <c r="AR164" s="191"/>
      <c r="AS164" s="191"/>
      <c r="AT164" s="191"/>
      <c r="AU164" s="191"/>
      <c r="AV164" s="191"/>
      <c r="AW164" s="191"/>
      <c r="AX164" s="191"/>
      <c r="AY164" s="191"/>
      <c r="AZ164" s="191"/>
      <c r="BA164" s="191"/>
      <c r="BB164" s="191"/>
      <c r="BC164" s="191"/>
      <c r="BD164" s="191"/>
      <c r="BE164" s="191"/>
      <c r="BF164" s="191"/>
      <c r="BG164" s="191"/>
      <c r="BH164" s="188"/>
      <c r="BI164" s="191"/>
      <c r="BJ164" s="191"/>
      <c r="BK164" s="191"/>
      <c r="BL164" s="273"/>
      <c r="BM164" s="180"/>
      <c r="BN164" s="191"/>
      <c r="BO164" s="191"/>
      <c r="BP164" s="191"/>
      <c r="BQ164" s="191"/>
    </row>
    <row r="165" spans="1:69" x14ac:dyDescent="0.25">
      <c r="A165" s="191"/>
      <c r="B165" s="191"/>
      <c r="C165" s="191"/>
      <c r="D165" s="191"/>
      <c r="E165" s="191"/>
      <c r="F165" s="191"/>
      <c r="G165" s="188"/>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91"/>
      <c r="AU165" s="191"/>
      <c r="AV165" s="191"/>
      <c r="AW165" s="191"/>
      <c r="AX165" s="191"/>
      <c r="AY165" s="191"/>
      <c r="AZ165" s="191"/>
      <c r="BA165" s="191"/>
      <c r="BB165" s="191"/>
      <c r="BC165" s="191"/>
      <c r="BD165" s="191"/>
      <c r="BE165" s="191"/>
      <c r="BF165" s="191"/>
      <c r="BG165" s="191"/>
      <c r="BH165" s="188"/>
      <c r="BI165" s="191"/>
      <c r="BJ165" s="191"/>
      <c r="BK165" s="191"/>
      <c r="BL165" s="273"/>
      <c r="BM165" s="180"/>
      <c r="BN165" s="191"/>
      <c r="BO165" s="191"/>
      <c r="BP165" s="191"/>
      <c r="BQ165" s="191"/>
    </row>
    <row r="166" spans="1:69" x14ac:dyDescent="0.25">
      <c r="A166" s="191"/>
      <c r="B166" s="191"/>
      <c r="C166" s="191"/>
      <c r="D166" s="191"/>
      <c r="E166" s="191"/>
      <c r="F166" s="191"/>
      <c r="G166" s="188"/>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1"/>
      <c r="AL166" s="191"/>
      <c r="AM166" s="191"/>
      <c r="AN166" s="191"/>
      <c r="AO166" s="191"/>
      <c r="AP166" s="191"/>
      <c r="AQ166" s="191"/>
      <c r="AR166" s="191"/>
      <c r="AS166" s="191"/>
      <c r="AT166" s="191"/>
      <c r="AU166" s="191"/>
      <c r="AV166" s="191"/>
      <c r="AW166" s="191"/>
      <c r="AX166" s="191"/>
      <c r="AY166" s="191"/>
      <c r="AZ166" s="191"/>
      <c r="BA166" s="191"/>
      <c r="BB166" s="191"/>
      <c r="BC166" s="191"/>
      <c r="BD166" s="191"/>
      <c r="BE166" s="191"/>
      <c r="BF166" s="191"/>
      <c r="BG166" s="191"/>
      <c r="BH166" s="188"/>
      <c r="BI166" s="191"/>
      <c r="BJ166" s="191"/>
      <c r="BK166" s="191"/>
      <c r="BL166" s="273"/>
      <c r="BM166" s="180"/>
      <c r="BN166" s="191"/>
      <c r="BO166" s="191"/>
      <c r="BP166" s="191"/>
      <c r="BQ166" s="191"/>
    </row>
    <row r="167" spans="1:69" x14ac:dyDescent="0.25">
      <c r="A167" s="191"/>
      <c r="B167" s="191"/>
      <c r="C167" s="191"/>
      <c r="D167" s="191"/>
      <c r="E167" s="191"/>
      <c r="F167" s="191"/>
      <c r="G167" s="188"/>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I167" s="191"/>
      <c r="AJ167" s="191"/>
      <c r="AK167" s="191"/>
      <c r="AL167" s="191"/>
      <c r="AM167" s="191"/>
      <c r="AN167" s="191"/>
      <c r="AO167" s="191"/>
      <c r="AP167" s="191"/>
      <c r="AQ167" s="191"/>
      <c r="AR167" s="191"/>
      <c r="AS167" s="191"/>
      <c r="AT167" s="191"/>
      <c r="AU167" s="191"/>
      <c r="AV167" s="191"/>
      <c r="AW167" s="191"/>
      <c r="AX167" s="191"/>
      <c r="AY167" s="191"/>
      <c r="AZ167" s="191"/>
      <c r="BA167" s="191"/>
      <c r="BB167" s="191"/>
      <c r="BC167" s="191"/>
      <c r="BD167" s="191"/>
      <c r="BE167" s="191"/>
      <c r="BF167" s="191"/>
      <c r="BG167" s="191"/>
      <c r="BH167" s="188"/>
      <c r="BI167" s="191"/>
      <c r="BJ167" s="191"/>
      <c r="BK167" s="191"/>
      <c r="BL167" s="273"/>
      <c r="BM167" s="180"/>
      <c r="BN167" s="191"/>
      <c r="BO167" s="191"/>
      <c r="BP167" s="191"/>
      <c r="BQ167" s="191"/>
    </row>
    <row r="168" spans="1:69" x14ac:dyDescent="0.25">
      <c r="A168" s="191"/>
      <c r="B168" s="191"/>
      <c r="C168" s="191"/>
      <c r="D168" s="191"/>
      <c r="E168" s="191"/>
      <c r="F168" s="191"/>
      <c r="G168" s="188"/>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1"/>
      <c r="AY168" s="191"/>
      <c r="AZ168" s="191"/>
      <c r="BA168" s="191"/>
      <c r="BB168" s="191"/>
      <c r="BC168" s="191"/>
      <c r="BD168" s="191"/>
      <c r="BE168" s="191"/>
      <c r="BF168" s="191"/>
      <c r="BG168" s="191"/>
      <c r="BH168" s="188"/>
      <c r="BI168" s="191"/>
      <c r="BJ168" s="191"/>
      <c r="BK168" s="191"/>
      <c r="BL168" s="273"/>
      <c r="BM168" s="180"/>
      <c r="BN168" s="191"/>
      <c r="BO168" s="191"/>
      <c r="BP168" s="191"/>
      <c r="BQ168" s="191"/>
    </row>
    <row r="169" spans="1:69" x14ac:dyDescent="0.25">
      <c r="A169" s="191"/>
      <c r="B169" s="191"/>
      <c r="C169" s="191"/>
      <c r="D169" s="191"/>
      <c r="E169" s="191"/>
      <c r="F169" s="191"/>
      <c r="G169" s="188"/>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91"/>
      <c r="AS169" s="191"/>
      <c r="AT169" s="191"/>
      <c r="AU169" s="191"/>
      <c r="AV169" s="191"/>
      <c r="AW169" s="191"/>
      <c r="AX169" s="191"/>
      <c r="AY169" s="191"/>
      <c r="AZ169" s="191"/>
      <c r="BA169" s="191"/>
      <c r="BB169" s="191"/>
      <c r="BC169" s="191"/>
      <c r="BD169" s="191"/>
      <c r="BE169" s="191"/>
      <c r="BF169" s="191"/>
      <c r="BG169" s="191"/>
      <c r="BH169" s="188"/>
      <c r="BI169" s="191"/>
      <c r="BJ169" s="191"/>
      <c r="BK169" s="191"/>
      <c r="BL169" s="273"/>
      <c r="BM169" s="180"/>
      <c r="BN169" s="191"/>
      <c r="BO169" s="191"/>
      <c r="BP169" s="191"/>
      <c r="BQ169" s="191"/>
    </row>
    <row r="170" spans="1:69" x14ac:dyDescent="0.25">
      <c r="A170" s="191"/>
      <c r="B170" s="191"/>
      <c r="C170" s="191"/>
      <c r="D170" s="191"/>
      <c r="E170" s="191"/>
      <c r="F170" s="191"/>
      <c r="G170" s="188"/>
      <c r="H170" s="191"/>
      <c r="I170" s="191"/>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I170" s="191"/>
      <c r="AJ170" s="191"/>
      <c r="AK170" s="191"/>
      <c r="AL170" s="191"/>
      <c r="AM170" s="191"/>
      <c r="AN170" s="191"/>
      <c r="AO170" s="191"/>
      <c r="AP170" s="191"/>
      <c r="AQ170" s="191"/>
      <c r="AR170" s="191"/>
      <c r="AS170" s="191"/>
      <c r="AT170" s="191"/>
      <c r="AU170" s="191"/>
      <c r="AV170" s="191"/>
      <c r="AW170" s="191"/>
      <c r="AX170" s="191"/>
      <c r="AY170" s="191"/>
      <c r="AZ170" s="191"/>
      <c r="BA170" s="191"/>
      <c r="BB170" s="191"/>
      <c r="BC170" s="191"/>
      <c r="BD170" s="191"/>
      <c r="BE170" s="191"/>
      <c r="BF170" s="191"/>
      <c r="BG170" s="191"/>
      <c r="BH170" s="188"/>
      <c r="BI170" s="191"/>
      <c r="BJ170" s="191"/>
      <c r="BK170" s="191"/>
      <c r="BL170" s="273"/>
      <c r="BM170" s="180"/>
      <c r="BN170" s="191"/>
      <c r="BO170" s="191"/>
      <c r="BP170" s="191"/>
      <c r="BQ170" s="191"/>
    </row>
    <row r="171" spans="1:69" x14ac:dyDescent="0.25">
      <c r="A171" s="191"/>
      <c r="B171" s="191"/>
      <c r="C171" s="191"/>
      <c r="D171" s="191"/>
      <c r="E171" s="191"/>
      <c r="F171" s="191"/>
      <c r="G171" s="188"/>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1"/>
      <c r="AY171" s="191"/>
      <c r="AZ171" s="191"/>
      <c r="BA171" s="191"/>
      <c r="BB171" s="191"/>
      <c r="BC171" s="191"/>
      <c r="BD171" s="191"/>
      <c r="BE171" s="191"/>
      <c r="BF171" s="191"/>
      <c r="BG171" s="191"/>
      <c r="BH171" s="188"/>
      <c r="BI171" s="191"/>
      <c r="BJ171" s="191"/>
      <c r="BK171" s="191"/>
      <c r="BL171" s="273"/>
      <c r="BM171" s="180"/>
      <c r="BN171" s="191"/>
      <c r="BO171" s="191"/>
      <c r="BP171" s="191"/>
      <c r="BQ171" s="191"/>
    </row>
    <row r="172" spans="1:69" x14ac:dyDescent="0.25">
      <c r="A172" s="191"/>
      <c r="B172" s="191"/>
      <c r="C172" s="191"/>
      <c r="D172" s="191"/>
      <c r="E172" s="191"/>
      <c r="F172" s="191"/>
      <c r="G172" s="188"/>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1"/>
      <c r="AY172" s="191"/>
      <c r="AZ172" s="191"/>
      <c r="BA172" s="191"/>
      <c r="BB172" s="191"/>
      <c r="BC172" s="191"/>
      <c r="BD172" s="191"/>
      <c r="BE172" s="191"/>
      <c r="BF172" s="191"/>
      <c r="BG172" s="191"/>
      <c r="BH172" s="188"/>
      <c r="BI172" s="191"/>
      <c r="BJ172" s="191"/>
      <c r="BK172" s="191"/>
      <c r="BL172" s="273"/>
      <c r="BM172" s="180"/>
      <c r="BN172" s="191"/>
      <c r="BO172" s="191"/>
      <c r="BP172" s="191"/>
      <c r="BQ172" s="191"/>
    </row>
    <row r="173" spans="1:69" x14ac:dyDescent="0.25">
      <c r="A173" s="191"/>
      <c r="B173" s="191"/>
      <c r="C173" s="191"/>
      <c r="D173" s="191"/>
      <c r="E173" s="191"/>
      <c r="F173" s="191"/>
      <c r="G173" s="188"/>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91"/>
      <c r="AJ173" s="191"/>
      <c r="AK173" s="191"/>
      <c r="AL173" s="191"/>
      <c r="AM173" s="191"/>
      <c r="AN173" s="191"/>
      <c r="AO173" s="191"/>
      <c r="AP173" s="191"/>
      <c r="AQ173" s="191"/>
      <c r="AR173" s="191"/>
      <c r="AS173" s="191"/>
      <c r="AT173" s="191"/>
      <c r="AU173" s="191"/>
      <c r="AV173" s="191"/>
      <c r="AW173" s="191"/>
      <c r="AX173" s="191"/>
      <c r="AY173" s="191"/>
      <c r="AZ173" s="191"/>
      <c r="BA173" s="191"/>
      <c r="BB173" s="191"/>
      <c r="BC173" s="191"/>
      <c r="BD173" s="191"/>
      <c r="BE173" s="191"/>
      <c r="BF173" s="191"/>
      <c r="BG173" s="191"/>
      <c r="BH173" s="188"/>
      <c r="BI173" s="191"/>
      <c r="BJ173" s="191"/>
      <c r="BK173" s="191"/>
      <c r="BL173" s="273"/>
      <c r="BM173" s="180"/>
      <c r="BN173" s="191"/>
      <c r="BO173" s="191"/>
      <c r="BP173" s="191"/>
      <c r="BQ173" s="191"/>
    </row>
    <row r="174" spans="1:69" x14ac:dyDescent="0.25">
      <c r="A174" s="191"/>
      <c r="B174" s="191"/>
      <c r="C174" s="191"/>
      <c r="D174" s="191"/>
      <c r="E174" s="191"/>
      <c r="F174" s="191"/>
      <c r="G174" s="188"/>
      <c r="H174" s="191"/>
      <c r="I174" s="191"/>
      <c r="J174" s="191"/>
      <c r="K174" s="191"/>
      <c r="L174" s="191"/>
      <c r="M174" s="191"/>
      <c r="N174" s="191"/>
      <c r="O174" s="191"/>
      <c r="P174" s="191"/>
      <c r="Q174" s="191"/>
      <c r="R174" s="191"/>
      <c r="S174" s="191"/>
      <c r="T174" s="191"/>
      <c r="U174" s="191"/>
      <c r="V174" s="191"/>
      <c r="W174" s="191"/>
      <c r="X174" s="191"/>
      <c r="Y174" s="191"/>
      <c r="Z174" s="191"/>
      <c r="AA174" s="191"/>
      <c r="AB174" s="191"/>
      <c r="AC174" s="191"/>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88"/>
      <c r="BI174" s="191"/>
      <c r="BJ174" s="191"/>
      <c r="BK174" s="191"/>
      <c r="BL174" s="273"/>
      <c r="BM174" s="180"/>
      <c r="BN174" s="191"/>
      <c r="BO174" s="191"/>
      <c r="BP174" s="191"/>
      <c r="BQ174" s="191"/>
    </row>
    <row r="175" spans="1:69" x14ac:dyDescent="0.25">
      <c r="A175" s="191"/>
      <c r="B175" s="191"/>
      <c r="C175" s="191"/>
      <c r="D175" s="191"/>
      <c r="E175" s="191"/>
      <c r="F175" s="191"/>
      <c r="G175" s="188"/>
      <c r="H175" s="191"/>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1"/>
      <c r="AY175" s="191"/>
      <c r="AZ175" s="191"/>
      <c r="BA175" s="191"/>
      <c r="BB175" s="191"/>
      <c r="BC175" s="191"/>
      <c r="BD175" s="191"/>
      <c r="BE175" s="191"/>
      <c r="BF175" s="191"/>
      <c r="BG175" s="191"/>
      <c r="BH175" s="188"/>
      <c r="BI175" s="191"/>
      <c r="BJ175" s="191"/>
      <c r="BK175" s="191"/>
      <c r="BL175" s="273"/>
      <c r="BM175" s="180"/>
      <c r="BN175" s="191"/>
      <c r="BO175" s="191"/>
      <c r="BP175" s="191"/>
      <c r="BQ175" s="191"/>
    </row>
    <row r="176" spans="1:69" x14ac:dyDescent="0.25">
      <c r="A176" s="191"/>
      <c r="B176" s="191"/>
      <c r="C176" s="191"/>
      <c r="D176" s="191"/>
      <c r="E176" s="191"/>
      <c r="F176" s="191"/>
      <c r="G176" s="188"/>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191"/>
      <c r="AX176" s="191"/>
      <c r="AY176" s="191"/>
      <c r="AZ176" s="191"/>
      <c r="BA176" s="191"/>
      <c r="BB176" s="191"/>
      <c r="BC176" s="191"/>
      <c r="BD176" s="191"/>
      <c r="BE176" s="191"/>
      <c r="BF176" s="191"/>
      <c r="BG176" s="191"/>
      <c r="BH176" s="188"/>
      <c r="BI176" s="191"/>
      <c r="BJ176" s="191"/>
      <c r="BK176" s="191"/>
      <c r="BL176" s="273"/>
      <c r="BM176" s="180"/>
      <c r="BN176" s="191"/>
      <c r="BO176" s="191"/>
      <c r="BP176" s="191"/>
      <c r="BQ176" s="191"/>
    </row>
    <row r="177" spans="1:69" x14ac:dyDescent="0.25">
      <c r="A177" s="191"/>
      <c r="B177" s="191"/>
      <c r="C177" s="191"/>
      <c r="D177" s="191"/>
      <c r="E177" s="191"/>
      <c r="F177" s="191"/>
      <c r="G177" s="188"/>
      <c r="H177" s="191"/>
      <c r="I177" s="191"/>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1"/>
      <c r="AZ177" s="191"/>
      <c r="BA177" s="191"/>
      <c r="BB177" s="191"/>
      <c r="BC177" s="191"/>
      <c r="BD177" s="191"/>
      <c r="BE177" s="191"/>
      <c r="BF177" s="191"/>
      <c r="BG177" s="191"/>
      <c r="BH177" s="188"/>
      <c r="BI177" s="191"/>
      <c r="BJ177" s="191"/>
      <c r="BK177" s="191"/>
      <c r="BL177" s="273"/>
      <c r="BM177" s="180"/>
      <c r="BN177" s="191"/>
      <c r="BO177" s="191"/>
      <c r="BP177" s="191"/>
      <c r="BQ177" s="191"/>
    </row>
    <row r="178" spans="1:69" x14ac:dyDescent="0.25">
      <c r="A178" s="191"/>
      <c r="B178" s="191"/>
      <c r="C178" s="191"/>
      <c r="D178" s="191"/>
      <c r="E178" s="191"/>
      <c r="F178" s="191"/>
      <c r="G178" s="188"/>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1"/>
      <c r="AY178" s="191"/>
      <c r="AZ178" s="191"/>
      <c r="BA178" s="191"/>
      <c r="BB178" s="191"/>
      <c r="BC178" s="191"/>
      <c r="BD178" s="191"/>
      <c r="BE178" s="191"/>
      <c r="BF178" s="191"/>
      <c r="BG178" s="191"/>
      <c r="BH178" s="188"/>
      <c r="BI178" s="191"/>
      <c r="BJ178" s="191"/>
      <c r="BK178" s="191"/>
      <c r="BL178" s="273"/>
      <c r="BM178" s="180"/>
      <c r="BN178" s="191"/>
      <c r="BO178" s="191"/>
      <c r="BP178" s="191"/>
      <c r="BQ178" s="191"/>
    </row>
    <row r="179" spans="1:69" x14ac:dyDescent="0.25">
      <c r="A179" s="191"/>
      <c r="B179" s="191"/>
      <c r="C179" s="191"/>
      <c r="D179" s="191"/>
      <c r="E179" s="191"/>
      <c r="F179" s="191"/>
      <c r="G179" s="188"/>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1"/>
      <c r="AY179" s="191"/>
      <c r="AZ179" s="191"/>
      <c r="BA179" s="191"/>
      <c r="BB179" s="191"/>
      <c r="BC179" s="191"/>
      <c r="BD179" s="191"/>
      <c r="BE179" s="191"/>
      <c r="BF179" s="191"/>
      <c r="BG179" s="191"/>
      <c r="BH179" s="188"/>
      <c r="BI179" s="191"/>
      <c r="BJ179" s="191"/>
      <c r="BK179" s="191"/>
      <c r="BL179" s="273"/>
      <c r="BM179" s="180"/>
      <c r="BN179" s="191"/>
      <c r="BO179" s="191"/>
      <c r="BP179" s="191"/>
      <c r="BQ179" s="191"/>
    </row>
    <row r="180" spans="1:69" x14ac:dyDescent="0.25">
      <c r="A180" s="191"/>
      <c r="B180" s="191"/>
      <c r="C180" s="191"/>
      <c r="D180" s="191"/>
      <c r="E180" s="191"/>
      <c r="F180" s="191"/>
      <c r="G180" s="188"/>
      <c r="H180" s="191"/>
      <c r="I180" s="191"/>
      <c r="J180" s="191"/>
      <c r="K180" s="191"/>
      <c r="L180" s="191"/>
      <c r="M180" s="191"/>
      <c r="N180" s="191"/>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191"/>
      <c r="AY180" s="191"/>
      <c r="AZ180" s="191"/>
      <c r="BA180" s="191"/>
      <c r="BB180" s="191"/>
      <c r="BC180" s="191"/>
      <c r="BD180" s="191"/>
      <c r="BE180" s="191"/>
      <c r="BF180" s="191"/>
      <c r="BG180" s="191"/>
      <c r="BH180" s="188"/>
      <c r="BI180" s="191"/>
      <c r="BJ180" s="191"/>
      <c r="BK180" s="191"/>
      <c r="BL180" s="273"/>
      <c r="BM180" s="180"/>
      <c r="BN180" s="191"/>
      <c r="BO180" s="191"/>
      <c r="BP180" s="191"/>
      <c r="BQ180" s="191"/>
    </row>
    <row r="181" spans="1:69" x14ac:dyDescent="0.25">
      <c r="A181" s="191"/>
      <c r="B181" s="191"/>
      <c r="C181" s="191"/>
      <c r="D181" s="191"/>
      <c r="E181" s="191"/>
      <c r="F181" s="191"/>
      <c r="G181" s="188"/>
      <c r="H181" s="191"/>
      <c r="I181" s="191"/>
      <c r="J181" s="191"/>
      <c r="K181" s="191"/>
      <c r="L181" s="191"/>
      <c r="M181" s="191"/>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88"/>
      <c r="BI181" s="191"/>
      <c r="BJ181" s="191"/>
      <c r="BK181" s="191"/>
      <c r="BL181" s="273"/>
      <c r="BM181" s="180"/>
      <c r="BN181" s="191"/>
      <c r="BO181" s="191"/>
      <c r="BP181" s="191"/>
      <c r="BQ181" s="191"/>
    </row>
    <row r="182" spans="1:69" x14ac:dyDescent="0.25">
      <c r="A182" s="191"/>
      <c r="B182" s="191"/>
      <c r="C182" s="191"/>
      <c r="D182" s="191"/>
      <c r="E182" s="191"/>
      <c r="F182" s="191"/>
      <c r="G182" s="188"/>
      <c r="H182" s="191"/>
      <c r="I182" s="191"/>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1"/>
      <c r="AN182" s="191"/>
      <c r="AO182" s="191"/>
      <c r="AP182" s="191"/>
      <c r="AQ182" s="191"/>
      <c r="AR182" s="191"/>
      <c r="AS182" s="191"/>
      <c r="AT182" s="191"/>
      <c r="AU182" s="191"/>
      <c r="AV182" s="191"/>
      <c r="AW182" s="191"/>
      <c r="AX182" s="191"/>
      <c r="AY182" s="191"/>
      <c r="AZ182" s="191"/>
      <c r="BA182" s="191"/>
      <c r="BB182" s="191"/>
      <c r="BC182" s="191"/>
      <c r="BD182" s="191"/>
      <c r="BE182" s="191"/>
      <c r="BF182" s="191"/>
      <c r="BG182" s="191"/>
      <c r="BH182" s="188"/>
      <c r="BI182" s="191"/>
      <c r="BJ182" s="191"/>
      <c r="BK182" s="191"/>
      <c r="BL182" s="273"/>
      <c r="BM182" s="180"/>
      <c r="BN182" s="191"/>
      <c r="BO182" s="191"/>
      <c r="BP182" s="191"/>
      <c r="BQ182" s="191"/>
    </row>
    <row r="183" spans="1:69" x14ac:dyDescent="0.25">
      <c r="A183" s="191"/>
      <c r="B183" s="191"/>
      <c r="C183" s="191"/>
      <c r="D183" s="191"/>
      <c r="E183" s="191"/>
      <c r="F183" s="191"/>
      <c r="G183" s="188"/>
      <c r="H183" s="191"/>
      <c r="I183" s="191"/>
      <c r="J183" s="191"/>
      <c r="K183" s="191"/>
      <c r="L183" s="191"/>
      <c r="M183" s="191"/>
      <c r="N183" s="191"/>
      <c r="O183" s="191"/>
      <c r="P183" s="191"/>
      <c r="Q183" s="191"/>
      <c r="R183" s="191"/>
      <c r="S183" s="191"/>
      <c r="T183" s="191"/>
      <c r="U183" s="191"/>
      <c r="V183" s="191"/>
      <c r="W183" s="191"/>
      <c r="X183" s="191"/>
      <c r="Y183" s="191"/>
      <c r="Z183" s="191"/>
      <c r="AA183" s="191"/>
      <c r="AB183" s="191"/>
      <c r="AC183" s="191"/>
      <c r="AD183" s="191"/>
      <c r="AE183" s="191"/>
      <c r="AF183" s="191"/>
      <c r="AG183" s="191"/>
      <c r="AH183" s="191"/>
      <c r="AI183" s="191"/>
      <c r="AJ183" s="191"/>
      <c r="AK183" s="191"/>
      <c r="AL183" s="191"/>
      <c r="AM183" s="191"/>
      <c r="AN183" s="191"/>
      <c r="AO183" s="191"/>
      <c r="AP183" s="191"/>
      <c r="AQ183" s="191"/>
      <c r="AR183" s="191"/>
      <c r="AS183" s="191"/>
      <c r="AT183" s="191"/>
      <c r="AU183" s="191"/>
      <c r="AV183" s="191"/>
      <c r="AW183" s="191"/>
      <c r="AX183" s="191"/>
      <c r="AY183" s="191"/>
      <c r="AZ183" s="191"/>
      <c r="BA183" s="191"/>
      <c r="BB183" s="191"/>
      <c r="BC183" s="191"/>
      <c r="BD183" s="191"/>
      <c r="BE183" s="191"/>
      <c r="BF183" s="191"/>
      <c r="BG183" s="191"/>
      <c r="BH183" s="188"/>
      <c r="BI183" s="191"/>
      <c r="BJ183" s="191"/>
      <c r="BK183" s="191"/>
      <c r="BL183" s="273"/>
      <c r="BM183" s="180"/>
      <c r="BN183" s="191"/>
      <c r="BO183" s="191"/>
      <c r="BP183" s="191"/>
      <c r="BQ183" s="191"/>
    </row>
    <row r="184" spans="1:69" x14ac:dyDescent="0.25">
      <c r="A184" s="191"/>
      <c r="B184" s="191"/>
      <c r="C184" s="191"/>
      <c r="D184" s="191"/>
      <c r="E184" s="191"/>
      <c r="F184" s="191"/>
      <c r="G184" s="188"/>
      <c r="H184" s="191"/>
      <c r="I184" s="191"/>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1"/>
      <c r="AY184" s="191"/>
      <c r="AZ184" s="191"/>
      <c r="BA184" s="191"/>
      <c r="BB184" s="191"/>
      <c r="BC184" s="191"/>
      <c r="BD184" s="191"/>
      <c r="BE184" s="191"/>
      <c r="BF184" s="191"/>
      <c r="BG184" s="191"/>
      <c r="BH184" s="188"/>
      <c r="BI184" s="191"/>
      <c r="BJ184" s="191"/>
      <c r="BK184" s="191"/>
      <c r="BL184" s="273"/>
      <c r="BM184" s="180"/>
      <c r="BN184" s="191"/>
      <c r="BO184" s="191"/>
      <c r="BP184" s="191"/>
      <c r="BQ184" s="191"/>
    </row>
    <row r="185" spans="1:69" x14ac:dyDescent="0.25">
      <c r="A185" s="191"/>
      <c r="B185" s="191"/>
      <c r="C185" s="191"/>
      <c r="D185" s="191"/>
      <c r="E185" s="191"/>
      <c r="F185" s="191"/>
      <c r="G185" s="188"/>
      <c r="H185" s="191"/>
      <c r="I185" s="191"/>
      <c r="J185" s="191"/>
      <c r="K185" s="191"/>
      <c r="L185" s="191"/>
      <c r="M185" s="191"/>
      <c r="N185" s="191"/>
      <c r="O185" s="191"/>
      <c r="P185" s="191"/>
      <c r="Q185" s="191"/>
      <c r="R185" s="191"/>
      <c r="S185" s="191"/>
      <c r="T185" s="191"/>
      <c r="U185" s="191"/>
      <c r="V185" s="191"/>
      <c r="W185" s="191"/>
      <c r="X185" s="191"/>
      <c r="Y185" s="191"/>
      <c r="Z185" s="191"/>
      <c r="AA185" s="191"/>
      <c r="AB185" s="191"/>
      <c r="AC185" s="191"/>
      <c r="AD185" s="191"/>
      <c r="AE185" s="191"/>
      <c r="AF185" s="191"/>
      <c r="AG185" s="191"/>
      <c r="AH185" s="191"/>
      <c r="AI185" s="191"/>
      <c r="AJ185" s="191"/>
      <c r="AK185" s="191"/>
      <c r="AL185" s="191"/>
      <c r="AM185" s="191"/>
      <c r="AN185" s="191"/>
      <c r="AO185" s="191"/>
      <c r="AP185" s="191"/>
      <c r="AQ185" s="191"/>
      <c r="AR185" s="191"/>
      <c r="AS185" s="191"/>
      <c r="AT185" s="191"/>
      <c r="AU185" s="191"/>
      <c r="AV185" s="191"/>
      <c r="AW185" s="191"/>
      <c r="AX185" s="191"/>
      <c r="AY185" s="191"/>
      <c r="AZ185" s="191"/>
      <c r="BA185" s="191"/>
      <c r="BB185" s="191"/>
      <c r="BC185" s="191"/>
      <c r="BD185" s="191"/>
      <c r="BE185" s="191"/>
      <c r="BF185" s="191"/>
      <c r="BG185" s="191"/>
      <c r="BH185" s="188"/>
      <c r="BI185" s="191"/>
      <c r="BJ185" s="191"/>
      <c r="BK185" s="191"/>
      <c r="BL185" s="273"/>
      <c r="BM185" s="180"/>
      <c r="BN185" s="191"/>
      <c r="BO185" s="191"/>
      <c r="BP185" s="191"/>
      <c r="BQ185" s="191"/>
    </row>
    <row r="186" spans="1:69" x14ac:dyDescent="0.25">
      <c r="A186" s="191"/>
      <c r="B186" s="191"/>
      <c r="C186" s="191"/>
      <c r="D186" s="191"/>
      <c r="E186" s="191"/>
      <c r="F186" s="191"/>
      <c r="G186" s="188"/>
      <c r="H186" s="191"/>
      <c r="I186" s="191"/>
      <c r="J186" s="191"/>
      <c r="K186" s="191"/>
      <c r="L186" s="191"/>
      <c r="M186" s="191"/>
      <c r="N186" s="191"/>
      <c r="O186" s="191"/>
      <c r="P186" s="191"/>
      <c r="Q186" s="191"/>
      <c r="R186" s="191"/>
      <c r="S186" s="191"/>
      <c r="T186" s="191"/>
      <c r="U186" s="191"/>
      <c r="V186" s="191"/>
      <c r="W186" s="191"/>
      <c r="X186" s="191"/>
      <c r="Y186" s="191"/>
      <c r="Z186" s="191"/>
      <c r="AA186" s="191"/>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88"/>
      <c r="BI186" s="191"/>
      <c r="BJ186" s="191"/>
      <c r="BK186" s="191"/>
      <c r="BL186" s="273"/>
      <c r="BM186" s="180"/>
      <c r="BN186" s="191"/>
      <c r="BO186" s="191"/>
      <c r="BP186" s="191"/>
      <c r="BQ186" s="191"/>
    </row>
    <row r="187" spans="1:69" x14ac:dyDescent="0.25">
      <c r="A187" s="191"/>
      <c r="B187" s="191"/>
      <c r="C187" s="191"/>
      <c r="D187" s="191"/>
      <c r="E187" s="191"/>
      <c r="F187" s="191"/>
      <c r="G187" s="188"/>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88"/>
      <c r="BI187" s="191"/>
      <c r="BJ187" s="191"/>
      <c r="BK187" s="191"/>
      <c r="BL187" s="273"/>
      <c r="BM187" s="180"/>
      <c r="BN187" s="191"/>
      <c r="BO187" s="191"/>
      <c r="BP187" s="191"/>
      <c r="BQ187" s="191"/>
    </row>
    <row r="188" spans="1:69" x14ac:dyDescent="0.25">
      <c r="A188" s="191"/>
      <c r="B188" s="191"/>
      <c r="C188" s="191"/>
      <c r="D188" s="191"/>
      <c r="E188" s="191"/>
      <c r="F188" s="191"/>
      <c r="G188" s="188"/>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c r="AZ188" s="191"/>
      <c r="BA188" s="191"/>
      <c r="BB188" s="191"/>
      <c r="BC188" s="191"/>
      <c r="BD188" s="191"/>
      <c r="BE188" s="191"/>
      <c r="BF188" s="191"/>
      <c r="BG188" s="191"/>
      <c r="BH188" s="188"/>
      <c r="BI188" s="191"/>
      <c r="BJ188" s="191"/>
      <c r="BK188" s="191"/>
      <c r="BL188" s="273"/>
      <c r="BM188" s="180"/>
      <c r="BN188" s="191"/>
      <c r="BO188" s="191"/>
      <c r="BP188" s="191"/>
      <c r="BQ188" s="191"/>
    </row>
    <row r="189" spans="1:69" x14ac:dyDescent="0.25">
      <c r="A189" s="191"/>
      <c r="B189" s="191"/>
      <c r="C189" s="191"/>
      <c r="D189" s="191"/>
      <c r="E189" s="191"/>
      <c r="F189" s="191"/>
      <c r="G189" s="188"/>
      <c r="H189" s="191"/>
      <c r="I189" s="191"/>
      <c r="J189" s="191"/>
      <c r="K189" s="191"/>
      <c r="L189" s="191"/>
      <c r="M189" s="191"/>
      <c r="N189" s="191"/>
      <c r="O189" s="191"/>
      <c r="P189" s="191"/>
      <c r="Q189" s="191"/>
      <c r="R189" s="191"/>
      <c r="S189" s="191"/>
      <c r="T189" s="191"/>
      <c r="U189" s="191"/>
      <c r="V189" s="191"/>
      <c r="W189" s="191"/>
      <c r="X189" s="191"/>
      <c r="Y189" s="191"/>
      <c r="Z189" s="191"/>
      <c r="AA189" s="191"/>
      <c r="AB189" s="191"/>
      <c r="AC189" s="191"/>
      <c r="AD189" s="191"/>
      <c r="AE189" s="191"/>
      <c r="AF189" s="191"/>
      <c r="AG189" s="191"/>
      <c r="AH189" s="191"/>
      <c r="AI189" s="191"/>
      <c r="AJ189" s="191"/>
      <c r="AK189" s="191"/>
      <c r="AL189" s="191"/>
      <c r="AM189" s="191"/>
      <c r="AN189" s="191"/>
      <c r="AO189" s="191"/>
      <c r="AP189" s="191"/>
      <c r="AQ189" s="191"/>
      <c r="AR189" s="191"/>
      <c r="AS189" s="191"/>
      <c r="AT189" s="191"/>
      <c r="AU189" s="191"/>
      <c r="AV189" s="191"/>
      <c r="AW189" s="191"/>
      <c r="AX189" s="191"/>
      <c r="AY189" s="191"/>
      <c r="AZ189" s="191"/>
      <c r="BA189" s="191"/>
      <c r="BB189" s="191"/>
      <c r="BC189" s="191"/>
      <c r="BD189" s="191"/>
      <c r="BE189" s="191"/>
      <c r="BF189" s="191"/>
      <c r="BG189" s="191"/>
      <c r="BH189" s="188"/>
      <c r="BI189" s="191"/>
      <c r="BJ189" s="191"/>
      <c r="BK189" s="191"/>
      <c r="BL189" s="273"/>
      <c r="BM189" s="180"/>
      <c r="BN189" s="191"/>
      <c r="BO189" s="191"/>
      <c r="BP189" s="191"/>
      <c r="BQ189" s="191"/>
    </row>
    <row r="190" spans="1:69" x14ac:dyDescent="0.25">
      <c r="A190" s="191"/>
      <c r="B190" s="191"/>
      <c r="C190" s="191"/>
      <c r="D190" s="191"/>
      <c r="E190" s="191"/>
      <c r="F190" s="191"/>
      <c r="G190" s="188"/>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1"/>
      <c r="AY190" s="191"/>
      <c r="AZ190" s="191"/>
      <c r="BA190" s="191"/>
      <c r="BB190" s="191"/>
      <c r="BC190" s="191"/>
      <c r="BD190" s="191"/>
      <c r="BE190" s="191"/>
      <c r="BF190" s="191"/>
      <c r="BG190" s="191"/>
      <c r="BH190" s="188"/>
      <c r="BI190" s="191"/>
      <c r="BJ190" s="191"/>
      <c r="BK190" s="191"/>
      <c r="BL190" s="273"/>
      <c r="BM190" s="180"/>
      <c r="BN190" s="191"/>
      <c r="BO190" s="191"/>
      <c r="BP190" s="191"/>
      <c r="BQ190" s="191"/>
    </row>
    <row r="191" spans="1:69" x14ac:dyDescent="0.25">
      <c r="A191" s="191"/>
      <c r="B191" s="191"/>
      <c r="C191" s="191"/>
      <c r="D191" s="191"/>
      <c r="E191" s="191"/>
      <c r="F191" s="191"/>
      <c r="G191" s="188"/>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1"/>
      <c r="AY191" s="191"/>
      <c r="AZ191" s="191"/>
      <c r="BA191" s="191"/>
      <c r="BB191" s="191"/>
      <c r="BC191" s="191"/>
      <c r="BD191" s="191"/>
      <c r="BE191" s="191"/>
      <c r="BF191" s="191"/>
      <c r="BG191" s="191"/>
      <c r="BH191" s="188"/>
      <c r="BI191" s="191"/>
      <c r="BJ191" s="191"/>
      <c r="BK191" s="191"/>
      <c r="BL191" s="273"/>
      <c r="BM191" s="180"/>
      <c r="BN191" s="191"/>
      <c r="BO191" s="191"/>
      <c r="BP191" s="191"/>
      <c r="BQ191" s="191"/>
    </row>
    <row r="192" spans="1:69" x14ac:dyDescent="0.25">
      <c r="A192" s="191"/>
      <c r="B192" s="191"/>
      <c r="C192" s="191"/>
      <c r="D192" s="191"/>
      <c r="E192" s="191"/>
      <c r="F192" s="191"/>
      <c r="G192" s="188"/>
      <c r="H192" s="191"/>
      <c r="I192" s="191"/>
      <c r="J192" s="191"/>
      <c r="K192" s="191"/>
      <c r="L192" s="191"/>
      <c r="M192" s="191"/>
      <c r="N192" s="191"/>
      <c r="O192" s="191"/>
      <c r="P192" s="191"/>
      <c r="Q192" s="191"/>
      <c r="R192" s="191"/>
      <c r="S192" s="191"/>
      <c r="T192" s="191"/>
      <c r="U192" s="191"/>
      <c r="V192" s="191"/>
      <c r="W192" s="191"/>
      <c r="X192" s="191"/>
      <c r="Y192" s="191"/>
      <c r="Z192" s="191"/>
      <c r="AA192" s="191"/>
      <c r="AB192" s="191"/>
      <c r="AC192" s="191"/>
      <c r="AD192" s="191"/>
      <c r="AE192" s="191"/>
      <c r="AF192" s="191"/>
      <c r="AG192" s="191"/>
      <c r="AH192" s="191"/>
      <c r="AI192" s="191"/>
      <c r="AJ192" s="191"/>
      <c r="AK192" s="191"/>
      <c r="AL192" s="191"/>
      <c r="AM192" s="191"/>
      <c r="AN192" s="191"/>
      <c r="AO192" s="191"/>
      <c r="AP192" s="191"/>
      <c r="AQ192" s="191"/>
      <c r="AR192" s="191"/>
      <c r="AS192" s="191"/>
      <c r="AT192" s="191"/>
      <c r="AU192" s="191"/>
      <c r="AV192" s="191"/>
      <c r="AW192" s="191"/>
      <c r="AX192" s="191"/>
      <c r="AY192" s="191"/>
      <c r="AZ192" s="191"/>
      <c r="BA192" s="191"/>
      <c r="BB192" s="191"/>
      <c r="BC192" s="191"/>
      <c r="BD192" s="191"/>
      <c r="BE192" s="191"/>
      <c r="BF192" s="191"/>
      <c r="BG192" s="191"/>
      <c r="BH192" s="188"/>
      <c r="BI192" s="191"/>
      <c r="BJ192" s="191"/>
      <c r="BK192" s="191"/>
      <c r="BL192" s="273"/>
      <c r="BM192" s="180"/>
      <c r="BN192" s="191"/>
      <c r="BO192" s="191"/>
      <c r="BP192" s="191"/>
      <c r="BQ192" s="191"/>
    </row>
    <row r="193" spans="1:69" x14ac:dyDescent="0.25">
      <c r="A193" s="191"/>
      <c r="B193" s="191"/>
      <c r="C193" s="191"/>
      <c r="D193" s="191"/>
      <c r="E193" s="191"/>
      <c r="F193" s="191"/>
      <c r="G193" s="188"/>
      <c r="H193" s="191"/>
      <c r="I193" s="191"/>
      <c r="J193" s="191"/>
      <c r="K193" s="191"/>
      <c r="L193" s="191"/>
      <c r="M193" s="191"/>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c r="AW193" s="191"/>
      <c r="AX193" s="191"/>
      <c r="AY193" s="191"/>
      <c r="AZ193" s="191"/>
      <c r="BA193" s="191"/>
      <c r="BB193" s="191"/>
      <c r="BC193" s="191"/>
      <c r="BD193" s="191"/>
      <c r="BE193" s="191"/>
      <c r="BF193" s="191"/>
      <c r="BG193" s="191"/>
      <c r="BH193" s="188"/>
      <c r="BI193" s="191"/>
      <c r="BJ193" s="191"/>
      <c r="BK193" s="191"/>
      <c r="BL193" s="273"/>
      <c r="BM193" s="180"/>
      <c r="BN193" s="191"/>
      <c r="BO193" s="191"/>
      <c r="BP193" s="191"/>
      <c r="BQ193" s="191"/>
    </row>
    <row r="194" spans="1:69" x14ac:dyDescent="0.25">
      <c r="A194" s="191"/>
      <c r="B194" s="191"/>
      <c r="C194" s="191"/>
      <c r="D194" s="191"/>
      <c r="E194" s="191"/>
      <c r="F194" s="191"/>
      <c r="G194" s="188"/>
      <c r="H194" s="191"/>
      <c r="I194" s="191"/>
      <c r="J194" s="191"/>
      <c r="K194" s="191"/>
      <c r="L194" s="191"/>
      <c r="M194" s="191"/>
      <c r="N194" s="191"/>
      <c r="O194" s="191"/>
      <c r="P194" s="191"/>
      <c r="Q194" s="191"/>
      <c r="R194" s="191"/>
      <c r="S194" s="191"/>
      <c r="T194" s="191"/>
      <c r="U194" s="191"/>
      <c r="V194" s="191"/>
      <c r="W194" s="191"/>
      <c r="X194" s="191"/>
      <c r="Y194" s="191"/>
      <c r="Z194" s="191"/>
      <c r="AA194" s="191"/>
      <c r="AB194" s="191"/>
      <c r="AC194" s="191"/>
      <c r="AD194" s="191"/>
      <c r="AE194" s="191"/>
      <c r="AF194" s="191"/>
      <c r="AG194" s="191"/>
      <c r="AH194" s="191"/>
      <c r="AI194" s="191"/>
      <c r="AJ194" s="191"/>
      <c r="AK194" s="191"/>
      <c r="AL194" s="191"/>
      <c r="AM194" s="191"/>
      <c r="AN194" s="191"/>
      <c r="AO194" s="191"/>
      <c r="AP194" s="191"/>
      <c r="AQ194" s="191"/>
      <c r="AR194" s="191"/>
      <c r="AS194" s="191"/>
      <c r="AT194" s="191"/>
      <c r="AU194" s="191"/>
      <c r="AV194" s="191"/>
      <c r="AW194" s="191"/>
      <c r="AX194" s="191"/>
      <c r="AY194" s="191"/>
      <c r="AZ194" s="191"/>
      <c r="BA194" s="191"/>
      <c r="BB194" s="191"/>
      <c r="BC194" s="191"/>
      <c r="BD194" s="191"/>
      <c r="BE194" s="191"/>
      <c r="BF194" s="191"/>
      <c r="BG194" s="191"/>
      <c r="BH194" s="188"/>
      <c r="BI194" s="191"/>
      <c r="BJ194" s="191"/>
      <c r="BK194" s="191"/>
      <c r="BL194" s="273"/>
      <c r="BM194" s="180"/>
      <c r="BN194" s="191"/>
      <c r="BO194" s="191"/>
      <c r="BP194" s="191"/>
      <c r="BQ194" s="191"/>
    </row>
    <row r="195" spans="1:69" x14ac:dyDescent="0.25">
      <c r="A195" s="191"/>
      <c r="B195" s="191"/>
      <c r="C195" s="191"/>
      <c r="D195" s="191"/>
      <c r="E195" s="191"/>
      <c r="F195" s="191"/>
      <c r="G195" s="188"/>
      <c r="H195" s="191"/>
      <c r="I195" s="191"/>
      <c r="J195" s="191"/>
      <c r="K195" s="191"/>
      <c r="L195" s="191"/>
      <c r="M195" s="191"/>
      <c r="N195" s="191"/>
      <c r="O195" s="191"/>
      <c r="P195" s="191"/>
      <c r="Q195" s="191"/>
      <c r="R195" s="191"/>
      <c r="S195" s="191"/>
      <c r="T195" s="191"/>
      <c r="U195" s="191"/>
      <c r="V195" s="191"/>
      <c r="W195" s="191"/>
      <c r="X195" s="191"/>
      <c r="Y195" s="191"/>
      <c r="Z195" s="191"/>
      <c r="AA195" s="191"/>
      <c r="AB195" s="191"/>
      <c r="AC195" s="191"/>
      <c r="AD195" s="191"/>
      <c r="AE195" s="191"/>
      <c r="AF195" s="191"/>
      <c r="AG195" s="191"/>
      <c r="AH195" s="191"/>
      <c r="AI195" s="191"/>
      <c r="AJ195" s="191"/>
      <c r="AK195" s="191"/>
      <c r="AL195" s="191"/>
      <c r="AM195" s="191"/>
      <c r="AN195" s="191"/>
      <c r="AO195" s="191"/>
      <c r="AP195" s="191"/>
      <c r="AQ195" s="191"/>
      <c r="AR195" s="191"/>
      <c r="AS195" s="191"/>
      <c r="AT195" s="191"/>
      <c r="AU195" s="191"/>
      <c r="AV195" s="191"/>
      <c r="AW195" s="191"/>
      <c r="AX195" s="191"/>
      <c r="AY195" s="191"/>
      <c r="AZ195" s="191"/>
      <c r="BA195" s="191"/>
      <c r="BB195" s="191"/>
      <c r="BC195" s="191"/>
      <c r="BD195" s="191"/>
      <c r="BE195" s="191"/>
      <c r="BF195" s="191"/>
      <c r="BG195" s="191"/>
      <c r="BH195" s="188"/>
      <c r="BI195" s="191"/>
      <c r="BJ195" s="191"/>
      <c r="BK195" s="191"/>
      <c r="BL195" s="273"/>
      <c r="BM195" s="180"/>
      <c r="BN195" s="191"/>
      <c r="BO195" s="191"/>
      <c r="BP195" s="191"/>
      <c r="BQ195" s="191"/>
    </row>
    <row r="196" spans="1:69" x14ac:dyDescent="0.25">
      <c r="A196" s="191"/>
      <c r="B196" s="191"/>
      <c r="C196" s="191"/>
      <c r="D196" s="191"/>
      <c r="E196" s="191"/>
      <c r="F196" s="191"/>
      <c r="G196" s="188"/>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1"/>
      <c r="BE196" s="191"/>
      <c r="BF196" s="191"/>
      <c r="BG196" s="191"/>
      <c r="BH196" s="188"/>
      <c r="BI196" s="191"/>
      <c r="BJ196" s="191"/>
      <c r="BK196" s="191"/>
      <c r="BL196" s="273"/>
      <c r="BM196" s="180"/>
      <c r="BN196" s="191"/>
      <c r="BO196" s="191"/>
      <c r="BP196" s="191"/>
      <c r="BQ196" s="191"/>
    </row>
    <row r="197" spans="1:69" x14ac:dyDescent="0.25">
      <c r="A197" s="191"/>
      <c r="B197" s="191"/>
      <c r="C197" s="191"/>
      <c r="D197" s="191"/>
      <c r="E197" s="191"/>
      <c r="F197" s="191"/>
      <c r="G197" s="188"/>
      <c r="H197" s="191"/>
      <c r="I197" s="191"/>
      <c r="J197" s="191"/>
      <c r="K197" s="191"/>
      <c r="L197" s="191"/>
      <c r="M197" s="191"/>
      <c r="N197" s="191"/>
      <c r="O197" s="191"/>
      <c r="P197" s="191"/>
      <c r="Q197" s="191"/>
      <c r="R197" s="191"/>
      <c r="S197" s="191"/>
      <c r="T197" s="191"/>
      <c r="U197" s="191"/>
      <c r="V197" s="191"/>
      <c r="W197" s="191"/>
      <c r="X197" s="191"/>
      <c r="Y197" s="191"/>
      <c r="Z197" s="191"/>
      <c r="AA197" s="191"/>
      <c r="AB197" s="191"/>
      <c r="AC197" s="191"/>
      <c r="AD197" s="191"/>
      <c r="AE197" s="191"/>
      <c r="AF197" s="191"/>
      <c r="AG197" s="191"/>
      <c r="AH197" s="191"/>
      <c r="AI197" s="191"/>
      <c r="AJ197" s="191"/>
      <c r="AK197" s="191"/>
      <c r="AL197" s="191"/>
      <c r="AM197" s="191"/>
      <c r="AN197" s="191"/>
      <c r="AO197" s="191"/>
      <c r="AP197" s="191"/>
      <c r="AQ197" s="191"/>
      <c r="AR197" s="191"/>
      <c r="AS197" s="191"/>
      <c r="AT197" s="191"/>
      <c r="AU197" s="191"/>
      <c r="AV197" s="191"/>
      <c r="AW197" s="191"/>
      <c r="AX197" s="191"/>
      <c r="AY197" s="191"/>
      <c r="AZ197" s="191"/>
      <c r="BA197" s="191"/>
      <c r="BB197" s="191"/>
      <c r="BC197" s="191"/>
      <c r="BD197" s="191"/>
      <c r="BE197" s="191"/>
      <c r="BF197" s="191"/>
      <c r="BG197" s="191"/>
      <c r="BH197" s="188"/>
      <c r="BI197" s="191"/>
      <c r="BJ197" s="191"/>
      <c r="BK197" s="191"/>
      <c r="BL197" s="273"/>
      <c r="BM197" s="180"/>
      <c r="BN197" s="191"/>
      <c r="BO197" s="191"/>
      <c r="BP197" s="191"/>
      <c r="BQ197" s="191"/>
    </row>
    <row r="198" spans="1:69" x14ac:dyDescent="0.25">
      <c r="A198" s="191"/>
      <c r="B198" s="191"/>
      <c r="C198" s="191"/>
      <c r="D198" s="191"/>
      <c r="E198" s="191"/>
      <c r="F198" s="191"/>
      <c r="G198" s="188"/>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88"/>
      <c r="BI198" s="191"/>
      <c r="BJ198" s="191"/>
      <c r="BK198" s="191"/>
      <c r="BL198" s="273"/>
      <c r="BM198" s="180"/>
      <c r="BN198" s="191"/>
      <c r="BO198" s="191"/>
      <c r="BP198" s="191"/>
      <c r="BQ198" s="191"/>
    </row>
    <row r="199" spans="1:69" x14ac:dyDescent="0.25">
      <c r="A199" s="191"/>
      <c r="B199" s="191"/>
      <c r="C199" s="191"/>
      <c r="D199" s="191"/>
      <c r="E199" s="191"/>
      <c r="F199" s="191"/>
      <c r="G199" s="188"/>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M199" s="191"/>
      <c r="AN199" s="191"/>
      <c r="AO199" s="191"/>
      <c r="AP199" s="191"/>
      <c r="AQ199" s="191"/>
      <c r="AR199" s="191"/>
      <c r="AS199" s="191"/>
      <c r="AT199" s="191"/>
      <c r="AU199" s="191"/>
      <c r="AV199" s="191"/>
      <c r="AW199" s="191"/>
      <c r="AX199" s="191"/>
      <c r="AY199" s="191"/>
      <c r="AZ199" s="191"/>
      <c r="BA199" s="191"/>
      <c r="BB199" s="191"/>
      <c r="BC199" s="191"/>
      <c r="BD199" s="191"/>
      <c r="BE199" s="191"/>
      <c r="BF199" s="191"/>
      <c r="BG199" s="191"/>
      <c r="BH199" s="188"/>
      <c r="BI199" s="191"/>
      <c r="BJ199" s="191"/>
      <c r="BK199" s="191"/>
      <c r="BL199" s="273"/>
      <c r="BM199" s="180"/>
      <c r="BN199" s="191"/>
      <c r="BO199" s="191"/>
      <c r="BP199" s="191"/>
      <c r="BQ199" s="191"/>
    </row>
    <row r="200" spans="1:69" x14ac:dyDescent="0.25">
      <c r="A200" s="191"/>
      <c r="B200" s="191"/>
      <c r="C200" s="191"/>
      <c r="D200" s="191"/>
      <c r="E200" s="191"/>
      <c r="F200" s="191"/>
      <c r="G200" s="188"/>
      <c r="H200" s="191"/>
      <c r="I200" s="191"/>
      <c r="J200" s="191"/>
      <c r="K200" s="191"/>
      <c r="L200" s="191"/>
      <c r="M200" s="191"/>
      <c r="N200" s="191"/>
      <c r="O200" s="191"/>
      <c r="P200" s="191"/>
      <c r="Q200" s="191"/>
      <c r="R200" s="191"/>
      <c r="S200" s="191"/>
      <c r="T200" s="191"/>
      <c r="U200" s="191"/>
      <c r="V200" s="191"/>
      <c r="W200" s="191"/>
      <c r="X200" s="191"/>
      <c r="Y200" s="191"/>
      <c r="Z200" s="191"/>
      <c r="AA200" s="191"/>
      <c r="AB200" s="191"/>
      <c r="AC200" s="191"/>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1"/>
      <c r="AY200" s="191"/>
      <c r="AZ200" s="191"/>
      <c r="BA200" s="191"/>
      <c r="BB200" s="191"/>
      <c r="BC200" s="191"/>
      <c r="BD200" s="191"/>
      <c r="BE200" s="191"/>
      <c r="BF200" s="191"/>
      <c r="BG200" s="191"/>
      <c r="BH200" s="188"/>
      <c r="BI200" s="191"/>
      <c r="BJ200" s="191"/>
      <c r="BK200" s="191"/>
      <c r="BL200" s="273"/>
      <c r="BM200" s="180"/>
      <c r="BN200" s="191"/>
      <c r="BO200" s="191"/>
      <c r="BP200" s="191"/>
      <c r="BQ200" s="191"/>
    </row>
    <row r="201" spans="1:69" x14ac:dyDescent="0.25">
      <c r="A201" s="191"/>
      <c r="B201" s="191"/>
      <c r="C201" s="191"/>
      <c r="D201" s="191"/>
      <c r="E201" s="191"/>
      <c r="F201" s="191"/>
      <c r="G201" s="188"/>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91"/>
      <c r="AG201" s="191"/>
      <c r="AH201" s="191"/>
      <c r="AI201" s="191"/>
      <c r="AJ201" s="191"/>
      <c r="AK201" s="191"/>
      <c r="AL201" s="191"/>
      <c r="AM201" s="191"/>
      <c r="AN201" s="191"/>
      <c r="AO201" s="191"/>
      <c r="AP201" s="191"/>
      <c r="AQ201" s="191"/>
      <c r="AR201" s="191"/>
      <c r="AS201" s="191"/>
      <c r="AT201" s="191"/>
      <c r="AU201" s="191"/>
      <c r="AV201" s="191"/>
      <c r="AW201" s="191"/>
      <c r="AX201" s="191"/>
      <c r="AY201" s="191"/>
      <c r="AZ201" s="191"/>
      <c r="BA201" s="191"/>
      <c r="BB201" s="191"/>
      <c r="BC201" s="191"/>
      <c r="BD201" s="191"/>
      <c r="BE201" s="191"/>
      <c r="BF201" s="191"/>
      <c r="BG201" s="191"/>
      <c r="BH201" s="188"/>
      <c r="BI201" s="191"/>
      <c r="BJ201" s="191"/>
      <c r="BK201" s="191"/>
      <c r="BL201" s="273"/>
      <c r="BM201" s="180"/>
      <c r="BN201" s="191"/>
      <c r="BO201" s="191"/>
      <c r="BP201" s="191"/>
      <c r="BQ201" s="191"/>
    </row>
    <row r="202" spans="1:69" x14ac:dyDescent="0.25">
      <c r="A202" s="191"/>
      <c r="B202" s="191"/>
      <c r="C202" s="191"/>
      <c r="D202" s="191"/>
      <c r="E202" s="191"/>
      <c r="F202" s="191"/>
      <c r="G202" s="188"/>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88"/>
      <c r="BI202" s="191"/>
      <c r="BJ202" s="191"/>
      <c r="BK202" s="191"/>
      <c r="BL202" s="273"/>
      <c r="BM202" s="180"/>
      <c r="BN202" s="191"/>
      <c r="BO202" s="191"/>
      <c r="BP202" s="191"/>
      <c r="BQ202" s="191"/>
    </row>
    <row r="203" spans="1:69" x14ac:dyDescent="0.25">
      <c r="A203" s="191"/>
      <c r="B203" s="191"/>
      <c r="C203" s="191"/>
      <c r="D203" s="191"/>
      <c r="E203" s="191"/>
      <c r="F203" s="191"/>
      <c r="G203" s="188"/>
      <c r="H203" s="191"/>
      <c r="I203" s="191"/>
      <c r="J203" s="191"/>
      <c r="K203" s="191"/>
      <c r="L203" s="191"/>
      <c r="M203" s="191"/>
      <c r="N203" s="191"/>
      <c r="O203" s="191"/>
      <c r="P203" s="191"/>
      <c r="Q203" s="191"/>
      <c r="R203" s="191"/>
      <c r="S203" s="191"/>
      <c r="T203" s="191"/>
      <c r="U203" s="191"/>
      <c r="V203" s="191"/>
      <c r="W203" s="191"/>
      <c r="X203" s="191"/>
      <c r="Y203" s="191"/>
      <c r="Z203" s="191"/>
      <c r="AA203" s="191"/>
      <c r="AB203" s="191"/>
      <c r="AC203" s="191"/>
      <c r="AD203" s="191"/>
      <c r="AE203" s="191"/>
      <c r="AF203" s="191"/>
      <c r="AG203" s="191"/>
      <c r="AH203" s="191"/>
      <c r="AI203" s="191"/>
      <c r="AJ203" s="191"/>
      <c r="AK203" s="191"/>
      <c r="AL203" s="191"/>
      <c r="AM203" s="191"/>
      <c r="AN203" s="191"/>
      <c r="AO203" s="191"/>
      <c r="AP203" s="191"/>
      <c r="AQ203" s="191"/>
      <c r="AR203" s="191"/>
      <c r="AS203" s="191"/>
      <c r="AT203" s="191"/>
      <c r="AU203" s="191"/>
      <c r="AV203" s="191"/>
      <c r="AW203" s="191"/>
      <c r="AX203" s="191"/>
      <c r="AY203" s="191"/>
      <c r="AZ203" s="191"/>
      <c r="BA203" s="191"/>
      <c r="BB203" s="191"/>
      <c r="BC203" s="191"/>
      <c r="BD203" s="191"/>
      <c r="BE203" s="191"/>
      <c r="BF203" s="191"/>
      <c r="BG203" s="191"/>
      <c r="BH203" s="188"/>
      <c r="BI203" s="191"/>
      <c r="BJ203" s="191"/>
      <c r="BK203" s="191"/>
      <c r="BL203" s="273"/>
      <c r="BM203" s="180"/>
      <c r="BN203" s="191"/>
      <c r="BO203" s="191"/>
      <c r="BP203" s="191"/>
      <c r="BQ203" s="191"/>
    </row>
    <row r="204" spans="1:69" x14ac:dyDescent="0.25">
      <c r="A204" s="191"/>
      <c r="B204" s="191"/>
      <c r="C204" s="191"/>
      <c r="D204" s="191"/>
      <c r="E204" s="191"/>
      <c r="F204" s="191"/>
      <c r="G204" s="188"/>
      <c r="H204" s="191"/>
      <c r="I204" s="191"/>
      <c r="J204" s="191"/>
      <c r="K204" s="191"/>
      <c r="L204" s="191"/>
      <c r="M204" s="191"/>
      <c r="N204" s="191"/>
      <c r="O204" s="191"/>
      <c r="P204" s="191"/>
      <c r="Q204" s="191"/>
      <c r="R204" s="191"/>
      <c r="S204" s="191"/>
      <c r="T204" s="191"/>
      <c r="U204" s="191"/>
      <c r="V204" s="191"/>
      <c r="W204" s="191"/>
      <c r="X204" s="191"/>
      <c r="Y204" s="191"/>
      <c r="Z204" s="191"/>
      <c r="AA204" s="191"/>
      <c r="AB204" s="191"/>
      <c r="AC204" s="191"/>
      <c r="AD204" s="191"/>
      <c r="AE204" s="191"/>
      <c r="AF204" s="191"/>
      <c r="AG204" s="191"/>
      <c r="AH204" s="191"/>
      <c r="AI204" s="191"/>
      <c r="AJ204" s="191"/>
      <c r="AK204" s="191"/>
      <c r="AL204" s="191"/>
      <c r="AM204" s="191"/>
      <c r="AN204" s="191"/>
      <c r="AO204" s="191"/>
      <c r="AP204" s="191"/>
      <c r="AQ204" s="191"/>
      <c r="AR204" s="191"/>
      <c r="AS204" s="191"/>
      <c r="AT204" s="191"/>
      <c r="AU204" s="191"/>
      <c r="AV204" s="191"/>
      <c r="AW204" s="191"/>
      <c r="AX204" s="191"/>
      <c r="AY204" s="191"/>
      <c r="AZ204" s="191"/>
      <c r="BA204" s="191"/>
      <c r="BB204" s="191"/>
      <c r="BC204" s="191"/>
      <c r="BD204" s="191"/>
      <c r="BE204" s="191"/>
      <c r="BF204" s="191"/>
      <c r="BG204" s="191"/>
      <c r="BH204" s="188"/>
      <c r="BI204" s="191"/>
      <c r="BJ204" s="191"/>
      <c r="BK204" s="191"/>
      <c r="BL204" s="273"/>
      <c r="BM204" s="180"/>
      <c r="BN204" s="191"/>
      <c r="BO204" s="191"/>
      <c r="BP204" s="191"/>
      <c r="BQ204" s="191"/>
    </row>
    <row r="205" spans="1:69" x14ac:dyDescent="0.25">
      <c r="A205" s="191"/>
      <c r="B205" s="191"/>
      <c r="C205" s="191"/>
      <c r="D205" s="191"/>
      <c r="E205" s="191"/>
      <c r="F205" s="191"/>
      <c r="G205" s="188"/>
      <c r="H205" s="191"/>
      <c r="I205" s="191"/>
      <c r="J205" s="191"/>
      <c r="K205" s="191"/>
      <c r="L205" s="191"/>
      <c r="M205" s="191"/>
      <c r="N205" s="191"/>
      <c r="O205" s="191"/>
      <c r="P205" s="191"/>
      <c r="Q205" s="191"/>
      <c r="R205" s="191"/>
      <c r="S205" s="191"/>
      <c r="T205" s="191"/>
      <c r="U205" s="191"/>
      <c r="V205" s="191"/>
      <c r="W205" s="191"/>
      <c r="X205" s="191"/>
      <c r="Y205" s="191"/>
      <c r="Z205" s="191"/>
      <c r="AA205" s="191"/>
      <c r="AB205" s="191"/>
      <c r="AC205" s="191"/>
      <c r="AD205" s="191"/>
      <c r="AE205" s="191"/>
      <c r="AF205" s="191"/>
      <c r="AG205" s="191"/>
      <c r="AH205" s="191"/>
      <c r="AI205" s="191"/>
      <c r="AJ205" s="191"/>
      <c r="AK205" s="191"/>
      <c r="AL205" s="191"/>
      <c r="AM205" s="191"/>
      <c r="AN205" s="191"/>
      <c r="AO205" s="191"/>
      <c r="AP205" s="191"/>
      <c r="AQ205" s="191"/>
      <c r="AR205" s="191"/>
      <c r="AS205" s="191"/>
      <c r="AT205" s="191"/>
      <c r="AU205" s="191"/>
      <c r="AV205" s="191"/>
      <c r="AW205" s="191"/>
      <c r="AX205" s="191"/>
      <c r="AY205" s="191"/>
      <c r="AZ205" s="191"/>
      <c r="BA205" s="191"/>
      <c r="BB205" s="191"/>
      <c r="BC205" s="191"/>
      <c r="BD205" s="191"/>
      <c r="BE205" s="191"/>
      <c r="BF205" s="191"/>
      <c r="BG205" s="191"/>
      <c r="BH205" s="188"/>
      <c r="BI205" s="191"/>
      <c r="BJ205" s="191"/>
      <c r="BK205" s="191"/>
      <c r="BL205" s="273"/>
      <c r="BM205" s="180"/>
      <c r="BN205" s="191"/>
      <c r="BO205" s="191"/>
      <c r="BP205" s="191"/>
      <c r="BQ205" s="191"/>
    </row>
    <row r="206" spans="1:69" x14ac:dyDescent="0.25">
      <c r="A206" s="191"/>
      <c r="B206" s="191"/>
      <c r="C206" s="191"/>
      <c r="D206" s="191"/>
      <c r="E206" s="191"/>
      <c r="F206" s="191"/>
      <c r="G206" s="188"/>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1"/>
      <c r="AJ206" s="191"/>
      <c r="AK206" s="191"/>
      <c r="AL206" s="191"/>
      <c r="AM206" s="191"/>
      <c r="AN206" s="191"/>
      <c r="AO206" s="191"/>
      <c r="AP206" s="191"/>
      <c r="AQ206" s="191"/>
      <c r="AR206" s="191"/>
      <c r="AS206" s="191"/>
      <c r="AT206" s="191"/>
      <c r="AU206" s="191"/>
      <c r="AV206" s="191"/>
      <c r="AW206" s="191"/>
      <c r="AX206" s="191"/>
      <c r="AY206" s="191"/>
      <c r="AZ206" s="191"/>
      <c r="BA206" s="191"/>
      <c r="BB206" s="191"/>
      <c r="BC206" s="191"/>
      <c r="BD206" s="191"/>
      <c r="BE206" s="191"/>
      <c r="BF206" s="191"/>
      <c r="BG206" s="191"/>
      <c r="BH206" s="188"/>
      <c r="BI206" s="191"/>
      <c r="BJ206" s="191"/>
      <c r="BK206" s="191"/>
      <c r="BL206" s="273"/>
      <c r="BM206" s="180"/>
      <c r="BN206" s="191"/>
      <c r="BO206" s="191"/>
      <c r="BP206" s="191"/>
      <c r="BQ206" s="191"/>
    </row>
    <row r="207" spans="1:69" x14ac:dyDescent="0.25">
      <c r="A207" s="191"/>
      <c r="B207" s="191"/>
      <c r="C207" s="191"/>
      <c r="D207" s="191"/>
      <c r="E207" s="191"/>
      <c r="F207" s="191"/>
      <c r="G207" s="188"/>
      <c r="H207" s="191"/>
      <c r="I207" s="191"/>
      <c r="J207" s="191"/>
      <c r="K207" s="191"/>
      <c r="L207" s="191"/>
      <c r="M207" s="191"/>
      <c r="N207" s="191"/>
      <c r="O207" s="191"/>
      <c r="P207" s="191"/>
      <c r="Q207" s="191"/>
      <c r="R207" s="191"/>
      <c r="S207" s="191"/>
      <c r="T207" s="191"/>
      <c r="U207" s="191"/>
      <c r="V207" s="191"/>
      <c r="W207" s="191"/>
      <c r="X207" s="191"/>
      <c r="Y207" s="191"/>
      <c r="Z207" s="191"/>
      <c r="AA207" s="191"/>
      <c r="AB207" s="191"/>
      <c r="AC207" s="191"/>
      <c r="AD207" s="191"/>
      <c r="AE207" s="191"/>
      <c r="AF207" s="191"/>
      <c r="AG207" s="191"/>
      <c r="AH207" s="191"/>
      <c r="AI207" s="191"/>
      <c r="AJ207" s="191"/>
      <c r="AK207" s="191"/>
      <c r="AL207" s="191"/>
      <c r="AM207" s="191"/>
      <c r="AN207" s="191"/>
      <c r="AO207" s="191"/>
      <c r="AP207" s="191"/>
      <c r="AQ207" s="191"/>
      <c r="AR207" s="191"/>
      <c r="AS207" s="191"/>
      <c r="AT207" s="191"/>
      <c r="AU207" s="191"/>
      <c r="AV207" s="191"/>
      <c r="AW207" s="191"/>
      <c r="AX207" s="191"/>
      <c r="AY207" s="191"/>
      <c r="AZ207" s="191"/>
      <c r="BA207" s="191"/>
      <c r="BB207" s="191"/>
      <c r="BC207" s="191"/>
      <c r="BD207" s="191"/>
      <c r="BE207" s="191"/>
      <c r="BF207" s="191"/>
      <c r="BG207" s="191"/>
      <c r="BH207" s="188"/>
      <c r="BI207" s="191"/>
      <c r="BJ207" s="191"/>
      <c r="BK207" s="191"/>
      <c r="BL207" s="273"/>
      <c r="BM207" s="180"/>
      <c r="BN207" s="191"/>
      <c r="BO207" s="191"/>
      <c r="BP207" s="191"/>
      <c r="BQ207" s="191"/>
    </row>
    <row r="208" spans="1:69" x14ac:dyDescent="0.25">
      <c r="A208" s="191"/>
      <c r="B208" s="191"/>
      <c r="C208" s="191"/>
      <c r="D208" s="191"/>
      <c r="E208" s="191"/>
      <c r="F208" s="191"/>
      <c r="G208" s="188"/>
      <c r="H208" s="191"/>
      <c r="I208" s="191"/>
      <c r="J208" s="191"/>
      <c r="K208" s="191"/>
      <c r="L208" s="191"/>
      <c r="M208" s="191"/>
      <c r="N208" s="191"/>
      <c r="O208" s="191"/>
      <c r="P208" s="191"/>
      <c r="Q208" s="191"/>
      <c r="R208" s="191"/>
      <c r="S208" s="191"/>
      <c r="T208" s="191"/>
      <c r="U208" s="191"/>
      <c r="V208" s="191"/>
      <c r="W208" s="191"/>
      <c r="X208" s="191"/>
      <c r="Y208" s="191"/>
      <c r="Z208" s="191"/>
      <c r="AA208" s="191"/>
      <c r="AB208" s="191"/>
      <c r="AC208" s="191"/>
      <c r="AD208" s="191"/>
      <c r="AE208" s="191"/>
      <c r="AF208" s="191"/>
      <c r="AG208" s="191"/>
      <c r="AH208" s="191"/>
      <c r="AI208" s="191"/>
      <c r="AJ208" s="191"/>
      <c r="AK208" s="191"/>
      <c r="AL208" s="191"/>
      <c r="AM208" s="191"/>
      <c r="AN208" s="191"/>
      <c r="AO208" s="191"/>
      <c r="AP208" s="191"/>
      <c r="AQ208" s="191"/>
      <c r="AR208" s="191"/>
      <c r="AS208" s="191"/>
      <c r="AT208" s="191"/>
      <c r="AU208" s="191"/>
      <c r="AV208" s="191"/>
      <c r="AW208" s="191"/>
      <c r="AX208" s="191"/>
      <c r="AY208" s="191"/>
      <c r="AZ208" s="191"/>
      <c r="BA208" s="191"/>
      <c r="BB208" s="191"/>
      <c r="BC208" s="191"/>
      <c r="BD208" s="191"/>
      <c r="BE208" s="191"/>
      <c r="BF208" s="191"/>
      <c r="BG208" s="191"/>
      <c r="BH208" s="188"/>
      <c r="BI208" s="191"/>
      <c r="BJ208" s="191"/>
      <c r="BK208" s="191"/>
      <c r="BL208" s="273"/>
      <c r="BM208" s="180"/>
      <c r="BN208" s="191"/>
      <c r="BO208" s="191"/>
      <c r="BP208" s="191"/>
      <c r="BQ208" s="191"/>
    </row>
    <row r="209" spans="1:69" x14ac:dyDescent="0.25">
      <c r="A209" s="191"/>
      <c r="B209" s="191"/>
      <c r="C209" s="191"/>
      <c r="D209" s="191"/>
      <c r="E209" s="191"/>
      <c r="F209" s="191"/>
      <c r="G209" s="188"/>
      <c r="H209" s="191"/>
      <c r="I209" s="191"/>
      <c r="J209" s="191"/>
      <c r="K209" s="191"/>
      <c r="L209" s="191"/>
      <c r="M209" s="191"/>
      <c r="N209" s="191"/>
      <c r="O209" s="191"/>
      <c r="P209" s="191"/>
      <c r="Q209" s="191"/>
      <c r="R209" s="191"/>
      <c r="S209" s="191"/>
      <c r="T209" s="191"/>
      <c r="U209" s="191"/>
      <c r="V209" s="191"/>
      <c r="W209" s="191"/>
      <c r="X209" s="191"/>
      <c r="Y209" s="191"/>
      <c r="Z209" s="191"/>
      <c r="AA209" s="191"/>
      <c r="AB209" s="191"/>
      <c r="AC209" s="191"/>
      <c r="AD209" s="191"/>
      <c r="AE209" s="191"/>
      <c r="AF209" s="191"/>
      <c r="AG209" s="191"/>
      <c r="AH209" s="191"/>
      <c r="AI209" s="191"/>
      <c r="AJ209" s="191"/>
      <c r="AK209" s="191"/>
      <c r="AL209" s="191"/>
      <c r="AM209" s="191"/>
      <c r="AN209" s="191"/>
      <c r="AO209" s="191"/>
      <c r="AP209" s="191"/>
      <c r="AQ209" s="191"/>
      <c r="AR209" s="191"/>
      <c r="AS209" s="191"/>
      <c r="AT209" s="191"/>
      <c r="AU209" s="191"/>
      <c r="AV209" s="191"/>
      <c r="AW209" s="191"/>
      <c r="AX209" s="191"/>
      <c r="AY209" s="191"/>
      <c r="AZ209" s="191"/>
      <c r="BA209" s="191"/>
      <c r="BB209" s="191"/>
      <c r="BC209" s="191"/>
      <c r="BD209" s="191"/>
      <c r="BE209" s="191"/>
      <c r="BF209" s="191"/>
      <c r="BG209" s="191"/>
      <c r="BH209" s="188"/>
      <c r="BI209" s="191"/>
      <c r="BJ209" s="191"/>
      <c r="BK209" s="191"/>
      <c r="BL209" s="273"/>
      <c r="BM209" s="180"/>
      <c r="BN209" s="191"/>
      <c r="BO209" s="191"/>
      <c r="BP209" s="191"/>
      <c r="BQ209" s="191"/>
    </row>
    <row r="210" spans="1:69" x14ac:dyDescent="0.25">
      <c r="A210" s="191"/>
      <c r="B210" s="191"/>
      <c r="C210" s="191"/>
      <c r="D210" s="191"/>
      <c r="E210" s="191"/>
      <c r="F210" s="191"/>
      <c r="G210" s="188"/>
      <c r="H210" s="191"/>
      <c r="I210" s="191"/>
      <c r="J210" s="191"/>
      <c r="K210" s="191"/>
      <c r="L210" s="191"/>
      <c r="M210" s="191"/>
      <c r="N210" s="191"/>
      <c r="O210" s="191"/>
      <c r="P210" s="191"/>
      <c r="Q210" s="191"/>
      <c r="R210" s="191"/>
      <c r="S210" s="191"/>
      <c r="T210" s="191"/>
      <c r="U210" s="191"/>
      <c r="V210" s="191"/>
      <c r="W210" s="191"/>
      <c r="X210" s="191"/>
      <c r="Y210" s="191"/>
      <c r="Z210" s="191"/>
      <c r="AA210" s="191"/>
      <c r="AB210" s="191"/>
      <c r="AC210" s="191"/>
      <c r="AD210" s="191"/>
      <c r="AE210" s="191"/>
      <c r="AF210" s="191"/>
      <c r="AG210" s="191"/>
      <c r="AH210" s="191"/>
      <c r="AI210" s="191"/>
      <c r="AJ210" s="191"/>
      <c r="AK210" s="191"/>
      <c r="AL210" s="191"/>
      <c r="AM210" s="191"/>
      <c r="AN210" s="191"/>
      <c r="AO210" s="191"/>
      <c r="AP210" s="191"/>
      <c r="AQ210" s="191"/>
      <c r="AR210" s="191"/>
      <c r="AS210" s="191"/>
      <c r="AT210" s="191"/>
      <c r="AU210" s="191"/>
      <c r="AV210" s="191"/>
      <c r="AW210" s="191"/>
      <c r="AX210" s="191"/>
      <c r="AY210" s="191"/>
      <c r="AZ210" s="191"/>
      <c r="BA210" s="191"/>
      <c r="BB210" s="191"/>
      <c r="BC210" s="191"/>
      <c r="BD210" s="191"/>
      <c r="BE210" s="191"/>
      <c r="BF210" s="191"/>
      <c r="BG210" s="191"/>
      <c r="BH210" s="188"/>
      <c r="BI210" s="191"/>
      <c r="BJ210" s="191"/>
      <c r="BK210" s="191"/>
      <c r="BL210" s="273"/>
      <c r="BM210" s="180"/>
      <c r="BN210" s="191"/>
      <c r="BO210" s="191"/>
      <c r="BP210" s="191"/>
      <c r="BQ210" s="191"/>
    </row>
    <row r="211" spans="1:69" x14ac:dyDescent="0.25">
      <c r="A211" s="191"/>
      <c r="B211" s="191"/>
      <c r="C211" s="191"/>
      <c r="D211" s="191"/>
      <c r="E211" s="191"/>
      <c r="F211" s="191"/>
      <c r="G211" s="188"/>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191"/>
      <c r="AE211" s="191"/>
      <c r="AF211" s="191"/>
      <c r="AG211" s="191"/>
      <c r="AH211" s="191"/>
      <c r="AI211" s="191"/>
      <c r="AJ211" s="191"/>
      <c r="AK211" s="191"/>
      <c r="AL211" s="191"/>
      <c r="AM211" s="191"/>
      <c r="AN211" s="191"/>
      <c r="AO211" s="191"/>
      <c r="AP211" s="191"/>
      <c r="AQ211" s="191"/>
      <c r="AR211" s="191"/>
      <c r="AS211" s="191"/>
      <c r="AT211" s="191"/>
      <c r="AU211" s="191"/>
      <c r="AV211" s="191"/>
      <c r="AW211" s="191"/>
      <c r="AX211" s="191"/>
      <c r="AY211" s="191"/>
      <c r="AZ211" s="191"/>
      <c r="BA211" s="191"/>
      <c r="BB211" s="191"/>
      <c r="BC211" s="191"/>
      <c r="BD211" s="191"/>
      <c r="BE211" s="191"/>
      <c r="BF211" s="191"/>
      <c r="BG211" s="191"/>
      <c r="BH211" s="188"/>
      <c r="BI211" s="191"/>
      <c r="BJ211" s="191"/>
      <c r="BK211" s="191"/>
      <c r="BL211" s="273"/>
      <c r="BM211" s="180"/>
      <c r="BN211" s="191"/>
      <c r="BO211" s="191"/>
      <c r="BP211" s="191"/>
      <c r="BQ211" s="191"/>
    </row>
    <row r="212" spans="1:69" x14ac:dyDescent="0.25">
      <c r="A212" s="191"/>
      <c r="B212" s="191"/>
      <c r="C212" s="191"/>
      <c r="D212" s="191"/>
      <c r="E212" s="191"/>
      <c r="F212" s="191"/>
      <c r="G212" s="188"/>
      <c r="H212" s="191"/>
      <c r="I212" s="191"/>
      <c r="J212" s="191"/>
      <c r="K212" s="191"/>
      <c r="L212" s="191"/>
      <c r="M212" s="191"/>
      <c r="N212" s="191"/>
      <c r="O212" s="191"/>
      <c r="P212" s="191"/>
      <c r="Q212" s="191"/>
      <c r="R212" s="191"/>
      <c r="S212" s="191"/>
      <c r="T212" s="191"/>
      <c r="U212" s="191"/>
      <c r="V212" s="191"/>
      <c r="W212" s="191"/>
      <c r="X212" s="191"/>
      <c r="Y212" s="191"/>
      <c r="Z212" s="191"/>
      <c r="AA212" s="191"/>
      <c r="AB212" s="191"/>
      <c r="AC212" s="191"/>
      <c r="AD212" s="191"/>
      <c r="AE212" s="191"/>
      <c r="AF212" s="191"/>
      <c r="AG212" s="191"/>
      <c r="AH212" s="191"/>
      <c r="AI212" s="191"/>
      <c r="AJ212" s="191"/>
      <c r="AK212" s="191"/>
      <c r="AL212" s="191"/>
      <c r="AM212" s="191"/>
      <c r="AN212" s="191"/>
      <c r="AO212" s="191"/>
      <c r="AP212" s="191"/>
      <c r="AQ212" s="191"/>
      <c r="AR212" s="191"/>
      <c r="AS212" s="191"/>
      <c r="AT212" s="191"/>
      <c r="AU212" s="191"/>
      <c r="AV212" s="191"/>
      <c r="AW212" s="191"/>
      <c r="AX212" s="191"/>
      <c r="AY212" s="191"/>
      <c r="AZ212" s="191"/>
      <c r="BA212" s="191"/>
      <c r="BB212" s="191"/>
      <c r="BC212" s="191"/>
      <c r="BD212" s="191"/>
      <c r="BE212" s="191"/>
      <c r="BF212" s="191"/>
      <c r="BG212" s="191"/>
      <c r="BH212" s="188"/>
      <c r="BI212" s="191"/>
      <c r="BJ212" s="191"/>
      <c r="BK212" s="191"/>
      <c r="BL212" s="273"/>
      <c r="BM212" s="180"/>
      <c r="BN212" s="191"/>
      <c r="BO212" s="191"/>
      <c r="BP212" s="191"/>
      <c r="BQ212" s="191"/>
    </row>
    <row r="213" spans="1:69" x14ac:dyDescent="0.25">
      <c r="A213" s="191"/>
      <c r="B213" s="191"/>
      <c r="C213" s="191"/>
      <c r="D213" s="191"/>
      <c r="E213" s="191"/>
      <c r="F213" s="191"/>
      <c r="G213" s="188"/>
      <c r="H213" s="191"/>
      <c r="I213" s="191"/>
      <c r="J213" s="191"/>
      <c r="K213" s="191"/>
      <c r="L213" s="191"/>
      <c r="M213" s="191"/>
      <c r="N213" s="191"/>
      <c r="O213" s="191"/>
      <c r="P213" s="191"/>
      <c r="Q213" s="191"/>
      <c r="R213" s="191"/>
      <c r="S213" s="191"/>
      <c r="T213" s="191"/>
      <c r="U213" s="191"/>
      <c r="V213" s="191"/>
      <c r="W213" s="191"/>
      <c r="X213" s="191"/>
      <c r="Y213" s="191"/>
      <c r="Z213" s="191"/>
      <c r="AA213" s="191"/>
      <c r="AB213" s="191"/>
      <c r="AC213" s="191"/>
      <c r="AD213" s="191"/>
      <c r="AE213" s="191"/>
      <c r="AF213" s="191"/>
      <c r="AG213" s="191"/>
      <c r="AH213" s="191"/>
      <c r="AI213" s="191"/>
      <c r="AJ213" s="191"/>
      <c r="AK213" s="191"/>
      <c r="AL213" s="191"/>
      <c r="AM213" s="191"/>
      <c r="AN213" s="191"/>
      <c r="AO213" s="191"/>
      <c r="AP213" s="191"/>
      <c r="AQ213" s="191"/>
      <c r="AR213" s="191"/>
      <c r="AS213" s="191"/>
      <c r="AT213" s="191"/>
      <c r="AU213" s="191"/>
      <c r="AV213" s="191"/>
      <c r="AW213" s="191"/>
      <c r="AX213" s="191"/>
      <c r="AY213" s="191"/>
      <c r="AZ213" s="191"/>
      <c r="BA213" s="191"/>
      <c r="BB213" s="191"/>
      <c r="BC213" s="191"/>
      <c r="BD213" s="191"/>
      <c r="BE213" s="191"/>
      <c r="BF213" s="191"/>
      <c r="BG213" s="191"/>
      <c r="BH213" s="188"/>
      <c r="BI213" s="191"/>
      <c r="BJ213" s="191"/>
      <c r="BK213" s="191"/>
      <c r="BL213" s="273"/>
      <c r="BM213" s="180"/>
      <c r="BN213" s="191"/>
      <c r="BO213" s="191"/>
      <c r="BP213" s="191"/>
      <c r="BQ213" s="191"/>
    </row>
    <row r="214" spans="1:69" x14ac:dyDescent="0.25">
      <c r="A214" s="191"/>
      <c r="B214" s="191"/>
      <c r="C214" s="191"/>
      <c r="D214" s="191"/>
      <c r="E214" s="191"/>
      <c r="F214" s="191"/>
      <c r="G214" s="188"/>
      <c r="H214" s="191"/>
      <c r="I214" s="191"/>
      <c r="J214" s="191"/>
      <c r="K214" s="191"/>
      <c r="L214" s="191"/>
      <c r="M214" s="191"/>
      <c r="N214" s="191"/>
      <c r="O214" s="191"/>
      <c r="P214" s="191"/>
      <c r="Q214" s="191"/>
      <c r="R214" s="191"/>
      <c r="S214" s="191"/>
      <c r="T214" s="191"/>
      <c r="U214" s="191"/>
      <c r="V214" s="191"/>
      <c r="W214" s="191"/>
      <c r="X214" s="191"/>
      <c r="Y214" s="191"/>
      <c r="Z214" s="191"/>
      <c r="AA214" s="191"/>
      <c r="AB214" s="191"/>
      <c r="AC214" s="191"/>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1"/>
      <c r="AY214" s="191"/>
      <c r="AZ214" s="191"/>
      <c r="BA214" s="191"/>
      <c r="BB214" s="191"/>
      <c r="BC214" s="191"/>
      <c r="BD214" s="191"/>
      <c r="BE214" s="191"/>
      <c r="BF214" s="191"/>
      <c r="BG214" s="191"/>
      <c r="BH214" s="188"/>
      <c r="BI214" s="191"/>
      <c r="BJ214" s="191"/>
      <c r="BK214" s="191"/>
      <c r="BL214" s="273"/>
      <c r="BM214" s="180"/>
      <c r="BN214" s="191"/>
      <c r="BO214" s="191"/>
      <c r="BP214" s="191"/>
      <c r="BQ214" s="191"/>
    </row>
    <row r="215" spans="1:69" x14ac:dyDescent="0.25">
      <c r="A215" s="191"/>
      <c r="B215" s="191"/>
      <c r="C215" s="191"/>
      <c r="D215" s="191"/>
      <c r="E215" s="191"/>
      <c r="F215" s="191"/>
      <c r="G215" s="188"/>
      <c r="H215" s="191"/>
      <c r="I215" s="191"/>
      <c r="J215" s="191"/>
      <c r="K215" s="191"/>
      <c r="L215" s="191"/>
      <c r="M215" s="191"/>
      <c r="N215" s="191"/>
      <c r="O215" s="191"/>
      <c r="P215" s="191"/>
      <c r="Q215" s="191"/>
      <c r="R215" s="191"/>
      <c r="S215" s="191"/>
      <c r="T215" s="191"/>
      <c r="U215" s="191"/>
      <c r="V215" s="191"/>
      <c r="W215" s="191"/>
      <c r="X215" s="191"/>
      <c r="Y215" s="191"/>
      <c r="Z215" s="191"/>
      <c r="AA215" s="191"/>
      <c r="AB215" s="191"/>
      <c r="AC215" s="191"/>
      <c r="AD215" s="191"/>
      <c r="AE215" s="191"/>
      <c r="AF215" s="191"/>
      <c r="AG215" s="191"/>
      <c r="AH215" s="191"/>
      <c r="AI215" s="191"/>
      <c r="AJ215" s="191"/>
      <c r="AK215" s="191"/>
      <c r="AL215" s="191"/>
      <c r="AM215" s="191"/>
      <c r="AN215" s="191"/>
      <c r="AO215" s="191"/>
      <c r="AP215" s="191"/>
      <c r="AQ215" s="191"/>
      <c r="AR215" s="191"/>
      <c r="AS215" s="191"/>
      <c r="AT215" s="191"/>
      <c r="AU215" s="191"/>
      <c r="AV215" s="191"/>
      <c r="AW215" s="191"/>
      <c r="AX215" s="191"/>
      <c r="AY215" s="191"/>
      <c r="AZ215" s="191"/>
      <c r="BA215" s="191"/>
      <c r="BB215" s="191"/>
      <c r="BC215" s="191"/>
      <c r="BD215" s="191"/>
      <c r="BE215" s="191"/>
      <c r="BF215" s="191"/>
      <c r="BG215" s="191"/>
      <c r="BH215" s="188"/>
      <c r="BI215" s="191"/>
      <c r="BJ215" s="191"/>
      <c r="BK215" s="191"/>
      <c r="BL215" s="273"/>
      <c r="BM215" s="180"/>
      <c r="BN215" s="191"/>
      <c r="BO215" s="191"/>
      <c r="BP215" s="191"/>
      <c r="BQ215" s="191"/>
    </row>
    <row r="216" spans="1:69" x14ac:dyDescent="0.25">
      <c r="A216" s="191"/>
      <c r="B216" s="191"/>
      <c r="C216" s="191"/>
      <c r="D216" s="191"/>
      <c r="E216" s="191"/>
      <c r="F216" s="191"/>
      <c r="G216" s="188"/>
      <c r="H216" s="191"/>
      <c r="I216" s="191"/>
      <c r="J216" s="191"/>
      <c r="K216" s="191"/>
      <c r="L216" s="191"/>
      <c r="M216" s="191"/>
      <c r="N216" s="191"/>
      <c r="O216" s="191"/>
      <c r="P216" s="191"/>
      <c r="Q216" s="191"/>
      <c r="R216" s="191"/>
      <c r="S216" s="191"/>
      <c r="T216" s="191"/>
      <c r="U216" s="191"/>
      <c r="V216" s="191"/>
      <c r="W216" s="191"/>
      <c r="X216" s="191"/>
      <c r="Y216" s="191"/>
      <c r="Z216" s="191"/>
      <c r="AA216" s="191"/>
      <c r="AB216" s="191"/>
      <c r="AC216" s="191"/>
      <c r="AD216" s="191"/>
      <c r="AE216" s="191"/>
      <c r="AF216" s="191"/>
      <c r="AG216" s="191"/>
      <c r="AH216" s="191"/>
      <c r="AI216" s="191"/>
      <c r="AJ216" s="191"/>
      <c r="AK216" s="191"/>
      <c r="AL216" s="191"/>
      <c r="AM216" s="191"/>
      <c r="AN216" s="191"/>
      <c r="AO216" s="191"/>
      <c r="AP216" s="191"/>
      <c r="AQ216" s="191"/>
      <c r="AR216" s="191"/>
      <c r="AS216" s="191"/>
      <c r="AT216" s="191"/>
      <c r="AU216" s="191"/>
      <c r="AV216" s="191"/>
      <c r="AW216" s="191"/>
      <c r="AX216" s="191"/>
      <c r="AY216" s="191"/>
      <c r="AZ216" s="191"/>
      <c r="BA216" s="191"/>
      <c r="BB216" s="191"/>
      <c r="BC216" s="191"/>
      <c r="BD216" s="191"/>
      <c r="BE216" s="191"/>
      <c r="BF216" s="191"/>
      <c r="BG216" s="191"/>
      <c r="BH216" s="188"/>
      <c r="BI216" s="191"/>
      <c r="BJ216" s="191"/>
      <c r="BK216" s="191"/>
      <c r="BL216" s="273"/>
      <c r="BM216" s="180"/>
      <c r="BN216" s="191"/>
      <c r="BO216" s="191"/>
      <c r="BP216" s="191"/>
      <c r="BQ216" s="191"/>
    </row>
    <row r="217" spans="1:69" x14ac:dyDescent="0.25">
      <c r="A217" s="191"/>
      <c r="B217" s="191"/>
      <c r="C217" s="191"/>
      <c r="D217" s="191"/>
      <c r="E217" s="191"/>
      <c r="F217" s="191"/>
      <c r="G217" s="188"/>
      <c r="H217" s="191"/>
      <c r="I217" s="191"/>
      <c r="J217" s="191"/>
      <c r="K217" s="191"/>
      <c r="L217" s="191"/>
      <c r="M217" s="191"/>
      <c r="N217" s="191"/>
      <c r="O217" s="191"/>
      <c r="P217" s="191"/>
      <c r="Q217" s="191"/>
      <c r="R217" s="191"/>
      <c r="S217" s="191"/>
      <c r="T217" s="191"/>
      <c r="U217" s="191"/>
      <c r="V217" s="191"/>
      <c r="W217" s="191"/>
      <c r="X217" s="191"/>
      <c r="Y217" s="191"/>
      <c r="Z217" s="191"/>
      <c r="AA217" s="191"/>
      <c r="AB217" s="191"/>
      <c r="AC217" s="191"/>
      <c r="AD217" s="191"/>
      <c r="AE217" s="191"/>
      <c r="AF217" s="191"/>
      <c r="AG217" s="191"/>
      <c r="AH217" s="191"/>
      <c r="AI217" s="191"/>
      <c r="AJ217" s="191"/>
      <c r="AK217" s="191"/>
      <c r="AL217" s="191"/>
      <c r="AM217" s="191"/>
      <c r="AN217" s="191"/>
      <c r="AO217" s="191"/>
      <c r="AP217" s="191"/>
      <c r="AQ217" s="191"/>
      <c r="AR217" s="191"/>
      <c r="AS217" s="191"/>
      <c r="AT217" s="191"/>
      <c r="AU217" s="191"/>
      <c r="AV217" s="191"/>
      <c r="AW217" s="191"/>
      <c r="AX217" s="191"/>
      <c r="AY217" s="191"/>
      <c r="AZ217" s="191"/>
      <c r="BA217" s="191"/>
      <c r="BB217" s="191"/>
      <c r="BC217" s="191"/>
      <c r="BD217" s="191"/>
      <c r="BE217" s="191"/>
      <c r="BF217" s="191"/>
      <c r="BG217" s="191"/>
      <c r="BH217" s="188"/>
      <c r="BI217" s="191"/>
      <c r="BJ217" s="191"/>
      <c r="BK217" s="191"/>
      <c r="BL217" s="273"/>
      <c r="BM217" s="180"/>
      <c r="BN217" s="191"/>
      <c r="BO217" s="191"/>
      <c r="BP217" s="191"/>
      <c r="BQ217" s="191"/>
    </row>
    <row r="218" spans="1:69" x14ac:dyDescent="0.25">
      <c r="A218" s="191"/>
      <c r="B218" s="191"/>
      <c r="C218" s="191"/>
      <c r="D218" s="191"/>
      <c r="E218" s="191"/>
      <c r="F218" s="191"/>
      <c r="G218" s="188"/>
      <c r="H218" s="191"/>
      <c r="I218" s="191"/>
      <c r="J218" s="191"/>
      <c r="K218" s="191"/>
      <c r="L218" s="191"/>
      <c r="M218" s="191"/>
      <c r="N218" s="191"/>
      <c r="O218" s="191"/>
      <c r="P218" s="191"/>
      <c r="Q218" s="191"/>
      <c r="R218" s="191"/>
      <c r="S218" s="191"/>
      <c r="T218" s="191"/>
      <c r="U218" s="191"/>
      <c r="V218" s="191"/>
      <c r="W218" s="191"/>
      <c r="X218" s="191"/>
      <c r="Y218" s="191"/>
      <c r="Z218" s="191"/>
      <c r="AA218" s="191"/>
      <c r="AB218" s="191"/>
      <c r="AC218" s="191"/>
      <c r="AD218" s="191"/>
      <c r="AE218" s="191"/>
      <c r="AF218" s="191"/>
      <c r="AG218" s="191"/>
      <c r="AH218" s="191"/>
      <c r="AI218" s="191"/>
      <c r="AJ218" s="191"/>
      <c r="AK218" s="191"/>
      <c r="AL218" s="191"/>
      <c r="AM218" s="191"/>
      <c r="AN218" s="191"/>
      <c r="AO218" s="191"/>
      <c r="AP218" s="191"/>
      <c r="AQ218" s="191"/>
      <c r="AR218" s="191"/>
      <c r="AS218" s="191"/>
      <c r="AT218" s="191"/>
      <c r="AU218" s="191"/>
      <c r="AV218" s="191"/>
      <c r="AW218" s="191"/>
      <c r="AX218" s="191"/>
      <c r="AY218" s="191"/>
      <c r="AZ218" s="191"/>
      <c r="BA218" s="191"/>
      <c r="BB218" s="191"/>
      <c r="BC218" s="191"/>
      <c r="BD218" s="191"/>
      <c r="BE218" s="191"/>
      <c r="BF218" s="191"/>
      <c r="BG218" s="191"/>
      <c r="BH218" s="188"/>
      <c r="BI218" s="191"/>
      <c r="BJ218" s="191"/>
      <c r="BK218" s="191"/>
      <c r="BL218" s="273"/>
      <c r="BM218" s="180"/>
      <c r="BN218" s="191"/>
      <c r="BO218" s="191"/>
      <c r="BP218" s="191"/>
      <c r="BQ218" s="191"/>
    </row>
    <row r="219" spans="1:69" x14ac:dyDescent="0.25">
      <c r="A219" s="191"/>
      <c r="B219" s="191"/>
      <c r="C219" s="191"/>
      <c r="D219" s="191"/>
      <c r="E219" s="191"/>
      <c r="F219" s="191"/>
      <c r="G219" s="188"/>
      <c r="H219" s="191"/>
      <c r="I219" s="191"/>
      <c r="J219" s="191"/>
      <c r="K219" s="191"/>
      <c r="L219" s="191"/>
      <c r="M219" s="191"/>
      <c r="N219" s="191"/>
      <c r="O219" s="191"/>
      <c r="P219" s="191"/>
      <c r="Q219" s="191"/>
      <c r="R219" s="191"/>
      <c r="S219" s="191"/>
      <c r="T219" s="191"/>
      <c r="U219" s="191"/>
      <c r="V219" s="191"/>
      <c r="W219" s="191"/>
      <c r="X219" s="191"/>
      <c r="Y219" s="191"/>
      <c r="Z219" s="191"/>
      <c r="AA219" s="191"/>
      <c r="AB219" s="191"/>
      <c r="AC219" s="191"/>
      <c r="AD219" s="191"/>
      <c r="AE219" s="191"/>
      <c r="AF219" s="191"/>
      <c r="AG219" s="191"/>
      <c r="AH219" s="191"/>
      <c r="AI219" s="191"/>
      <c r="AJ219" s="191"/>
      <c r="AK219" s="191"/>
      <c r="AL219" s="191"/>
      <c r="AM219" s="191"/>
      <c r="AN219" s="191"/>
      <c r="AO219" s="191"/>
      <c r="AP219" s="191"/>
      <c r="AQ219" s="191"/>
      <c r="AR219" s="191"/>
      <c r="AS219" s="191"/>
      <c r="AT219" s="191"/>
      <c r="AU219" s="191"/>
      <c r="AV219" s="191"/>
      <c r="AW219" s="191"/>
      <c r="AX219" s="191"/>
      <c r="AY219" s="191"/>
      <c r="AZ219" s="191"/>
      <c r="BA219" s="191"/>
      <c r="BB219" s="191"/>
      <c r="BC219" s="191"/>
      <c r="BD219" s="191"/>
      <c r="BE219" s="191"/>
      <c r="BF219" s="191"/>
      <c r="BG219" s="191"/>
      <c r="BH219" s="188"/>
      <c r="BI219" s="191"/>
      <c r="BJ219" s="191"/>
      <c r="BK219" s="191"/>
      <c r="BL219" s="273"/>
      <c r="BM219" s="180"/>
      <c r="BN219" s="191"/>
      <c r="BO219" s="191"/>
      <c r="BP219" s="191"/>
      <c r="BQ219" s="191"/>
    </row>
    <row r="220" spans="1:69" x14ac:dyDescent="0.25">
      <c r="A220" s="191"/>
      <c r="B220" s="191"/>
      <c r="C220" s="191"/>
      <c r="D220" s="191"/>
      <c r="E220" s="191"/>
      <c r="F220" s="191"/>
      <c r="G220" s="188"/>
      <c r="H220" s="191"/>
      <c r="I220" s="191"/>
      <c r="J220" s="191"/>
      <c r="K220" s="191"/>
      <c r="L220" s="191"/>
      <c r="M220" s="191"/>
      <c r="N220" s="191"/>
      <c r="O220" s="191"/>
      <c r="P220" s="191"/>
      <c r="Q220" s="191"/>
      <c r="R220" s="191"/>
      <c r="S220" s="191"/>
      <c r="T220" s="191"/>
      <c r="U220" s="191"/>
      <c r="V220" s="191"/>
      <c r="W220" s="191"/>
      <c r="X220" s="191"/>
      <c r="Y220" s="191"/>
      <c r="Z220" s="191"/>
      <c r="AA220" s="191"/>
      <c r="AB220" s="191"/>
      <c r="AC220" s="191"/>
      <c r="AD220" s="191"/>
      <c r="AE220" s="191"/>
      <c r="AF220" s="191"/>
      <c r="AG220" s="191"/>
      <c r="AH220" s="191"/>
      <c r="AI220" s="191"/>
      <c r="AJ220" s="191"/>
      <c r="AK220" s="191"/>
      <c r="AL220" s="191"/>
      <c r="AM220" s="191"/>
      <c r="AN220" s="191"/>
      <c r="AO220" s="191"/>
      <c r="AP220" s="191"/>
      <c r="AQ220" s="191"/>
      <c r="AR220" s="191"/>
      <c r="AS220" s="191"/>
      <c r="AT220" s="191"/>
      <c r="AU220" s="191"/>
      <c r="AV220" s="191"/>
      <c r="AW220" s="191"/>
      <c r="AX220" s="191"/>
      <c r="AY220" s="191"/>
      <c r="AZ220" s="191"/>
      <c r="BA220" s="191"/>
      <c r="BB220" s="191"/>
      <c r="BC220" s="191"/>
      <c r="BD220" s="191"/>
      <c r="BE220" s="191"/>
      <c r="BF220" s="191"/>
      <c r="BG220" s="191"/>
      <c r="BH220" s="188"/>
      <c r="BI220" s="191"/>
      <c r="BJ220" s="191"/>
      <c r="BK220" s="191"/>
      <c r="BL220" s="273"/>
      <c r="BM220" s="180"/>
      <c r="BN220" s="191"/>
      <c r="BO220" s="191"/>
      <c r="BP220" s="191"/>
      <c r="BQ220" s="191"/>
    </row>
    <row r="221" spans="1:69" x14ac:dyDescent="0.25">
      <c r="A221" s="191"/>
      <c r="B221" s="191"/>
      <c r="C221" s="191"/>
      <c r="D221" s="191"/>
      <c r="E221" s="191"/>
      <c r="F221" s="191"/>
      <c r="G221" s="188"/>
      <c r="H221" s="191"/>
      <c r="I221" s="191"/>
      <c r="J221" s="191"/>
      <c r="K221" s="191"/>
      <c r="L221" s="191"/>
      <c r="M221" s="191"/>
      <c r="N221" s="191"/>
      <c r="O221" s="191"/>
      <c r="P221" s="191"/>
      <c r="Q221" s="191"/>
      <c r="R221" s="191"/>
      <c r="S221" s="191"/>
      <c r="T221" s="191"/>
      <c r="U221" s="191"/>
      <c r="V221" s="191"/>
      <c r="W221" s="191"/>
      <c r="X221" s="191"/>
      <c r="Y221" s="191"/>
      <c r="Z221" s="191"/>
      <c r="AA221" s="191"/>
      <c r="AB221" s="191"/>
      <c r="AC221" s="191"/>
      <c r="AD221" s="191"/>
      <c r="AE221" s="191"/>
      <c r="AF221" s="191"/>
      <c r="AG221" s="191"/>
      <c r="AH221" s="191"/>
      <c r="AI221" s="191"/>
      <c r="AJ221" s="191"/>
      <c r="AK221" s="191"/>
      <c r="AL221" s="191"/>
      <c r="AM221" s="191"/>
      <c r="AN221" s="191"/>
      <c r="AO221" s="191"/>
      <c r="AP221" s="191"/>
      <c r="AQ221" s="191"/>
      <c r="AR221" s="191"/>
      <c r="AS221" s="191"/>
      <c r="AT221" s="191"/>
      <c r="AU221" s="191"/>
      <c r="AV221" s="191"/>
      <c r="AW221" s="191"/>
      <c r="AX221" s="191"/>
      <c r="AY221" s="191"/>
      <c r="AZ221" s="191"/>
      <c r="BA221" s="191"/>
      <c r="BB221" s="191"/>
      <c r="BC221" s="191"/>
      <c r="BD221" s="191"/>
      <c r="BE221" s="191"/>
      <c r="BF221" s="191"/>
      <c r="BG221" s="191"/>
      <c r="BH221" s="188"/>
      <c r="BI221" s="191"/>
      <c r="BJ221" s="191"/>
      <c r="BK221" s="191"/>
      <c r="BL221" s="273"/>
      <c r="BM221" s="180"/>
      <c r="BN221" s="191"/>
      <c r="BO221" s="191"/>
      <c r="BP221" s="191"/>
      <c r="BQ221" s="191"/>
    </row>
    <row r="222" spans="1:69" x14ac:dyDescent="0.25">
      <c r="A222" s="191"/>
      <c r="B222" s="191"/>
      <c r="C222" s="191"/>
      <c r="D222" s="191"/>
      <c r="E222" s="191"/>
      <c r="F222" s="191"/>
      <c r="G222" s="188"/>
      <c r="H222" s="191"/>
      <c r="I222" s="191"/>
      <c r="J222" s="191"/>
      <c r="K222" s="191"/>
      <c r="L222" s="191"/>
      <c r="M222" s="191"/>
      <c r="N222" s="191"/>
      <c r="O222" s="191"/>
      <c r="P222" s="191"/>
      <c r="Q222" s="191"/>
      <c r="R222" s="191"/>
      <c r="S222" s="191"/>
      <c r="T222" s="191"/>
      <c r="U222" s="191"/>
      <c r="V222" s="191"/>
      <c r="W222" s="191"/>
      <c r="X222" s="191"/>
      <c r="Y222" s="191"/>
      <c r="Z222" s="191"/>
      <c r="AA222" s="191"/>
      <c r="AB222" s="191"/>
      <c r="AC222" s="191"/>
      <c r="AD222" s="191"/>
      <c r="AE222" s="191"/>
      <c r="AF222" s="191"/>
      <c r="AG222" s="191"/>
      <c r="AH222" s="191"/>
      <c r="AI222" s="191"/>
      <c r="AJ222" s="191"/>
      <c r="AK222" s="191"/>
      <c r="AL222" s="191"/>
      <c r="AM222" s="191"/>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88"/>
      <c r="BI222" s="191"/>
      <c r="BJ222" s="191"/>
      <c r="BK222" s="191"/>
      <c r="BL222" s="273"/>
      <c r="BM222" s="180"/>
      <c r="BN222" s="191"/>
      <c r="BO222" s="191"/>
      <c r="BP222" s="191"/>
      <c r="BQ222" s="191"/>
    </row>
    <row r="223" spans="1:69" x14ac:dyDescent="0.25">
      <c r="A223" s="191"/>
      <c r="B223" s="191"/>
      <c r="C223" s="191"/>
      <c r="D223" s="191"/>
      <c r="E223" s="191"/>
      <c r="F223" s="191"/>
      <c r="G223" s="188"/>
      <c r="H223" s="191"/>
      <c r="I223" s="191"/>
      <c r="J223" s="191"/>
      <c r="K223" s="191"/>
      <c r="L223" s="191"/>
      <c r="M223" s="191"/>
      <c r="N223" s="191"/>
      <c r="O223" s="191"/>
      <c r="P223" s="191"/>
      <c r="Q223" s="191"/>
      <c r="R223" s="191"/>
      <c r="S223" s="191"/>
      <c r="T223" s="191"/>
      <c r="U223" s="191"/>
      <c r="V223" s="191"/>
      <c r="W223" s="191"/>
      <c r="X223" s="191"/>
      <c r="Y223" s="191"/>
      <c r="Z223" s="191"/>
      <c r="AA223" s="191"/>
      <c r="AB223" s="191"/>
      <c r="AC223" s="191"/>
      <c r="AD223" s="191"/>
      <c r="AE223" s="191"/>
      <c r="AF223" s="191"/>
      <c r="AG223" s="191"/>
      <c r="AH223" s="191"/>
      <c r="AI223" s="191"/>
      <c r="AJ223" s="191"/>
      <c r="AK223" s="191"/>
      <c r="AL223" s="191"/>
      <c r="AM223" s="191"/>
      <c r="AN223" s="191"/>
      <c r="AO223" s="191"/>
      <c r="AP223" s="191"/>
      <c r="AQ223" s="191"/>
      <c r="AR223" s="191"/>
      <c r="AS223" s="191"/>
      <c r="AT223" s="191"/>
      <c r="AU223" s="191"/>
      <c r="AV223" s="191"/>
      <c r="AW223" s="191"/>
      <c r="AX223" s="191"/>
      <c r="AY223" s="191"/>
      <c r="AZ223" s="191"/>
      <c r="BA223" s="191"/>
      <c r="BB223" s="191"/>
      <c r="BC223" s="191"/>
      <c r="BD223" s="191"/>
      <c r="BE223" s="191"/>
      <c r="BF223" s="191"/>
      <c r="BG223" s="191"/>
      <c r="BH223" s="188"/>
      <c r="BI223" s="191"/>
      <c r="BJ223" s="191"/>
      <c r="BK223" s="191"/>
      <c r="BL223" s="273"/>
      <c r="BM223" s="180"/>
      <c r="BN223" s="191"/>
      <c r="BO223" s="191"/>
      <c r="BP223" s="191"/>
      <c r="BQ223" s="191"/>
    </row>
    <row r="224" spans="1:69" x14ac:dyDescent="0.25">
      <c r="A224" s="191"/>
      <c r="B224" s="191"/>
      <c r="C224" s="191"/>
      <c r="D224" s="191"/>
      <c r="E224" s="191"/>
      <c r="F224" s="191"/>
      <c r="G224" s="188"/>
      <c r="H224" s="191"/>
      <c r="I224" s="191"/>
      <c r="J224" s="191"/>
      <c r="K224" s="191"/>
      <c r="L224" s="191"/>
      <c r="M224" s="191"/>
      <c r="N224" s="191"/>
      <c r="O224" s="191"/>
      <c r="P224" s="191"/>
      <c r="Q224" s="191"/>
      <c r="R224" s="191"/>
      <c r="S224" s="191"/>
      <c r="T224" s="191"/>
      <c r="U224" s="191"/>
      <c r="V224" s="191"/>
      <c r="W224" s="191"/>
      <c r="X224" s="191"/>
      <c r="Y224" s="191"/>
      <c r="Z224" s="191"/>
      <c r="AA224" s="191"/>
      <c r="AB224" s="191"/>
      <c r="AC224" s="191"/>
      <c r="AD224" s="191"/>
      <c r="AE224" s="191"/>
      <c r="AF224" s="191"/>
      <c r="AG224" s="191"/>
      <c r="AH224" s="191"/>
      <c r="AI224" s="191"/>
      <c r="AJ224" s="191"/>
      <c r="AK224" s="191"/>
      <c r="AL224" s="191"/>
      <c r="AM224" s="191"/>
      <c r="AN224" s="191"/>
      <c r="AO224" s="191"/>
      <c r="AP224" s="191"/>
      <c r="AQ224" s="191"/>
      <c r="AR224" s="191"/>
      <c r="AS224" s="191"/>
      <c r="AT224" s="191"/>
      <c r="AU224" s="191"/>
      <c r="AV224" s="191"/>
      <c r="AW224" s="191"/>
      <c r="AX224" s="191"/>
      <c r="AY224" s="191"/>
      <c r="AZ224" s="191"/>
      <c r="BA224" s="191"/>
      <c r="BB224" s="191"/>
      <c r="BC224" s="191"/>
      <c r="BD224" s="191"/>
      <c r="BE224" s="191"/>
      <c r="BF224" s="191"/>
      <c r="BG224" s="191"/>
      <c r="BH224" s="188"/>
      <c r="BI224" s="191"/>
      <c r="BJ224" s="191"/>
      <c r="BK224" s="191"/>
      <c r="BL224" s="273"/>
      <c r="BM224" s="180"/>
      <c r="BN224" s="191"/>
      <c r="BO224" s="191"/>
      <c r="BP224" s="191"/>
      <c r="BQ224" s="191"/>
    </row>
    <row r="225" spans="1:69" x14ac:dyDescent="0.25">
      <c r="A225" s="191"/>
      <c r="B225" s="191"/>
      <c r="C225" s="191"/>
      <c r="D225" s="191"/>
      <c r="E225" s="191"/>
      <c r="F225" s="191"/>
      <c r="G225" s="188"/>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88"/>
      <c r="BI225" s="191"/>
      <c r="BJ225" s="191"/>
      <c r="BK225" s="191"/>
      <c r="BL225" s="273"/>
      <c r="BM225" s="180"/>
      <c r="BN225" s="191"/>
      <c r="BO225" s="191"/>
      <c r="BP225" s="191"/>
      <c r="BQ225" s="191"/>
    </row>
    <row r="226" spans="1:69" x14ac:dyDescent="0.25">
      <c r="A226" s="191"/>
      <c r="B226" s="191"/>
      <c r="C226" s="191"/>
      <c r="D226" s="191"/>
      <c r="E226" s="191"/>
      <c r="F226" s="191"/>
      <c r="G226" s="188"/>
      <c r="H226" s="191"/>
      <c r="I226" s="191"/>
      <c r="J226" s="191"/>
      <c r="K226" s="191"/>
      <c r="L226" s="191"/>
      <c r="M226" s="191"/>
      <c r="N226" s="191"/>
      <c r="O226" s="191"/>
      <c r="P226" s="191"/>
      <c r="Q226" s="191"/>
      <c r="R226" s="191"/>
      <c r="S226" s="191"/>
      <c r="T226" s="191"/>
      <c r="U226" s="191"/>
      <c r="V226" s="191"/>
      <c r="W226" s="191"/>
      <c r="X226" s="191"/>
      <c r="Y226" s="191"/>
      <c r="Z226" s="191"/>
      <c r="AA226" s="191"/>
      <c r="AB226" s="191"/>
      <c r="AC226" s="191"/>
      <c r="AD226" s="191"/>
      <c r="AE226" s="191"/>
      <c r="AF226" s="191"/>
      <c r="AG226" s="191"/>
      <c r="AH226" s="191"/>
      <c r="AI226" s="191"/>
      <c r="AJ226" s="191"/>
      <c r="AK226" s="191"/>
      <c r="AL226" s="191"/>
      <c r="AM226" s="191"/>
      <c r="AN226" s="191"/>
      <c r="AO226" s="191"/>
      <c r="AP226" s="191"/>
      <c r="AQ226" s="191"/>
      <c r="AR226" s="191"/>
      <c r="AS226" s="191"/>
      <c r="AT226" s="191"/>
      <c r="AU226" s="191"/>
      <c r="AV226" s="191"/>
      <c r="AW226" s="191"/>
      <c r="AX226" s="191"/>
      <c r="AY226" s="191"/>
      <c r="AZ226" s="191"/>
      <c r="BA226" s="191"/>
      <c r="BB226" s="191"/>
      <c r="BC226" s="191"/>
      <c r="BD226" s="191"/>
      <c r="BE226" s="191"/>
      <c r="BF226" s="191"/>
      <c r="BG226" s="191"/>
      <c r="BH226" s="188"/>
      <c r="BI226" s="191"/>
      <c r="BJ226" s="191"/>
      <c r="BK226" s="191"/>
      <c r="BL226" s="273"/>
      <c r="BM226" s="180"/>
      <c r="BN226" s="191"/>
      <c r="BO226" s="191"/>
      <c r="BP226" s="191"/>
      <c r="BQ226" s="191"/>
    </row>
    <row r="227" spans="1:69" x14ac:dyDescent="0.25">
      <c r="A227" s="191"/>
      <c r="B227" s="191"/>
      <c r="C227" s="191"/>
      <c r="D227" s="191"/>
      <c r="E227" s="191"/>
      <c r="F227" s="191"/>
      <c r="G227" s="188"/>
      <c r="H227" s="191"/>
      <c r="I227" s="191"/>
      <c r="J227" s="191"/>
      <c r="K227" s="191"/>
      <c r="L227" s="191"/>
      <c r="M227" s="191"/>
      <c r="N227" s="191"/>
      <c r="O227" s="191"/>
      <c r="P227" s="191"/>
      <c r="Q227" s="191"/>
      <c r="R227" s="191"/>
      <c r="S227" s="191"/>
      <c r="T227" s="191"/>
      <c r="U227" s="191"/>
      <c r="V227" s="191"/>
      <c r="W227" s="191"/>
      <c r="X227" s="191"/>
      <c r="Y227" s="191"/>
      <c r="Z227" s="191"/>
      <c r="AA227" s="191"/>
      <c r="AB227" s="191"/>
      <c r="AC227" s="191"/>
      <c r="AD227" s="191"/>
      <c r="AE227" s="191"/>
      <c r="AF227" s="191"/>
      <c r="AG227" s="191"/>
      <c r="AH227" s="191"/>
      <c r="AI227" s="191"/>
      <c r="AJ227" s="191"/>
      <c r="AK227" s="191"/>
      <c r="AL227" s="191"/>
      <c r="AM227" s="191"/>
      <c r="AN227" s="191"/>
      <c r="AO227" s="191"/>
      <c r="AP227" s="191"/>
      <c r="AQ227" s="191"/>
      <c r="AR227" s="191"/>
      <c r="AS227" s="191"/>
      <c r="AT227" s="191"/>
      <c r="AU227" s="191"/>
      <c r="AV227" s="191"/>
      <c r="AW227" s="191"/>
      <c r="AX227" s="191"/>
      <c r="AY227" s="191"/>
      <c r="AZ227" s="191"/>
      <c r="BA227" s="191"/>
      <c r="BB227" s="191"/>
      <c r="BC227" s="191"/>
      <c r="BD227" s="191"/>
      <c r="BE227" s="191"/>
      <c r="BF227" s="191"/>
      <c r="BG227" s="191"/>
      <c r="BH227" s="188"/>
      <c r="BI227" s="191"/>
      <c r="BJ227" s="191"/>
      <c r="BK227" s="191"/>
      <c r="BL227" s="273"/>
      <c r="BM227" s="180"/>
      <c r="BN227" s="191"/>
      <c r="BO227" s="191"/>
      <c r="BP227" s="191"/>
      <c r="BQ227" s="191"/>
    </row>
    <row r="228" spans="1:69" x14ac:dyDescent="0.25">
      <c r="A228" s="191"/>
      <c r="B228" s="191"/>
      <c r="C228" s="191"/>
      <c r="D228" s="191"/>
      <c r="E228" s="191"/>
      <c r="F228" s="191"/>
      <c r="G228" s="188"/>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c r="AZ228" s="191"/>
      <c r="BA228" s="191"/>
      <c r="BB228" s="191"/>
      <c r="BC228" s="191"/>
      <c r="BD228" s="191"/>
      <c r="BE228" s="191"/>
      <c r="BF228" s="191"/>
      <c r="BG228" s="191"/>
      <c r="BH228" s="188"/>
      <c r="BI228" s="191"/>
      <c r="BJ228" s="191"/>
      <c r="BK228" s="191"/>
      <c r="BL228" s="273"/>
      <c r="BM228" s="180"/>
      <c r="BN228" s="191"/>
      <c r="BO228" s="191"/>
      <c r="BP228" s="191"/>
      <c r="BQ228" s="191"/>
    </row>
    <row r="229" spans="1:69" x14ac:dyDescent="0.25">
      <c r="A229" s="191"/>
      <c r="B229" s="191"/>
      <c r="C229" s="191"/>
      <c r="D229" s="191"/>
      <c r="E229" s="191"/>
      <c r="F229" s="191"/>
      <c r="G229" s="188"/>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1"/>
      <c r="AD229" s="191"/>
      <c r="AE229" s="191"/>
      <c r="AF229" s="191"/>
      <c r="AG229" s="191"/>
      <c r="AH229" s="191"/>
      <c r="AI229" s="191"/>
      <c r="AJ229" s="191"/>
      <c r="AK229" s="191"/>
      <c r="AL229" s="191"/>
      <c r="AM229" s="191"/>
      <c r="AN229" s="191"/>
      <c r="AO229" s="191"/>
      <c r="AP229" s="191"/>
      <c r="AQ229" s="191"/>
      <c r="AR229" s="191"/>
      <c r="AS229" s="191"/>
      <c r="AT229" s="191"/>
      <c r="AU229" s="191"/>
      <c r="AV229" s="191"/>
      <c r="AW229" s="191"/>
      <c r="AX229" s="191"/>
      <c r="AY229" s="191"/>
      <c r="AZ229" s="191"/>
      <c r="BA229" s="191"/>
      <c r="BB229" s="191"/>
      <c r="BC229" s="191"/>
      <c r="BD229" s="191"/>
      <c r="BE229" s="191"/>
      <c r="BF229" s="191"/>
      <c r="BG229" s="191"/>
      <c r="BH229" s="188"/>
      <c r="BI229" s="191"/>
      <c r="BJ229" s="191"/>
      <c r="BK229" s="191"/>
      <c r="BL229" s="273"/>
      <c r="BM229" s="180"/>
      <c r="BN229" s="191"/>
      <c r="BO229" s="191"/>
      <c r="BP229" s="191"/>
      <c r="BQ229" s="191"/>
    </row>
    <row r="230" spans="1:69" x14ac:dyDescent="0.25">
      <c r="A230" s="191"/>
      <c r="B230" s="191"/>
      <c r="C230" s="191"/>
      <c r="D230" s="191"/>
      <c r="E230" s="191"/>
      <c r="F230" s="191"/>
      <c r="G230" s="188"/>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c r="AZ230" s="191"/>
      <c r="BA230" s="191"/>
      <c r="BB230" s="191"/>
      <c r="BC230" s="191"/>
      <c r="BD230" s="191"/>
      <c r="BE230" s="191"/>
      <c r="BF230" s="191"/>
      <c r="BG230" s="191"/>
      <c r="BH230" s="188"/>
      <c r="BI230" s="191"/>
      <c r="BJ230" s="191"/>
      <c r="BK230" s="191"/>
      <c r="BL230" s="273"/>
      <c r="BM230" s="180"/>
      <c r="BN230" s="191"/>
      <c r="BO230" s="191"/>
      <c r="BP230" s="191"/>
      <c r="BQ230" s="191"/>
    </row>
    <row r="231" spans="1:69" x14ac:dyDescent="0.25">
      <c r="A231" s="191"/>
      <c r="B231" s="191"/>
      <c r="C231" s="191"/>
      <c r="D231" s="191"/>
      <c r="E231" s="191"/>
      <c r="F231" s="191"/>
      <c r="G231" s="188"/>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88"/>
      <c r="BI231" s="191"/>
      <c r="BJ231" s="191"/>
      <c r="BK231" s="191"/>
      <c r="BL231" s="273"/>
      <c r="BM231" s="180"/>
      <c r="BN231" s="191"/>
      <c r="BO231" s="191"/>
      <c r="BP231" s="191"/>
      <c r="BQ231" s="191"/>
    </row>
    <row r="232" spans="1:69" x14ac:dyDescent="0.25">
      <c r="A232" s="191"/>
      <c r="B232" s="191"/>
      <c r="C232" s="191"/>
      <c r="D232" s="191"/>
      <c r="E232" s="191"/>
      <c r="F232" s="191"/>
      <c r="G232" s="188"/>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1"/>
      <c r="AY232" s="191"/>
      <c r="AZ232" s="191"/>
      <c r="BA232" s="191"/>
      <c r="BB232" s="191"/>
      <c r="BC232" s="191"/>
      <c r="BD232" s="191"/>
      <c r="BE232" s="191"/>
      <c r="BF232" s="191"/>
      <c r="BG232" s="191"/>
      <c r="BH232" s="188"/>
      <c r="BI232" s="191"/>
      <c r="BJ232" s="191"/>
      <c r="BK232" s="191"/>
      <c r="BL232" s="273"/>
      <c r="BM232" s="180"/>
      <c r="BN232" s="191"/>
      <c r="BO232" s="191"/>
      <c r="BP232" s="191"/>
      <c r="BQ232" s="191"/>
    </row>
    <row r="233" spans="1:69" x14ac:dyDescent="0.25">
      <c r="A233" s="191"/>
      <c r="B233" s="191"/>
      <c r="C233" s="191"/>
      <c r="D233" s="191"/>
      <c r="E233" s="191"/>
      <c r="F233" s="191"/>
      <c r="G233" s="188"/>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88"/>
      <c r="BI233" s="191"/>
      <c r="BJ233" s="191"/>
      <c r="BK233" s="191"/>
      <c r="BL233" s="273"/>
      <c r="BM233" s="180"/>
      <c r="BN233" s="191"/>
      <c r="BO233" s="191"/>
      <c r="BP233" s="191"/>
      <c r="BQ233" s="191"/>
    </row>
    <row r="234" spans="1:69" x14ac:dyDescent="0.25">
      <c r="A234" s="191"/>
      <c r="B234" s="191"/>
      <c r="C234" s="191"/>
      <c r="D234" s="191"/>
      <c r="E234" s="191"/>
      <c r="F234" s="191"/>
      <c r="G234" s="188"/>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88"/>
      <c r="BI234" s="191"/>
      <c r="BJ234" s="191"/>
      <c r="BK234" s="191"/>
      <c r="BL234" s="273"/>
      <c r="BM234" s="180"/>
      <c r="BN234" s="191"/>
      <c r="BO234" s="191"/>
      <c r="BP234" s="191"/>
      <c r="BQ234" s="191"/>
    </row>
    <row r="235" spans="1:69" x14ac:dyDescent="0.25">
      <c r="A235" s="191"/>
      <c r="B235" s="191"/>
      <c r="C235" s="191"/>
      <c r="D235" s="191"/>
      <c r="E235" s="191"/>
      <c r="F235" s="191"/>
      <c r="G235" s="188"/>
      <c r="H235" s="191"/>
      <c r="I235" s="191"/>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E235" s="191"/>
      <c r="AF235" s="191"/>
      <c r="AG235" s="191"/>
      <c r="AH235" s="191"/>
      <c r="AI235" s="191"/>
      <c r="AJ235" s="191"/>
      <c r="AK235" s="191"/>
      <c r="AL235" s="191"/>
      <c r="AM235" s="191"/>
      <c r="AN235" s="191"/>
      <c r="AO235" s="191"/>
      <c r="AP235" s="191"/>
      <c r="AQ235" s="191"/>
      <c r="AR235" s="191"/>
      <c r="AS235" s="191"/>
      <c r="AT235" s="191"/>
      <c r="AU235" s="191"/>
      <c r="AV235" s="191"/>
      <c r="AW235" s="191"/>
      <c r="AX235" s="191"/>
      <c r="AY235" s="191"/>
      <c r="AZ235" s="191"/>
      <c r="BA235" s="191"/>
      <c r="BB235" s="191"/>
      <c r="BC235" s="191"/>
      <c r="BD235" s="191"/>
      <c r="BE235" s="191"/>
      <c r="BF235" s="191"/>
      <c r="BG235" s="191"/>
      <c r="BH235" s="188"/>
      <c r="BI235" s="191"/>
      <c r="BJ235" s="191"/>
      <c r="BK235" s="191"/>
      <c r="BL235" s="273"/>
      <c r="BM235" s="180"/>
      <c r="BN235" s="191"/>
      <c r="BO235" s="191"/>
      <c r="BP235" s="191"/>
      <c r="BQ235" s="191"/>
    </row>
    <row r="236" spans="1:69" x14ac:dyDescent="0.25">
      <c r="A236" s="191"/>
      <c r="B236" s="191"/>
      <c r="C236" s="191"/>
      <c r="D236" s="191"/>
      <c r="E236" s="191"/>
      <c r="F236" s="191"/>
      <c r="G236" s="188"/>
      <c r="H236" s="191"/>
      <c r="I236" s="191"/>
      <c r="J236" s="191"/>
      <c r="K236" s="191"/>
      <c r="L236" s="191"/>
      <c r="M236" s="191"/>
      <c r="N236" s="191"/>
      <c r="O236" s="191"/>
      <c r="P236" s="191"/>
      <c r="Q236" s="191"/>
      <c r="R236" s="191"/>
      <c r="S236" s="191"/>
      <c r="T236" s="191"/>
      <c r="U236" s="191"/>
      <c r="V236" s="191"/>
      <c r="W236" s="191"/>
      <c r="X236" s="191"/>
      <c r="Y236" s="191"/>
      <c r="Z236" s="191"/>
      <c r="AA236" s="191"/>
      <c r="AB236" s="191"/>
      <c r="AC236" s="191"/>
      <c r="AD236" s="191"/>
      <c r="AE236" s="191"/>
      <c r="AF236" s="191"/>
      <c r="AG236" s="191"/>
      <c r="AH236" s="191"/>
      <c r="AI236" s="191"/>
      <c r="AJ236" s="191"/>
      <c r="AK236" s="191"/>
      <c r="AL236" s="191"/>
      <c r="AM236" s="191"/>
      <c r="AN236" s="191"/>
      <c r="AO236" s="191"/>
      <c r="AP236" s="191"/>
      <c r="AQ236" s="191"/>
      <c r="AR236" s="191"/>
      <c r="AS236" s="191"/>
      <c r="AT236" s="191"/>
      <c r="AU236" s="191"/>
      <c r="AV236" s="191"/>
      <c r="AW236" s="191"/>
      <c r="AX236" s="191"/>
      <c r="AY236" s="191"/>
      <c r="AZ236" s="191"/>
      <c r="BA236" s="191"/>
      <c r="BB236" s="191"/>
      <c r="BC236" s="191"/>
      <c r="BD236" s="191"/>
      <c r="BE236" s="191"/>
      <c r="BF236" s="191"/>
      <c r="BG236" s="191"/>
      <c r="BH236" s="188"/>
      <c r="BI236" s="191"/>
      <c r="BJ236" s="191"/>
      <c r="BK236" s="191"/>
      <c r="BL236" s="273"/>
      <c r="BM236" s="180"/>
      <c r="BN236" s="191"/>
      <c r="BO236" s="191"/>
      <c r="BP236" s="191"/>
      <c r="BQ236" s="191"/>
    </row>
    <row r="237" spans="1:69" x14ac:dyDescent="0.25">
      <c r="A237" s="191"/>
      <c r="B237" s="191"/>
      <c r="C237" s="191"/>
      <c r="D237" s="191"/>
      <c r="E237" s="191"/>
      <c r="F237" s="191"/>
      <c r="G237" s="188"/>
      <c r="H237" s="191"/>
      <c r="I237" s="191"/>
      <c r="J237" s="191"/>
      <c r="K237" s="191"/>
      <c r="L237" s="191"/>
      <c r="M237" s="191"/>
      <c r="N237" s="191"/>
      <c r="O237" s="191"/>
      <c r="P237" s="191"/>
      <c r="Q237" s="191"/>
      <c r="R237" s="191"/>
      <c r="S237" s="191"/>
      <c r="T237" s="191"/>
      <c r="U237" s="191"/>
      <c r="V237" s="191"/>
      <c r="W237" s="191"/>
      <c r="X237" s="191"/>
      <c r="Y237" s="191"/>
      <c r="Z237" s="191"/>
      <c r="AA237" s="191"/>
      <c r="AB237" s="191"/>
      <c r="AC237" s="191"/>
      <c r="AD237" s="191"/>
      <c r="AE237" s="191"/>
      <c r="AF237" s="191"/>
      <c r="AG237" s="191"/>
      <c r="AH237" s="191"/>
      <c r="AI237" s="191"/>
      <c r="AJ237" s="191"/>
      <c r="AK237" s="191"/>
      <c r="AL237" s="191"/>
      <c r="AM237" s="191"/>
      <c r="AN237" s="191"/>
      <c r="AO237" s="191"/>
      <c r="AP237" s="191"/>
      <c r="AQ237" s="191"/>
      <c r="AR237" s="191"/>
      <c r="AS237" s="191"/>
      <c r="AT237" s="191"/>
      <c r="AU237" s="191"/>
      <c r="AV237" s="191"/>
      <c r="AW237" s="191"/>
      <c r="AX237" s="191"/>
      <c r="AY237" s="191"/>
      <c r="AZ237" s="191"/>
      <c r="BA237" s="191"/>
      <c r="BB237" s="191"/>
      <c r="BC237" s="191"/>
      <c r="BD237" s="191"/>
      <c r="BE237" s="191"/>
      <c r="BF237" s="191"/>
      <c r="BG237" s="191"/>
      <c r="BH237" s="188"/>
      <c r="BI237" s="191"/>
      <c r="BJ237" s="191"/>
      <c r="BK237" s="191"/>
      <c r="BL237" s="273"/>
      <c r="BM237" s="180"/>
      <c r="BN237" s="191"/>
      <c r="BO237" s="191"/>
      <c r="BP237" s="191"/>
      <c r="BQ237" s="191"/>
    </row>
    <row r="238" spans="1:69" x14ac:dyDescent="0.25">
      <c r="A238" s="191"/>
      <c r="B238" s="191"/>
      <c r="C238" s="191"/>
      <c r="D238" s="191"/>
      <c r="E238" s="191"/>
      <c r="F238" s="191"/>
      <c r="G238" s="188"/>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1"/>
      <c r="BE238" s="191"/>
      <c r="BF238" s="191"/>
      <c r="BG238" s="191"/>
      <c r="BH238" s="188"/>
      <c r="BI238" s="191"/>
      <c r="BJ238" s="191"/>
      <c r="BK238" s="191"/>
      <c r="BL238" s="273"/>
      <c r="BM238" s="180"/>
      <c r="BN238" s="191"/>
      <c r="BO238" s="191"/>
      <c r="BP238" s="191"/>
      <c r="BQ238" s="191"/>
    </row>
    <row r="239" spans="1:69" x14ac:dyDescent="0.25">
      <c r="A239" s="191"/>
      <c r="B239" s="191"/>
      <c r="C239" s="191"/>
      <c r="D239" s="191"/>
      <c r="E239" s="191"/>
      <c r="F239" s="191"/>
      <c r="G239" s="188"/>
      <c r="H239" s="191"/>
      <c r="I239" s="191"/>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c r="AH239" s="191"/>
      <c r="AI239" s="191"/>
      <c r="AJ239" s="191"/>
      <c r="AK239" s="191"/>
      <c r="AL239" s="191"/>
      <c r="AM239" s="191"/>
      <c r="AN239" s="191"/>
      <c r="AO239" s="191"/>
      <c r="AP239" s="191"/>
      <c r="AQ239" s="191"/>
      <c r="AR239" s="191"/>
      <c r="AS239" s="191"/>
      <c r="AT239" s="191"/>
      <c r="AU239" s="191"/>
      <c r="AV239" s="191"/>
      <c r="AW239" s="191"/>
      <c r="AX239" s="191"/>
      <c r="AY239" s="191"/>
      <c r="AZ239" s="191"/>
      <c r="BA239" s="191"/>
      <c r="BB239" s="191"/>
      <c r="BC239" s="191"/>
      <c r="BD239" s="191"/>
      <c r="BE239" s="191"/>
      <c r="BF239" s="191"/>
      <c r="BG239" s="191"/>
      <c r="BH239" s="188"/>
      <c r="BI239" s="191"/>
      <c r="BJ239" s="191"/>
      <c r="BK239" s="191"/>
      <c r="BL239" s="273"/>
      <c r="BM239" s="180"/>
      <c r="BN239" s="191"/>
      <c r="BO239" s="191"/>
      <c r="BP239" s="191"/>
      <c r="BQ239" s="191"/>
    </row>
    <row r="240" spans="1:69" x14ac:dyDescent="0.25">
      <c r="A240" s="191"/>
      <c r="B240" s="191"/>
      <c r="C240" s="191"/>
      <c r="D240" s="191"/>
      <c r="E240" s="191"/>
      <c r="F240" s="191"/>
      <c r="G240" s="188"/>
      <c r="H240" s="191"/>
      <c r="I240" s="191"/>
      <c r="J240" s="191"/>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1"/>
      <c r="AY240" s="191"/>
      <c r="AZ240" s="191"/>
      <c r="BA240" s="191"/>
      <c r="BB240" s="191"/>
      <c r="BC240" s="191"/>
      <c r="BD240" s="191"/>
      <c r="BE240" s="191"/>
      <c r="BF240" s="191"/>
      <c r="BG240" s="191"/>
      <c r="BH240" s="188"/>
      <c r="BI240" s="191"/>
      <c r="BJ240" s="191"/>
      <c r="BK240" s="191"/>
      <c r="BL240" s="273"/>
      <c r="BM240" s="180"/>
      <c r="BN240" s="191"/>
      <c r="BO240" s="191"/>
      <c r="BP240" s="191"/>
      <c r="BQ240" s="191"/>
    </row>
    <row r="241" spans="1:69" x14ac:dyDescent="0.25">
      <c r="A241" s="191"/>
      <c r="B241" s="191"/>
      <c r="C241" s="191"/>
      <c r="D241" s="191"/>
      <c r="E241" s="191"/>
      <c r="F241" s="191"/>
      <c r="G241" s="188"/>
      <c r="H241" s="191"/>
      <c r="I241" s="191"/>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c r="AZ241" s="191"/>
      <c r="BA241" s="191"/>
      <c r="BB241" s="191"/>
      <c r="BC241" s="191"/>
      <c r="BD241" s="191"/>
      <c r="BE241" s="191"/>
      <c r="BF241" s="191"/>
      <c r="BG241" s="191"/>
      <c r="BH241" s="188"/>
      <c r="BI241" s="191"/>
      <c r="BJ241" s="191"/>
      <c r="BK241" s="191"/>
      <c r="BL241" s="273"/>
      <c r="BM241" s="180"/>
      <c r="BN241" s="191"/>
      <c r="BO241" s="191"/>
      <c r="BP241" s="191"/>
      <c r="BQ241" s="191"/>
    </row>
    <row r="242" spans="1:69" x14ac:dyDescent="0.25">
      <c r="A242" s="191"/>
      <c r="B242" s="191"/>
      <c r="C242" s="191"/>
      <c r="D242" s="191"/>
      <c r="E242" s="191"/>
      <c r="F242" s="191"/>
      <c r="G242" s="188"/>
      <c r="H242" s="191"/>
      <c r="I242" s="191"/>
      <c r="J242" s="191"/>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1"/>
      <c r="AX242" s="191"/>
      <c r="AY242" s="191"/>
      <c r="AZ242" s="191"/>
      <c r="BA242" s="191"/>
      <c r="BB242" s="191"/>
      <c r="BC242" s="191"/>
      <c r="BD242" s="191"/>
      <c r="BE242" s="191"/>
      <c r="BF242" s="191"/>
      <c r="BG242" s="191"/>
      <c r="BH242" s="188"/>
      <c r="BI242" s="191"/>
      <c r="BJ242" s="191"/>
      <c r="BK242" s="191"/>
      <c r="BL242" s="273"/>
      <c r="BM242" s="180"/>
      <c r="BN242" s="191"/>
      <c r="BO242" s="191"/>
      <c r="BP242" s="191"/>
      <c r="BQ242" s="191"/>
    </row>
    <row r="243" spans="1:69" x14ac:dyDescent="0.25">
      <c r="A243" s="191"/>
      <c r="B243" s="191"/>
      <c r="C243" s="191"/>
      <c r="D243" s="191"/>
      <c r="E243" s="191"/>
      <c r="F243" s="191"/>
      <c r="G243" s="188"/>
      <c r="H243" s="191"/>
      <c r="I243" s="191"/>
      <c r="J243" s="191"/>
      <c r="K243" s="191"/>
      <c r="L243" s="191"/>
      <c r="M243" s="191"/>
      <c r="N243" s="191"/>
      <c r="O243" s="191"/>
      <c r="P243" s="191"/>
      <c r="Q243" s="191"/>
      <c r="R243" s="191"/>
      <c r="S243" s="191"/>
      <c r="T243" s="191"/>
      <c r="U243" s="191"/>
      <c r="V243" s="191"/>
      <c r="W243" s="191"/>
      <c r="X243" s="191"/>
      <c r="Y243" s="191"/>
      <c r="Z243" s="191"/>
      <c r="AA243" s="191"/>
      <c r="AB243" s="191"/>
      <c r="AC243" s="191"/>
      <c r="AD243" s="191"/>
      <c r="AE243" s="191"/>
      <c r="AF243" s="191"/>
      <c r="AG243" s="191"/>
      <c r="AH243" s="191"/>
      <c r="AI243" s="191"/>
      <c r="AJ243" s="191"/>
      <c r="AK243" s="191"/>
      <c r="AL243" s="191"/>
      <c r="AM243" s="191"/>
      <c r="AN243" s="191"/>
      <c r="AO243" s="191"/>
      <c r="AP243" s="191"/>
      <c r="AQ243" s="191"/>
      <c r="AR243" s="191"/>
      <c r="AS243" s="191"/>
      <c r="AT243" s="191"/>
      <c r="AU243" s="191"/>
      <c r="AV243" s="191"/>
      <c r="AW243" s="191"/>
      <c r="AX243" s="191"/>
      <c r="AY243" s="191"/>
      <c r="AZ243" s="191"/>
      <c r="BA243" s="191"/>
      <c r="BB243" s="191"/>
      <c r="BC243" s="191"/>
      <c r="BD243" s="191"/>
      <c r="BE243" s="191"/>
      <c r="BF243" s="191"/>
      <c r="BG243" s="191"/>
      <c r="BH243" s="188"/>
      <c r="BI243" s="191"/>
      <c r="BJ243" s="191"/>
      <c r="BK243" s="191"/>
      <c r="BL243" s="273"/>
      <c r="BM243" s="180"/>
      <c r="BN243" s="191"/>
      <c r="BO243" s="191"/>
      <c r="BP243" s="191"/>
      <c r="BQ243" s="191"/>
    </row>
    <row r="244" spans="1:69" x14ac:dyDescent="0.25">
      <c r="A244" s="191"/>
      <c r="B244" s="191"/>
      <c r="C244" s="191"/>
      <c r="D244" s="191"/>
      <c r="E244" s="191"/>
      <c r="F244" s="191"/>
      <c r="G244" s="188"/>
      <c r="H244" s="191"/>
      <c r="I244" s="191"/>
      <c r="J244" s="191"/>
      <c r="K244" s="191"/>
      <c r="L244" s="191"/>
      <c r="M244" s="191"/>
      <c r="N244" s="191"/>
      <c r="O244" s="191"/>
      <c r="P244" s="191"/>
      <c r="Q244" s="191"/>
      <c r="R244" s="191"/>
      <c r="S244" s="191"/>
      <c r="T244" s="191"/>
      <c r="U244" s="191"/>
      <c r="V244" s="191"/>
      <c r="W244" s="191"/>
      <c r="X244" s="191"/>
      <c r="Y244" s="191"/>
      <c r="Z244" s="191"/>
      <c r="AA244" s="191"/>
      <c r="AB244" s="191"/>
      <c r="AC244" s="191"/>
      <c r="AD244" s="191"/>
      <c r="AE244" s="191"/>
      <c r="AF244" s="191"/>
      <c r="AG244" s="191"/>
      <c r="AH244" s="191"/>
      <c r="AI244" s="191"/>
      <c r="AJ244" s="191"/>
      <c r="AK244" s="191"/>
      <c r="AL244" s="191"/>
      <c r="AM244" s="191"/>
      <c r="AN244" s="191"/>
      <c r="AO244" s="191"/>
      <c r="AP244" s="191"/>
      <c r="AQ244" s="191"/>
      <c r="AR244" s="191"/>
      <c r="AS244" s="191"/>
      <c r="AT244" s="191"/>
      <c r="AU244" s="191"/>
      <c r="AV244" s="191"/>
      <c r="AW244" s="191"/>
      <c r="AX244" s="191"/>
      <c r="AY244" s="191"/>
      <c r="AZ244" s="191"/>
      <c r="BA244" s="191"/>
      <c r="BB244" s="191"/>
      <c r="BC244" s="191"/>
      <c r="BD244" s="191"/>
      <c r="BE244" s="191"/>
      <c r="BF244" s="191"/>
      <c r="BG244" s="191"/>
      <c r="BH244" s="188"/>
      <c r="BI244" s="191"/>
      <c r="BJ244" s="191"/>
      <c r="BK244" s="191"/>
      <c r="BL244" s="273"/>
      <c r="BM244" s="180"/>
      <c r="BN244" s="191"/>
      <c r="BO244" s="191"/>
      <c r="BP244" s="191"/>
      <c r="BQ244" s="191"/>
    </row>
    <row r="245" spans="1:69" x14ac:dyDescent="0.25">
      <c r="A245" s="191"/>
      <c r="B245" s="191"/>
      <c r="C245" s="191"/>
      <c r="D245" s="191"/>
      <c r="E245" s="191"/>
      <c r="F245" s="191"/>
      <c r="G245" s="188"/>
      <c r="H245" s="191"/>
      <c r="I245" s="191"/>
      <c r="J245" s="191"/>
      <c r="K245" s="191"/>
      <c r="L245" s="191"/>
      <c r="M245" s="191"/>
      <c r="N245" s="191"/>
      <c r="O245" s="191"/>
      <c r="P245" s="191"/>
      <c r="Q245" s="191"/>
      <c r="R245" s="191"/>
      <c r="S245" s="191"/>
      <c r="T245" s="191"/>
      <c r="U245" s="191"/>
      <c r="V245" s="191"/>
      <c r="W245" s="191"/>
      <c r="X245" s="191"/>
      <c r="Y245" s="191"/>
      <c r="Z245" s="191"/>
      <c r="AA245" s="191"/>
      <c r="AB245" s="191"/>
      <c r="AC245" s="191"/>
      <c r="AD245" s="191"/>
      <c r="AE245" s="191"/>
      <c r="AF245" s="191"/>
      <c r="AG245" s="191"/>
      <c r="AH245" s="191"/>
      <c r="AI245" s="191"/>
      <c r="AJ245" s="191"/>
      <c r="AK245" s="191"/>
      <c r="AL245" s="191"/>
      <c r="AM245" s="191"/>
      <c r="AN245" s="191"/>
      <c r="AO245" s="191"/>
      <c r="AP245" s="191"/>
      <c r="AQ245" s="191"/>
      <c r="AR245" s="191"/>
      <c r="AS245" s="191"/>
      <c r="AT245" s="191"/>
      <c r="AU245" s="191"/>
      <c r="AV245" s="191"/>
      <c r="AW245" s="191"/>
      <c r="AX245" s="191"/>
      <c r="AY245" s="191"/>
      <c r="AZ245" s="191"/>
      <c r="BA245" s="191"/>
      <c r="BB245" s="191"/>
      <c r="BC245" s="191"/>
      <c r="BD245" s="191"/>
      <c r="BE245" s="191"/>
      <c r="BF245" s="191"/>
      <c r="BG245" s="191"/>
      <c r="BH245" s="188"/>
      <c r="BI245" s="191"/>
      <c r="BJ245" s="191"/>
      <c r="BK245" s="191"/>
      <c r="BL245" s="273"/>
      <c r="BM245" s="180"/>
      <c r="BN245" s="191"/>
      <c r="BO245" s="191"/>
      <c r="BP245" s="191"/>
      <c r="BQ245" s="191"/>
    </row>
    <row r="246" spans="1:69" x14ac:dyDescent="0.25">
      <c r="A246" s="191"/>
      <c r="B246" s="191"/>
      <c r="C246" s="191"/>
      <c r="D246" s="191"/>
      <c r="E246" s="191"/>
      <c r="F246" s="191"/>
      <c r="G246" s="188"/>
      <c r="H246" s="191"/>
      <c r="I246" s="191"/>
      <c r="J246" s="191"/>
      <c r="K246" s="191"/>
      <c r="L246" s="191"/>
      <c r="M246" s="191"/>
      <c r="N246" s="191"/>
      <c r="O246" s="191"/>
      <c r="P246" s="191"/>
      <c r="Q246" s="191"/>
      <c r="R246" s="191"/>
      <c r="S246" s="191"/>
      <c r="T246" s="191"/>
      <c r="U246" s="191"/>
      <c r="V246" s="191"/>
      <c r="W246" s="191"/>
      <c r="X246" s="191"/>
      <c r="Y246" s="191"/>
      <c r="Z246" s="191"/>
      <c r="AA246" s="191"/>
      <c r="AB246" s="191"/>
      <c r="AC246" s="191"/>
      <c r="AD246" s="191"/>
      <c r="AE246" s="191"/>
      <c r="AF246" s="191"/>
      <c r="AG246" s="191"/>
      <c r="AH246" s="191"/>
      <c r="AI246" s="191"/>
      <c r="AJ246" s="191"/>
      <c r="AK246" s="191"/>
      <c r="AL246" s="191"/>
      <c r="AM246" s="191"/>
      <c r="AN246" s="191"/>
      <c r="AO246" s="191"/>
      <c r="AP246" s="191"/>
      <c r="AQ246" s="191"/>
      <c r="AR246" s="191"/>
      <c r="AS246" s="191"/>
      <c r="AT246" s="191"/>
      <c r="AU246" s="191"/>
      <c r="AV246" s="191"/>
      <c r="AW246" s="191"/>
      <c r="AX246" s="191"/>
      <c r="AY246" s="191"/>
      <c r="AZ246" s="191"/>
      <c r="BA246" s="191"/>
      <c r="BB246" s="191"/>
      <c r="BC246" s="191"/>
      <c r="BD246" s="191"/>
      <c r="BE246" s="191"/>
      <c r="BF246" s="191"/>
      <c r="BG246" s="191"/>
      <c r="BH246" s="188"/>
      <c r="BI246" s="191"/>
      <c r="BJ246" s="191"/>
      <c r="BK246" s="191"/>
      <c r="BL246" s="273"/>
      <c r="BM246" s="180"/>
      <c r="BN246" s="191"/>
      <c r="BO246" s="191"/>
      <c r="BP246" s="191"/>
      <c r="BQ246" s="191"/>
    </row>
    <row r="247" spans="1:69" x14ac:dyDescent="0.25">
      <c r="A247" s="191"/>
      <c r="B247" s="191"/>
      <c r="C247" s="191"/>
      <c r="D247" s="191"/>
      <c r="E247" s="191"/>
      <c r="F247" s="191"/>
      <c r="G247" s="188"/>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1"/>
      <c r="AY247" s="191"/>
      <c r="AZ247" s="191"/>
      <c r="BA247" s="191"/>
      <c r="BB247" s="191"/>
      <c r="BC247" s="191"/>
      <c r="BD247" s="191"/>
      <c r="BE247" s="191"/>
      <c r="BF247" s="191"/>
      <c r="BG247" s="191"/>
      <c r="BH247" s="188"/>
      <c r="BI247" s="191"/>
      <c r="BJ247" s="191"/>
      <c r="BK247" s="191"/>
      <c r="BL247" s="273"/>
      <c r="BM247" s="180"/>
      <c r="BN247" s="191"/>
      <c r="BO247" s="191"/>
      <c r="BP247" s="191"/>
      <c r="BQ247" s="191"/>
    </row>
    <row r="248" spans="1:69" x14ac:dyDescent="0.25">
      <c r="A248" s="191"/>
      <c r="B248" s="191"/>
      <c r="C248" s="191"/>
      <c r="D248" s="191"/>
      <c r="E248" s="191"/>
      <c r="F248" s="191"/>
      <c r="G248" s="188"/>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1"/>
      <c r="AY248" s="191"/>
      <c r="AZ248" s="191"/>
      <c r="BA248" s="191"/>
      <c r="BB248" s="191"/>
      <c r="BC248" s="191"/>
      <c r="BD248" s="191"/>
      <c r="BE248" s="191"/>
      <c r="BF248" s="191"/>
      <c r="BG248" s="191"/>
      <c r="BH248" s="188"/>
      <c r="BI248" s="191"/>
      <c r="BJ248" s="191"/>
      <c r="BK248" s="191"/>
      <c r="BL248" s="273"/>
      <c r="BM248" s="180"/>
      <c r="BN248" s="191"/>
      <c r="BO248" s="191"/>
      <c r="BP248" s="191"/>
      <c r="BQ248" s="191"/>
    </row>
    <row r="249" spans="1:69" x14ac:dyDescent="0.25">
      <c r="A249" s="191"/>
      <c r="B249" s="191"/>
      <c r="C249" s="191"/>
      <c r="D249" s="191"/>
      <c r="E249" s="191"/>
      <c r="F249" s="191"/>
      <c r="G249" s="188"/>
      <c r="H249" s="191"/>
      <c r="I249" s="191"/>
      <c r="J249" s="191"/>
      <c r="K249" s="191"/>
      <c r="L249" s="191"/>
      <c r="M249" s="191"/>
      <c r="N249" s="191"/>
      <c r="O249" s="191"/>
      <c r="P249" s="191"/>
      <c r="Q249" s="191"/>
      <c r="R249" s="191"/>
      <c r="S249" s="191"/>
      <c r="T249" s="191"/>
      <c r="U249" s="191"/>
      <c r="V249" s="191"/>
      <c r="W249" s="191"/>
      <c r="X249" s="191"/>
      <c r="Y249" s="191"/>
      <c r="Z249" s="191"/>
      <c r="AA249" s="191"/>
      <c r="AB249" s="191"/>
      <c r="AC249" s="191"/>
      <c r="AD249" s="191"/>
      <c r="AE249" s="191"/>
      <c r="AF249" s="191"/>
      <c r="AG249" s="191"/>
      <c r="AH249" s="191"/>
      <c r="AI249" s="191"/>
      <c r="AJ249" s="191"/>
      <c r="AK249" s="191"/>
      <c r="AL249" s="191"/>
      <c r="AM249" s="191"/>
      <c r="AN249" s="191"/>
      <c r="AO249" s="191"/>
      <c r="AP249" s="191"/>
      <c r="AQ249" s="191"/>
      <c r="AR249" s="191"/>
      <c r="AS249" s="191"/>
      <c r="AT249" s="191"/>
      <c r="AU249" s="191"/>
      <c r="AV249" s="191"/>
      <c r="AW249" s="191"/>
      <c r="AX249" s="191"/>
      <c r="AY249" s="191"/>
      <c r="AZ249" s="191"/>
      <c r="BA249" s="191"/>
      <c r="BB249" s="191"/>
      <c r="BC249" s="191"/>
      <c r="BD249" s="191"/>
      <c r="BE249" s="191"/>
      <c r="BF249" s="191"/>
      <c r="BG249" s="191"/>
      <c r="BH249" s="188"/>
      <c r="BI249" s="191"/>
      <c r="BJ249" s="191"/>
      <c r="BK249" s="191"/>
      <c r="BL249" s="273"/>
      <c r="BM249" s="180"/>
      <c r="BN249" s="191"/>
      <c r="BO249" s="191"/>
      <c r="BP249" s="191"/>
      <c r="BQ249" s="191"/>
    </row>
    <row r="250" spans="1:69" x14ac:dyDescent="0.25">
      <c r="A250" s="191"/>
      <c r="B250" s="191"/>
      <c r="C250" s="191"/>
      <c r="D250" s="191"/>
      <c r="E250" s="191"/>
      <c r="F250" s="191"/>
      <c r="G250" s="188"/>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1"/>
      <c r="AY250" s="191"/>
      <c r="AZ250" s="191"/>
      <c r="BA250" s="191"/>
      <c r="BB250" s="191"/>
      <c r="BC250" s="191"/>
      <c r="BD250" s="191"/>
      <c r="BE250" s="191"/>
      <c r="BF250" s="191"/>
      <c r="BG250" s="191"/>
      <c r="BH250" s="188"/>
      <c r="BI250" s="191"/>
      <c r="BJ250" s="191"/>
      <c r="BK250" s="191"/>
      <c r="BL250" s="273"/>
      <c r="BM250" s="180"/>
      <c r="BN250" s="191"/>
      <c r="BO250" s="191"/>
      <c r="BP250" s="191"/>
      <c r="BQ250" s="191"/>
    </row>
    <row r="251" spans="1:69" x14ac:dyDescent="0.25">
      <c r="A251" s="191"/>
      <c r="B251" s="191"/>
      <c r="C251" s="191"/>
      <c r="D251" s="191"/>
      <c r="E251" s="191"/>
      <c r="F251" s="191"/>
      <c r="G251" s="188"/>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1"/>
      <c r="AY251" s="191"/>
      <c r="AZ251" s="191"/>
      <c r="BA251" s="191"/>
      <c r="BB251" s="191"/>
      <c r="BC251" s="191"/>
      <c r="BD251" s="191"/>
      <c r="BE251" s="191"/>
      <c r="BF251" s="191"/>
      <c r="BG251" s="191"/>
      <c r="BH251" s="188"/>
      <c r="BI251" s="191"/>
      <c r="BJ251" s="191"/>
      <c r="BK251" s="191"/>
      <c r="BL251" s="273"/>
      <c r="BM251" s="180"/>
      <c r="BN251" s="191"/>
      <c r="BO251" s="191"/>
      <c r="BP251" s="191"/>
      <c r="BQ251" s="191"/>
    </row>
    <row r="252" spans="1:69" x14ac:dyDescent="0.25">
      <c r="A252" s="191"/>
      <c r="B252" s="191"/>
      <c r="C252" s="191"/>
      <c r="D252" s="191"/>
      <c r="E252" s="191"/>
      <c r="F252" s="191"/>
      <c r="G252" s="188"/>
      <c r="H252" s="191"/>
      <c r="I252" s="191"/>
      <c r="J252" s="191"/>
      <c r="K252" s="191"/>
      <c r="L252" s="191"/>
      <c r="M252" s="191"/>
      <c r="N252" s="191"/>
      <c r="O252" s="191"/>
      <c r="P252" s="191"/>
      <c r="Q252" s="191"/>
      <c r="R252" s="191"/>
      <c r="S252" s="191"/>
      <c r="T252" s="191"/>
      <c r="U252" s="191"/>
      <c r="V252" s="191"/>
      <c r="W252" s="191"/>
      <c r="X252" s="191"/>
      <c r="Y252" s="191"/>
      <c r="Z252" s="191"/>
      <c r="AA252" s="191"/>
      <c r="AB252" s="191"/>
      <c r="AC252" s="191"/>
      <c r="AD252" s="191"/>
      <c r="AE252" s="191"/>
      <c r="AF252" s="191"/>
      <c r="AG252" s="191"/>
      <c r="AH252" s="191"/>
      <c r="AI252" s="191"/>
      <c r="AJ252" s="191"/>
      <c r="AK252" s="191"/>
      <c r="AL252" s="191"/>
      <c r="AM252" s="191"/>
      <c r="AN252" s="191"/>
      <c r="AO252" s="191"/>
      <c r="AP252" s="191"/>
      <c r="AQ252" s="191"/>
      <c r="AR252" s="191"/>
      <c r="AS252" s="191"/>
      <c r="AT252" s="191"/>
      <c r="AU252" s="191"/>
      <c r="AV252" s="191"/>
      <c r="AW252" s="191"/>
      <c r="AX252" s="191"/>
      <c r="AY252" s="191"/>
      <c r="AZ252" s="191"/>
      <c r="BA252" s="191"/>
      <c r="BB252" s="191"/>
      <c r="BC252" s="191"/>
      <c r="BD252" s="191"/>
      <c r="BE252" s="191"/>
      <c r="BF252" s="191"/>
      <c r="BG252" s="191"/>
      <c r="BH252" s="188"/>
      <c r="BI252" s="191"/>
      <c r="BJ252" s="191"/>
      <c r="BK252" s="191"/>
      <c r="BL252" s="273"/>
      <c r="BM252" s="180"/>
      <c r="BN252" s="191"/>
      <c r="BO252" s="191"/>
      <c r="BP252" s="191"/>
      <c r="BQ252" s="191"/>
    </row>
    <row r="253" spans="1:69" x14ac:dyDescent="0.25">
      <c r="A253" s="191"/>
      <c r="B253" s="191"/>
      <c r="C253" s="191"/>
      <c r="D253" s="191"/>
      <c r="E253" s="191"/>
      <c r="F253" s="191"/>
      <c r="G253" s="188"/>
      <c r="H253" s="191"/>
      <c r="I253" s="191"/>
      <c r="J253" s="191"/>
      <c r="K253" s="191"/>
      <c r="L253" s="191"/>
      <c r="M253" s="191"/>
      <c r="N253" s="191"/>
      <c r="O253" s="191"/>
      <c r="P253" s="191"/>
      <c r="Q253" s="191"/>
      <c r="R253" s="191"/>
      <c r="S253" s="191"/>
      <c r="T253" s="191"/>
      <c r="U253" s="191"/>
      <c r="V253" s="191"/>
      <c r="W253" s="191"/>
      <c r="X253" s="191"/>
      <c r="Y253" s="191"/>
      <c r="Z253" s="191"/>
      <c r="AA253" s="191"/>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1"/>
      <c r="BE253" s="191"/>
      <c r="BF253" s="191"/>
      <c r="BG253" s="191"/>
      <c r="BH253" s="188"/>
      <c r="BI253" s="191"/>
      <c r="BJ253" s="191"/>
      <c r="BK253" s="191"/>
      <c r="BL253" s="273"/>
      <c r="BM253" s="180"/>
      <c r="BN253" s="191"/>
      <c r="BO253" s="191"/>
      <c r="BP253" s="191"/>
      <c r="BQ253" s="191"/>
    </row>
    <row r="254" spans="1:69" x14ac:dyDescent="0.25">
      <c r="A254" s="191"/>
      <c r="B254" s="191"/>
      <c r="C254" s="191"/>
      <c r="D254" s="191"/>
      <c r="E254" s="191"/>
      <c r="F254" s="191"/>
      <c r="G254" s="188"/>
      <c r="H254" s="191"/>
      <c r="I254" s="191"/>
      <c r="J254" s="191"/>
      <c r="K254" s="191"/>
      <c r="L254" s="191"/>
      <c r="M254" s="191"/>
      <c r="N254" s="191"/>
      <c r="O254" s="191"/>
      <c r="P254" s="191"/>
      <c r="Q254" s="191"/>
      <c r="R254" s="191"/>
      <c r="S254" s="191"/>
      <c r="T254" s="191"/>
      <c r="U254" s="191"/>
      <c r="V254" s="191"/>
      <c r="W254" s="191"/>
      <c r="X254" s="191"/>
      <c r="Y254" s="191"/>
      <c r="Z254" s="191"/>
      <c r="AA254" s="191"/>
      <c r="AB254" s="191"/>
      <c r="AC254" s="191"/>
      <c r="AD254" s="191"/>
      <c r="AE254" s="191"/>
      <c r="AF254" s="191"/>
      <c r="AG254" s="191"/>
      <c r="AH254" s="191"/>
      <c r="AI254" s="191"/>
      <c r="AJ254" s="191"/>
      <c r="AK254" s="191"/>
      <c r="AL254" s="191"/>
      <c r="AM254" s="191"/>
      <c r="AN254" s="191"/>
      <c r="AO254" s="191"/>
      <c r="AP254" s="191"/>
      <c r="AQ254" s="191"/>
      <c r="AR254" s="191"/>
      <c r="AS254" s="191"/>
      <c r="AT254" s="191"/>
      <c r="AU254" s="191"/>
      <c r="AV254" s="191"/>
      <c r="AW254" s="191"/>
      <c r="AX254" s="191"/>
      <c r="AY254" s="191"/>
      <c r="AZ254" s="191"/>
      <c r="BA254" s="191"/>
      <c r="BB254" s="191"/>
      <c r="BC254" s="191"/>
      <c r="BD254" s="191"/>
      <c r="BE254" s="191"/>
      <c r="BF254" s="191"/>
      <c r="BG254" s="191"/>
      <c r="BH254" s="188"/>
      <c r="BI254" s="191"/>
      <c r="BJ254" s="191"/>
      <c r="BK254" s="191"/>
      <c r="BL254" s="273"/>
      <c r="BM254" s="180"/>
      <c r="BN254" s="191"/>
      <c r="BO254" s="191"/>
      <c r="BP254" s="191"/>
      <c r="BQ254" s="191"/>
    </row>
    <row r="255" spans="1:69" x14ac:dyDescent="0.25">
      <c r="A255" s="191"/>
      <c r="B255" s="191"/>
      <c r="C255" s="191"/>
      <c r="D255" s="191"/>
      <c r="E255" s="191"/>
      <c r="F255" s="191"/>
      <c r="G255" s="188"/>
      <c r="H255" s="191"/>
      <c r="I255" s="191"/>
      <c r="J255" s="191"/>
      <c r="K255" s="191"/>
      <c r="L255" s="191"/>
      <c r="M255" s="191"/>
      <c r="N255" s="191"/>
      <c r="O255" s="191"/>
      <c r="P255" s="191"/>
      <c r="Q255" s="191"/>
      <c r="R255" s="191"/>
      <c r="S255" s="191"/>
      <c r="T255" s="191"/>
      <c r="U255" s="191"/>
      <c r="V255" s="191"/>
      <c r="W255" s="191"/>
      <c r="X255" s="191"/>
      <c r="Y255" s="191"/>
      <c r="Z255" s="191"/>
      <c r="AA255" s="191"/>
      <c r="AB255" s="191"/>
      <c r="AC255" s="191"/>
      <c r="AD255" s="191"/>
      <c r="AE255" s="191"/>
      <c r="AF255" s="191"/>
      <c r="AG255" s="191"/>
      <c r="AH255" s="191"/>
      <c r="AI255" s="191"/>
      <c r="AJ255" s="191"/>
      <c r="AK255" s="191"/>
      <c r="AL255" s="191"/>
      <c r="AM255" s="191"/>
      <c r="AN255" s="191"/>
      <c r="AO255" s="191"/>
      <c r="AP255" s="191"/>
      <c r="AQ255" s="191"/>
      <c r="AR255" s="191"/>
      <c r="AS255" s="191"/>
      <c r="AT255" s="191"/>
      <c r="AU255" s="191"/>
      <c r="AV255" s="191"/>
      <c r="AW255" s="191"/>
      <c r="AX255" s="191"/>
      <c r="AY255" s="191"/>
      <c r="AZ255" s="191"/>
      <c r="BA255" s="191"/>
      <c r="BB255" s="191"/>
      <c r="BC255" s="191"/>
      <c r="BD255" s="191"/>
      <c r="BE255" s="191"/>
      <c r="BF255" s="191"/>
      <c r="BG255" s="191"/>
      <c r="BH255" s="188"/>
      <c r="BI255" s="191"/>
      <c r="BJ255" s="191"/>
      <c r="BK255" s="191"/>
      <c r="BL255" s="273"/>
      <c r="BM255" s="180"/>
      <c r="BN255" s="191"/>
      <c r="BO255" s="191"/>
      <c r="BP255" s="191"/>
      <c r="BQ255" s="191"/>
    </row>
    <row r="256" spans="1:69" x14ac:dyDescent="0.25">
      <c r="A256" s="191"/>
      <c r="B256" s="191"/>
      <c r="C256" s="191"/>
      <c r="D256" s="191"/>
      <c r="E256" s="191"/>
      <c r="F256" s="191"/>
      <c r="G256" s="188"/>
      <c r="H256" s="191"/>
      <c r="I256" s="191"/>
      <c r="J256" s="191"/>
      <c r="K256" s="191"/>
      <c r="L256" s="191"/>
      <c r="M256" s="191"/>
      <c r="N256" s="191"/>
      <c r="O256" s="191"/>
      <c r="P256" s="191"/>
      <c r="Q256" s="191"/>
      <c r="R256" s="191"/>
      <c r="S256" s="191"/>
      <c r="T256" s="191"/>
      <c r="U256" s="191"/>
      <c r="V256" s="191"/>
      <c r="W256" s="191"/>
      <c r="X256" s="191"/>
      <c r="Y256" s="191"/>
      <c r="Z256" s="191"/>
      <c r="AA256" s="191"/>
      <c r="AB256" s="191"/>
      <c r="AC256" s="191"/>
      <c r="AD256" s="191"/>
      <c r="AE256" s="191"/>
      <c r="AF256" s="191"/>
      <c r="AG256" s="191"/>
      <c r="AH256" s="191"/>
      <c r="AI256" s="191"/>
      <c r="AJ256" s="191"/>
      <c r="AK256" s="191"/>
      <c r="AL256" s="191"/>
      <c r="AM256" s="191"/>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88"/>
      <c r="BI256" s="191"/>
      <c r="BJ256" s="191"/>
      <c r="BK256" s="191"/>
      <c r="BL256" s="273"/>
      <c r="BM256" s="180"/>
      <c r="BN256" s="191"/>
      <c r="BO256" s="191"/>
      <c r="BP256" s="191"/>
      <c r="BQ256" s="191"/>
    </row>
    <row r="257" spans="1:69" x14ac:dyDescent="0.25">
      <c r="A257" s="191"/>
      <c r="B257" s="191"/>
      <c r="C257" s="191"/>
      <c r="D257" s="191"/>
      <c r="E257" s="191"/>
      <c r="F257" s="191"/>
      <c r="G257" s="188"/>
      <c r="H257" s="191"/>
      <c r="I257" s="191"/>
      <c r="J257" s="191"/>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c r="AG257" s="191"/>
      <c r="AH257" s="191"/>
      <c r="AI257" s="191"/>
      <c r="AJ257" s="191"/>
      <c r="AK257" s="191"/>
      <c r="AL257" s="191"/>
      <c r="AM257" s="191"/>
      <c r="AN257" s="191"/>
      <c r="AO257" s="191"/>
      <c r="AP257" s="191"/>
      <c r="AQ257" s="191"/>
      <c r="AR257" s="191"/>
      <c r="AS257" s="191"/>
      <c r="AT257" s="191"/>
      <c r="AU257" s="191"/>
      <c r="AV257" s="191"/>
      <c r="AW257" s="191"/>
      <c r="AX257" s="191"/>
      <c r="AY257" s="191"/>
      <c r="AZ257" s="191"/>
      <c r="BA257" s="191"/>
      <c r="BB257" s="191"/>
      <c r="BC257" s="191"/>
      <c r="BD257" s="191"/>
      <c r="BE257" s="191"/>
      <c r="BF257" s="191"/>
      <c r="BG257" s="191"/>
      <c r="BH257" s="188"/>
      <c r="BI257" s="191"/>
      <c r="BJ257" s="191"/>
      <c r="BK257" s="191"/>
      <c r="BL257" s="273"/>
      <c r="BM257" s="180"/>
      <c r="BN257" s="191"/>
      <c r="BO257" s="191"/>
      <c r="BP257" s="191"/>
      <c r="BQ257" s="191"/>
    </row>
    <row r="258" spans="1:69" x14ac:dyDescent="0.25">
      <c r="A258" s="191"/>
      <c r="B258" s="191"/>
      <c r="C258" s="191"/>
      <c r="D258" s="191"/>
      <c r="E258" s="191"/>
      <c r="F258" s="191"/>
      <c r="G258" s="188"/>
      <c r="H258" s="191"/>
      <c r="I258" s="191"/>
      <c r="J258" s="191"/>
      <c r="K258" s="191"/>
      <c r="L258" s="191"/>
      <c r="M258" s="191"/>
      <c r="N258" s="191"/>
      <c r="O258" s="191"/>
      <c r="P258" s="191"/>
      <c r="Q258" s="191"/>
      <c r="R258" s="191"/>
      <c r="S258" s="191"/>
      <c r="T258" s="191"/>
      <c r="U258" s="191"/>
      <c r="V258" s="191"/>
      <c r="W258" s="191"/>
      <c r="X258" s="191"/>
      <c r="Y258" s="191"/>
      <c r="Z258" s="191"/>
      <c r="AA258" s="191"/>
      <c r="AB258" s="191"/>
      <c r="AC258" s="191"/>
      <c r="AD258" s="191"/>
      <c r="AE258" s="191"/>
      <c r="AF258" s="191"/>
      <c r="AG258" s="191"/>
      <c r="AH258" s="191"/>
      <c r="AI258" s="191"/>
      <c r="AJ258" s="191"/>
      <c r="AK258" s="191"/>
      <c r="AL258" s="191"/>
      <c r="AM258" s="191"/>
      <c r="AN258" s="191"/>
      <c r="AO258" s="191"/>
      <c r="AP258" s="191"/>
      <c r="AQ258" s="191"/>
      <c r="AR258" s="191"/>
      <c r="AS258" s="191"/>
      <c r="AT258" s="191"/>
      <c r="AU258" s="191"/>
      <c r="AV258" s="191"/>
      <c r="AW258" s="191"/>
      <c r="AX258" s="191"/>
      <c r="AY258" s="191"/>
      <c r="AZ258" s="191"/>
      <c r="BA258" s="191"/>
      <c r="BB258" s="191"/>
      <c r="BC258" s="191"/>
      <c r="BD258" s="191"/>
      <c r="BE258" s="191"/>
      <c r="BF258" s="191"/>
      <c r="BG258" s="191"/>
      <c r="BH258" s="188"/>
      <c r="BI258" s="191"/>
      <c r="BJ258" s="191"/>
      <c r="BK258" s="191"/>
      <c r="BL258" s="273"/>
      <c r="BM258" s="180"/>
      <c r="BN258" s="191"/>
      <c r="BO258" s="191"/>
      <c r="BP258" s="191"/>
      <c r="BQ258" s="191"/>
    </row>
    <row r="259" spans="1:69" x14ac:dyDescent="0.25">
      <c r="A259" s="191"/>
      <c r="B259" s="191"/>
      <c r="C259" s="191"/>
      <c r="D259" s="191"/>
      <c r="E259" s="191"/>
      <c r="F259" s="191"/>
      <c r="G259" s="188"/>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191"/>
      <c r="AW259" s="191"/>
      <c r="AX259" s="191"/>
      <c r="AY259" s="191"/>
      <c r="AZ259" s="191"/>
      <c r="BA259" s="191"/>
      <c r="BB259" s="191"/>
      <c r="BC259" s="191"/>
      <c r="BD259" s="191"/>
      <c r="BE259" s="191"/>
      <c r="BF259" s="191"/>
      <c r="BG259" s="191"/>
      <c r="BH259" s="188"/>
      <c r="BI259" s="191"/>
      <c r="BJ259" s="191"/>
      <c r="BK259" s="191"/>
      <c r="BL259" s="273"/>
      <c r="BM259" s="180"/>
      <c r="BN259" s="191"/>
      <c r="BO259" s="191"/>
      <c r="BP259" s="191"/>
      <c r="BQ259" s="191"/>
    </row>
    <row r="260" spans="1:69" x14ac:dyDescent="0.25">
      <c r="A260" s="191"/>
      <c r="B260" s="191"/>
      <c r="C260" s="191"/>
      <c r="D260" s="191"/>
      <c r="E260" s="191"/>
      <c r="F260" s="191"/>
      <c r="G260" s="188"/>
      <c r="H260" s="191"/>
      <c r="I260" s="191"/>
      <c r="J260" s="191"/>
      <c r="K260" s="191"/>
      <c r="L260" s="191"/>
      <c r="M260" s="191"/>
      <c r="N260" s="191"/>
      <c r="O260" s="191"/>
      <c r="P260" s="191"/>
      <c r="Q260" s="191"/>
      <c r="R260" s="191"/>
      <c r="S260" s="191"/>
      <c r="T260" s="191"/>
      <c r="U260" s="191"/>
      <c r="V260" s="191"/>
      <c r="W260" s="191"/>
      <c r="X260" s="191"/>
      <c r="Y260" s="191"/>
      <c r="Z260" s="191"/>
      <c r="AA260" s="191"/>
      <c r="AB260" s="191"/>
      <c r="AC260" s="191"/>
      <c r="AD260" s="191"/>
      <c r="AE260" s="191"/>
      <c r="AF260" s="191"/>
      <c r="AG260" s="191"/>
      <c r="AH260" s="191"/>
      <c r="AI260" s="191"/>
      <c r="AJ260" s="191"/>
      <c r="AK260" s="191"/>
      <c r="AL260" s="191"/>
      <c r="AM260" s="191"/>
      <c r="AN260" s="191"/>
      <c r="AO260" s="191"/>
      <c r="AP260" s="191"/>
      <c r="AQ260" s="191"/>
      <c r="AR260" s="191"/>
      <c r="AS260" s="191"/>
      <c r="AT260" s="191"/>
      <c r="AU260" s="191"/>
      <c r="AV260" s="191"/>
      <c r="AW260" s="191"/>
      <c r="AX260" s="191"/>
      <c r="AY260" s="191"/>
      <c r="AZ260" s="191"/>
      <c r="BA260" s="191"/>
      <c r="BB260" s="191"/>
      <c r="BC260" s="191"/>
      <c r="BD260" s="191"/>
      <c r="BE260" s="191"/>
      <c r="BF260" s="191"/>
      <c r="BG260" s="191"/>
      <c r="BH260" s="188"/>
      <c r="BI260" s="191"/>
      <c r="BJ260" s="191"/>
      <c r="BK260" s="191"/>
      <c r="BL260" s="273"/>
      <c r="BM260" s="180"/>
      <c r="BN260" s="191"/>
      <c r="BO260" s="191"/>
      <c r="BP260" s="191"/>
      <c r="BQ260" s="191"/>
    </row>
    <row r="261" spans="1:69" x14ac:dyDescent="0.25">
      <c r="A261" s="191"/>
      <c r="B261" s="191"/>
      <c r="C261" s="191"/>
      <c r="D261" s="191"/>
      <c r="E261" s="191"/>
      <c r="F261" s="191"/>
      <c r="G261" s="188"/>
      <c r="H261" s="191"/>
      <c r="I261" s="191"/>
      <c r="J261" s="191"/>
      <c r="K261" s="191"/>
      <c r="L261" s="191"/>
      <c r="M261" s="191"/>
      <c r="N261" s="191"/>
      <c r="O261" s="191"/>
      <c r="P261" s="191"/>
      <c r="Q261" s="191"/>
      <c r="R261" s="191"/>
      <c r="S261" s="191"/>
      <c r="T261" s="191"/>
      <c r="U261" s="191"/>
      <c r="V261" s="191"/>
      <c r="W261" s="191"/>
      <c r="X261" s="191"/>
      <c r="Y261" s="191"/>
      <c r="Z261" s="191"/>
      <c r="AA261" s="191"/>
      <c r="AB261" s="191"/>
      <c r="AC261" s="191"/>
      <c r="AD261" s="191"/>
      <c r="AE261" s="191"/>
      <c r="AF261" s="191"/>
      <c r="AG261" s="191"/>
      <c r="AH261" s="191"/>
      <c r="AI261" s="191"/>
      <c r="AJ261" s="191"/>
      <c r="AK261" s="191"/>
      <c r="AL261" s="191"/>
      <c r="AM261" s="191"/>
      <c r="AN261" s="191"/>
      <c r="AO261" s="191"/>
      <c r="AP261" s="191"/>
      <c r="AQ261" s="191"/>
      <c r="AR261" s="191"/>
      <c r="AS261" s="191"/>
      <c r="AT261" s="191"/>
      <c r="AU261" s="191"/>
      <c r="AV261" s="191"/>
      <c r="AW261" s="191"/>
      <c r="AX261" s="191"/>
      <c r="AY261" s="191"/>
      <c r="AZ261" s="191"/>
      <c r="BA261" s="191"/>
      <c r="BB261" s="191"/>
      <c r="BC261" s="191"/>
      <c r="BD261" s="191"/>
      <c r="BE261" s="191"/>
      <c r="BF261" s="191"/>
      <c r="BG261" s="191"/>
      <c r="BH261" s="188"/>
      <c r="BI261" s="191"/>
      <c r="BJ261" s="191"/>
      <c r="BK261" s="191"/>
      <c r="BL261" s="273"/>
      <c r="BM261" s="180"/>
      <c r="BN261" s="191"/>
      <c r="BO261" s="191"/>
      <c r="BP261" s="191"/>
      <c r="BQ261" s="191"/>
    </row>
    <row r="262" spans="1:69" x14ac:dyDescent="0.25">
      <c r="A262" s="191"/>
      <c r="B262" s="191"/>
      <c r="C262" s="191"/>
      <c r="D262" s="191"/>
      <c r="E262" s="191"/>
      <c r="F262" s="191"/>
      <c r="G262" s="188"/>
      <c r="H262" s="191"/>
      <c r="I262" s="191"/>
      <c r="J262" s="191"/>
      <c r="K262" s="191"/>
      <c r="L262" s="191"/>
      <c r="M262" s="191"/>
      <c r="N262" s="191"/>
      <c r="O262" s="191"/>
      <c r="P262" s="191"/>
      <c r="Q262" s="191"/>
      <c r="R262" s="191"/>
      <c r="S262" s="191"/>
      <c r="T262" s="191"/>
      <c r="U262" s="191"/>
      <c r="V262" s="191"/>
      <c r="W262" s="191"/>
      <c r="X262" s="191"/>
      <c r="Y262" s="191"/>
      <c r="Z262" s="191"/>
      <c r="AA262" s="191"/>
      <c r="AB262" s="191"/>
      <c r="AC262" s="191"/>
      <c r="AD262" s="191"/>
      <c r="AE262" s="191"/>
      <c r="AF262" s="191"/>
      <c r="AG262" s="191"/>
      <c r="AH262" s="191"/>
      <c r="AI262" s="191"/>
      <c r="AJ262" s="191"/>
      <c r="AK262" s="191"/>
      <c r="AL262" s="191"/>
      <c r="AM262" s="191"/>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88"/>
      <c r="BI262" s="191"/>
      <c r="BJ262" s="191"/>
      <c r="BK262" s="191"/>
      <c r="BL262" s="273"/>
      <c r="BM262" s="180"/>
      <c r="BN262" s="191"/>
      <c r="BO262" s="191"/>
      <c r="BP262" s="191"/>
      <c r="BQ262" s="191"/>
    </row>
    <row r="263" spans="1:69" x14ac:dyDescent="0.25">
      <c r="A263" s="191"/>
      <c r="B263" s="191"/>
      <c r="C263" s="191"/>
      <c r="D263" s="191"/>
      <c r="E263" s="191"/>
      <c r="F263" s="191"/>
      <c r="G263" s="188"/>
      <c r="H263" s="191"/>
      <c r="I263" s="191"/>
      <c r="J263" s="191"/>
      <c r="K263" s="191"/>
      <c r="L263" s="191"/>
      <c r="M263" s="191"/>
      <c r="N263" s="191"/>
      <c r="O263" s="191"/>
      <c r="P263" s="191"/>
      <c r="Q263" s="191"/>
      <c r="R263" s="191"/>
      <c r="S263" s="191"/>
      <c r="T263" s="191"/>
      <c r="U263" s="191"/>
      <c r="V263" s="191"/>
      <c r="W263" s="191"/>
      <c r="X263" s="191"/>
      <c r="Y263" s="191"/>
      <c r="Z263" s="191"/>
      <c r="AA263" s="191"/>
      <c r="AB263" s="191"/>
      <c r="AC263" s="191"/>
      <c r="AD263" s="191"/>
      <c r="AE263" s="191"/>
      <c r="AF263" s="191"/>
      <c r="AG263" s="191"/>
      <c r="AH263" s="191"/>
      <c r="AI263" s="191"/>
      <c r="AJ263" s="191"/>
      <c r="AK263" s="191"/>
      <c r="AL263" s="191"/>
      <c r="AM263" s="191"/>
      <c r="AN263" s="191"/>
      <c r="AO263" s="191"/>
      <c r="AP263" s="191"/>
      <c r="AQ263" s="191"/>
      <c r="AR263" s="191"/>
      <c r="AS263" s="191"/>
      <c r="AT263" s="191"/>
      <c r="AU263" s="191"/>
      <c r="AV263" s="191"/>
      <c r="AW263" s="191"/>
      <c r="AX263" s="191"/>
      <c r="AY263" s="191"/>
      <c r="AZ263" s="191"/>
      <c r="BA263" s="191"/>
      <c r="BB263" s="191"/>
      <c r="BC263" s="191"/>
      <c r="BD263" s="191"/>
      <c r="BE263" s="191"/>
      <c r="BF263" s="191"/>
      <c r="BG263" s="191"/>
      <c r="BH263" s="188"/>
      <c r="BI263" s="191"/>
      <c r="BJ263" s="191"/>
      <c r="BK263" s="191"/>
      <c r="BL263" s="273"/>
      <c r="BM263" s="180"/>
      <c r="BN263" s="191"/>
      <c r="BO263" s="191"/>
      <c r="BP263" s="191"/>
      <c r="BQ263" s="191"/>
    </row>
    <row r="264" spans="1:69" x14ac:dyDescent="0.25">
      <c r="A264" s="191"/>
      <c r="B264" s="191"/>
      <c r="C264" s="191"/>
      <c r="D264" s="191"/>
      <c r="E264" s="191"/>
      <c r="F264" s="191"/>
      <c r="G264" s="188"/>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88"/>
      <c r="BI264" s="191"/>
      <c r="BJ264" s="191"/>
      <c r="BK264" s="191"/>
      <c r="BL264" s="273"/>
      <c r="BM264" s="180"/>
      <c r="BN264" s="191"/>
      <c r="BO264" s="191"/>
      <c r="BP264" s="191"/>
      <c r="BQ264" s="191"/>
    </row>
    <row r="265" spans="1:69" x14ac:dyDescent="0.25">
      <c r="A265" s="191"/>
      <c r="B265" s="191"/>
      <c r="C265" s="191"/>
      <c r="D265" s="191"/>
      <c r="E265" s="191"/>
      <c r="F265" s="191"/>
      <c r="G265" s="188"/>
      <c r="H265" s="191"/>
      <c r="I265" s="191"/>
      <c r="J265" s="191"/>
      <c r="K265" s="191"/>
      <c r="L265" s="191"/>
      <c r="M265" s="191"/>
      <c r="N265" s="191"/>
      <c r="O265" s="191"/>
      <c r="P265" s="191"/>
      <c r="Q265" s="191"/>
      <c r="R265" s="191"/>
      <c r="S265" s="191"/>
      <c r="T265" s="191"/>
      <c r="U265" s="191"/>
      <c r="V265" s="191"/>
      <c r="W265" s="191"/>
      <c r="X265" s="191"/>
      <c r="Y265" s="191"/>
      <c r="Z265" s="191"/>
      <c r="AA265" s="191"/>
      <c r="AB265" s="191"/>
      <c r="AC265" s="191"/>
      <c r="AD265" s="191"/>
      <c r="AE265" s="191"/>
      <c r="AF265" s="191"/>
      <c r="AG265" s="191"/>
      <c r="AH265" s="191"/>
      <c r="AI265" s="191"/>
      <c r="AJ265" s="191"/>
      <c r="AK265" s="191"/>
      <c r="AL265" s="191"/>
      <c r="AM265" s="191"/>
      <c r="AN265" s="191"/>
      <c r="AO265" s="191"/>
      <c r="AP265" s="191"/>
      <c r="AQ265" s="191"/>
      <c r="AR265" s="191"/>
      <c r="AS265" s="191"/>
      <c r="AT265" s="191"/>
      <c r="AU265" s="191"/>
      <c r="AV265" s="191"/>
      <c r="AW265" s="191"/>
      <c r="AX265" s="191"/>
      <c r="AY265" s="191"/>
      <c r="AZ265" s="191"/>
      <c r="BA265" s="191"/>
      <c r="BB265" s="191"/>
      <c r="BC265" s="191"/>
      <c r="BD265" s="191"/>
      <c r="BE265" s="191"/>
      <c r="BF265" s="191"/>
      <c r="BG265" s="191"/>
      <c r="BH265" s="188"/>
      <c r="BI265" s="191"/>
      <c r="BJ265" s="191"/>
      <c r="BK265" s="191"/>
      <c r="BL265" s="273"/>
      <c r="BM265" s="180"/>
      <c r="BN265" s="191"/>
      <c r="BO265" s="191"/>
      <c r="BP265" s="191"/>
      <c r="BQ265" s="191"/>
    </row>
    <row r="266" spans="1:69" x14ac:dyDescent="0.25">
      <c r="A266" s="191"/>
      <c r="B266" s="191"/>
      <c r="C266" s="191"/>
      <c r="D266" s="191"/>
      <c r="E266" s="191"/>
      <c r="F266" s="191"/>
      <c r="G266" s="188"/>
      <c r="H266" s="191"/>
      <c r="I266" s="191"/>
      <c r="J266" s="191"/>
      <c r="K266" s="191"/>
      <c r="L266" s="191"/>
      <c r="M266" s="191"/>
      <c r="N266" s="191"/>
      <c r="O266" s="191"/>
      <c r="P266" s="191"/>
      <c r="Q266" s="191"/>
      <c r="R266" s="191"/>
      <c r="S266" s="191"/>
      <c r="T266" s="191"/>
      <c r="U266" s="191"/>
      <c r="V266" s="191"/>
      <c r="W266" s="191"/>
      <c r="X266" s="191"/>
      <c r="Y266" s="191"/>
      <c r="Z266" s="191"/>
      <c r="AA266" s="191"/>
      <c r="AB266" s="191"/>
      <c r="AC266" s="191"/>
      <c r="AD266" s="191"/>
      <c r="AE266" s="191"/>
      <c r="AF266" s="191"/>
      <c r="AG266" s="191"/>
      <c r="AH266" s="191"/>
      <c r="AI266" s="191"/>
      <c r="AJ266" s="191"/>
      <c r="AK266" s="191"/>
      <c r="AL266" s="191"/>
      <c r="AM266" s="191"/>
      <c r="AN266" s="191"/>
      <c r="AO266" s="191"/>
      <c r="AP266" s="191"/>
      <c r="AQ266" s="191"/>
      <c r="AR266" s="191"/>
      <c r="AS266" s="191"/>
      <c r="AT266" s="191"/>
      <c r="AU266" s="191"/>
      <c r="AV266" s="191"/>
      <c r="AW266" s="191"/>
      <c r="AX266" s="191"/>
      <c r="AY266" s="191"/>
      <c r="AZ266" s="191"/>
      <c r="BA266" s="191"/>
      <c r="BB266" s="191"/>
      <c r="BC266" s="191"/>
      <c r="BD266" s="191"/>
      <c r="BE266" s="191"/>
      <c r="BF266" s="191"/>
      <c r="BG266" s="191"/>
      <c r="BH266" s="188"/>
      <c r="BI266" s="191"/>
      <c r="BJ266" s="191"/>
      <c r="BK266" s="191"/>
      <c r="BL266" s="273"/>
      <c r="BM266" s="180"/>
      <c r="BN266" s="191"/>
      <c r="BO266" s="191"/>
      <c r="BP266" s="191"/>
      <c r="BQ266" s="191"/>
    </row>
    <row r="267" spans="1:69" x14ac:dyDescent="0.25">
      <c r="A267" s="191"/>
      <c r="B267" s="191"/>
      <c r="C267" s="191"/>
      <c r="D267" s="191"/>
      <c r="E267" s="191"/>
      <c r="F267" s="191"/>
      <c r="G267" s="188"/>
      <c r="H267" s="191"/>
      <c r="I267" s="191"/>
      <c r="J267" s="191"/>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c r="AG267" s="191"/>
      <c r="AH267" s="191"/>
      <c r="AI267" s="191"/>
      <c r="AJ267" s="191"/>
      <c r="AK267" s="191"/>
      <c r="AL267" s="191"/>
      <c r="AM267" s="191"/>
      <c r="AN267" s="191"/>
      <c r="AO267" s="191"/>
      <c r="AP267" s="191"/>
      <c r="AQ267" s="191"/>
      <c r="AR267" s="191"/>
      <c r="AS267" s="191"/>
      <c r="AT267" s="191"/>
      <c r="AU267" s="191"/>
      <c r="AV267" s="191"/>
      <c r="AW267" s="191"/>
      <c r="AX267" s="191"/>
      <c r="AY267" s="191"/>
      <c r="AZ267" s="191"/>
      <c r="BA267" s="191"/>
      <c r="BB267" s="191"/>
      <c r="BC267" s="191"/>
      <c r="BD267" s="191"/>
      <c r="BE267" s="191"/>
      <c r="BF267" s="191"/>
      <c r="BG267" s="191"/>
      <c r="BH267" s="188"/>
      <c r="BI267" s="191"/>
      <c r="BJ267" s="191"/>
      <c r="BK267" s="191"/>
      <c r="BL267" s="273"/>
      <c r="BM267" s="180"/>
      <c r="BN267" s="191"/>
      <c r="BO267" s="191"/>
      <c r="BP267" s="191"/>
      <c r="BQ267" s="191"/>
    </row>
    <row r="268" spans="1:69" x14ac:dyDescent="0.25">
      <c r="A268" s="191"/>
      <c r="B268" s="191"/>
      <c r="C268" s="191"/>
      <c r="D268" s="191"/>
      <c r="E268" s="191"/>
      <c r="F268" s="191"/>
      <c r="G268" s="188"/>
      <c r="H268" s="191"/>
      <c r="I268" s="191"/>
      <c r="J268" s="191"/>
      <c r="K268" s="191"/>
      <c r="L268" s="191"/>
      <c r="M268" s="191"/>
      <c r="N268" s="191"/>
      <c r="O268" s="191"/>
      <c r="P268" s="191"/>
      <c r="Q268" s="191"/>
      <c r="R268" s="191"/>
      <c r="S268" s="191"/>
      <c r="T268" s="191"/>
      <c r="U268" s="191"/>
      <c r="V268" s="191"/>
      <c r="W268" s="191"/>
      <c r="X268" s="191"/>
      <c r="Y268" s="191"/>
      <c r="Z268" s="191"/>
      <c r="AA268" s="191"/>
      <c r="AB268" s="191"/>
      <c r="AC268" s="191"/>
      <c r="AD268" s="191"/>
      <c r="AE268" s="191"/>
      <c r="AF268" s="191"/>
      <c r="AG268" s="191"/>
      <c r="AH268" s="191"/>
      <c r="AI268" s="191"/>
      <c r="AJ268" s="191"/>
      <c r="AK268" s="191"/>
      <c r="AL268" s="191"/>
      <c r="AM268" s="191"/>
      <c r="AN268" s="191"/>
      <c r="AO268" s="191"/>
      <c r="AP268" s="191"/>
      <c r="AQ268" s="191"/>
      <c r="AR268" s="191"/>
      <c r="AS268" s="191"/>
      <c r="AT268" s="191"/>
      <c r="AU268" s="191"/>
      <c r="AV268" s="191"/>
      <c r="AW268" s="191"/>
      <c r="AX268" s="191"/>
      <c r="AY268" s="191"/>
      <c r="AZ268" s="191"/>
      <c r="BA268" s="191"/>
      <c r="BB268" s="191"/>
      <c r="BC268" s="191"/>
      <c r="BD268" s="191"/>
      <c r="BE268" s="191"/>
      <c r="BF268" s="191"/>
      <c r="BG268" s="191"/>
      <c r="BH268" s="188"/>
      <c r="BI268" s="191"/>
      <c r="BJ268" s="191"/>
      <c r="BK268" s="191"/>
      <c r="BL268" s="273"/>
      <c r="BM268" s="180"/>
      <c r="BN268" s="191"/>
      <c r="BO268" s="191"/>
      <c r="BP268" s="191"/>
      <c r="BQ268" s="191"/>
    </row>
    <row r="269" spans="1:69" x14ac:dyDescent="0.25">
      <c r="A269" s="191"/>
      <c r="B269" s="191"/>
      <c r="C269" s="191"/>
      <c r="D269" s="191"/>
      <c r="E269" s="191"/>
      <c r="F269" s="191"/>
      <c r="G269" s="188"/>
      <c r="H269" s="191"/>
      <c r="I269" s="191"/>
      <c r="J269" s="191"/>
      <c r="K269" s="191"/>
      <c r="L269" s="191"/>
      <c r="M269" s="191"/>
      <c r="N269" s="191"/>
      <c r="O269" s="191"/>
      <c r="P269" s="191"/>
      <c r="Q269" s="191"/>
      <c r="R269" s="191"/>
      <c r="S269" s="191"/>
      <c r="T269" s="191"/>
      <c r="U269" s="191"/>
      <c r="V269" s="191"/>
      <c r="W269" s="191"/>
      <c r="X269" s="191"/>
      <c r="Y269" s="191"/>
      <c r="Z269" s="191"/>
      <c r="AA269" s="191"/>
      <c r="AB269" s="191"/>
      <c r="AC269" s="191"/>
      <c r="AD269" s="191"/>
      <c r="AE269" s="191"/>
      <c r="AF269" s="191"/>
      <c r="AG269" s="191"/>
      <c r="AH269" s="191"/>
      <c r="AI269" s="191"/>
      <c r="AJ269" s="191"/>
      <c r="AK269" s="191"/>
      <c r="AL269" s="191"/>
      <c r="AM269" s="191"/>
      <c r="AN269" s="191"/>
      <c r="AO269" s="191"/>
      <c r="AP269" s="191"/>
      <c r="AQ269" s="191"/>
      <c r="AR269" s="191"/>
      <c r="AS269" s="191"/>
      <c r="AT269" s="191"/>
      <c r="AU269" s="191"/>
      <c r="AV269" s="191"/>
      <c r="AW269" s="191"/>
      <c r="AX269" s="191"/>
      <c r="AY269" s="191"/>
      <c r="AZ269" s="191"/>
      <c r="BA269" s="191"/>
      <c r="BB269" s="191"/>
      <c r="BC269" s="191"/>
      <c r="BD269" s="191"/>
      <c r="BE269" s="191"/>
      <c r="BF269" s="191"/>
      <c r="BG269" s="191"/>
      <c r="BH269" s="188"/>
      <c r="BI269" s="191"/>
      <c r="BJ269" s="191"/>
      <c r="BK269" s="191"/>
      <c r="BL269" s="273"/>
      <c r="BM269" s="180"/>
      <c r="BN269" s="191"/>
      <c r="BO269" s="191"/>
      <c r="BP269" s="191"/>
      <c r="BQ269" s="191"/>
    </row>
    <row r="270" spans="1:69" x14ac:dyDescent="0.25">
      <c r="A270" s="191"/>
      <c r="B270" s="191"/>
      <c r="C270" s="191"/>
      <c r="D270" s="191"/>
      <c r="E270" s="191"/>
      <c r="F270" s="191"/>
      <c r="G270" s="188"/>
      <c r="H270" s="191"/>
      <c r="I270" s="191"/>
      <c r="J270" s="191"/>
      <c r="K270" s="191"/>
      <c r="L270" s="191"/>
      <c r="M270" s="191"/>
      <c r="N270" s="191"/>
      <c r="O270" s="191"/>
      <c r="P270" s="191"/>
      <c r="Q270" s="191"/>
      <c r="R270" s="191"/>
      <c r="S270" s="191"/>
      <c r="T270" s="191"/>
      <c r="U270" s="191"/>
      <c r="V270" s="191"/>
      <c r="W270" s="191"/>
      <c r="X270" s="191"/>
      <c r="Y270" s="191"/>
      <c r="Z270" s="191"/>
      <c r="AA270" s="191"/>
      <c r="AB270" s="191"/>
      <c r="AC270" s="191"/>
      <c r="AD270" s="191"/>
      <c r="AE270" s="191"/>
      <c r="AF270" s="191"/>
      <c r="AG270" s="191"/>
      <c r="AH270" s="191"/>
      <c r="AI270" s="191"/>
      <c r="AJ270" s="191"/>
      <c r="AK270" s="191"/>
      <c r="AL270" s="191"/>
      <c r="AM270" s="191"/>
      <c r="AN270" s="191"/>
      <c r="AO270" s="191"/>
      <c r="AP270" s="191"/>
      <c r="AQ270" s="191"/>
      <c r="AR270" s="191"/>
      <c r="AS270" s="191"/>
      <c r="AT270" s="191"/>
      <c r="AU270" s="191"/>
      <c r="AV270" s="191"/>
      <c r="AW270" s="191"/>
      <c r="AX270" s="191"/>
      <c r="AY270" s="191"/>
      <c r="AZ270" s="191"/>
      <c r="BA270" s="191"/>
      <c r="BB270" s="191"/>
      <c r="BC270" s="191"/>
      <c r="BD270" s="191"/>
      <c r="BE270" s="191"/>
      <c r="BF270" s="191"/>
      <c r="BG270" s="191"/>
      <c r="BH270" s="188"/>
      <c r="BI270" s="191"/>
      <c r="BJ270" s="191"/>
      <c r="BK270" s="191"/>
      <c r="BL270" s="273"/>
      <c r="BM270" s="180"/>
      <c r="BN270" s="191"/>
      <c r="BO270" s="191"/>
      <c r="BP270" s="191"/>
      <c r="BQ270" s="191"/>
    </row>
    <row r="271" spans="1:69" x14ac:dyDescent="0.25">
      <c r="A271" s="191"/>
      <c r="B271" s="191"/>
      <c r="C271" s="191"/>
      <c r="D271" s="191"/>
      <c r="E271" s="191"/>
      <c r="F271" s="191"/>
      <c r="G271" s="188"/>
      <c r="H271" s="191"/>
      <c r="I271" s="191"/>
      <c r="J271" s="191"/>
      <c r="K271" s="191"/>
      <c r="L271" s="191"/>
      <c r="M271" s="191"/>
      <c r="N271" s="191"/>
      <c r="O271" s="191"/>
      <c r="P271" s="191"/>
      <c r="Q271" s="191"/>
      <c r="R271" s="191"/>
      <c r="S271" s="191"/>
      <c r="T271" s="191"/>
      <c r="U271" s="191"/>
      <c r="V271" s="191"/>
      <c r="W271" s="191"/>
      <c r="X271" s="191"/>
      <c r="Y271" s="191"/>
      <c r="Z271" s="191"/>
      <c r="AA271" s="191"/>
      <c r="AB271" s="191"/>
      <c r="AC271" s="191"/>
      <c r="AD271" s="191"/>
      <c r="AE271" s="191"/>
      <c r="AF271" s="191"/>
      <c r="AG271" s="191"/>
      <c r="AH271" s="191"/>
      <c r="AI271" s="191"/>
      <c r="AJ271" s="191"/>
      <c r="AK271" s="191"/>
      <c r="AL271" s="191"/>
      <c r="AM271" s="191"/>
      <c r="AN271" s="191"/>
      <c r="AO271" s="191"/>
      <c r="AP271" s="191"/>
      <c r="AQ271" s="191"/>
      <c r="AR271" s="191"/>
      <c r="AS271" s="191"/>
      <c r="AT271" s="191"/>
      <c r="AU271" s="191"/>
      <c r="AV271" s="191"/>
      <c r="AW271" s="191"/>
      <c r="AX271" s="191"/>
      <c r="AY271" s="191"/>
      <c r="AZ271" s="191"/>
      <c r="BA271" s="191"/>
      <c r="BB271" s="191"/>
      <c r="BC271" s="191"/>
      <c r="BD271" s="191"/>
      <c r="BE271" s="191"/>
      <c r="BF271" s="191"/>
      <c r="BG271" s="191"/>
      <c r="BH271" s="188"/>
      <c r="BI271" s="191"/>
      <c r="BJ271" s="191"/>
      <c r="BK271" s="191"/>
      <c r="BL271" s="273"/>
      <c r="BM271" s="180"/>
      <c r="BN271" s="191"/>
      <c r="BO271" s="191"/>
      <c r="BP271" s="191"/>
      <c r="BQ271" s="191"/>
    </row>
    <row r="272" spans="1:69" x14ac:dyDescent="0.25">
      <c r="A272" s="191"/>
      <c r="B272" s="191"/>
      <c r="C272" s="191"/>
      <c r="D272" s="191"/>
      <c r="E272" s="191"/>
      <c r="F272" s="191"/>
      <c r="G272" s="188"/>
      <c r="H272" s="191"/>
      <c r="I272" s="191"/>
      <c r="J272" s="191"/>
      <c r="K272" s="191"/>
      <c r="L272" s="191"/>
      <c r="M272" s="191"/>
      <c r="N272" s="191"/>
      <c r="O272" s="191"/>
      <c r="P272" s="191"/>
      <c r="Q272" s="191"/>
      <c r="R272" s="191"/>
      <c r="S272" s="191"/>
      <c r="T272" s="191"/>
      <c r="U272" s="191"/>
      <c r="V272" s="191"/>
      <c r="W272" s="191"/>
      <c r="X272" s="191"/>
      <c r="Y272" s="191"/>
      <c r="Z272" s="191"/>
      <c r="AA272" s="191"/>
      <c r="AB272" s="191"/>
      <c r="AC272" s="191"/>
      <c r="AD272" s="191"/>
      <c r="AE272" s="191"/>
      <c r="AF272" s="191"/>
      <c r="AG272" s="191"/>
      <c r="AH272" s="191"/>
      <c r="AI272" s="191"/>
      <c r="AJ272" s="191"/>
      <c r="AK272" s="191"/>
      <c r="AL272" s="191"/>
      <c r="AM272" s="191"/>
      <c r="AN272" s="191"/>
      <c r="AO272" s="191"/>
      <c r="AP272" s="191"/>
      <c r="AQ272" s="191"/>
      <c r="AR272" s="191"/>
      <c r="AS272" s="191"/>
      <c r="AT272" s="191"/>
      <c r="AU272" s="191"/>
      <c r="AV272" s="191"/>
      <c r="AW272" s="191"/>
      <c r="AX272" s="191"/>
      <c r="AY272" s="191"/>
      <c r="AZ272" s="191"/>
      <c r="BA272" s="191"/>
      <c r="BB272" s="191"/>
      <c r="BC272" s="191"/>
      <c r="BD272" s="191"/>
      <c r="BE272" s="191"/>
      <c r="BF272" s="191"/>
      <c r="BG272" s="191"/>
      <c r="BH272" s="188"/>
      <c r="BI272" s="191"/>
      <c r="BJ272" s="191"/>
      <c r="BK272" s="191"/>
      <c r="BL272" s="273"/>
      <c r="BM272" s="180"/>
      <c r="BN272" s="191"/>
      <c r="BO272" s="191"/>
      <c r="BP272" s="191"/>
      <c r="BQ272" s="191"/>
    </row>
    <row r="273" spans="1:69" x14ac:dyDescent="0.25">
      <c r="A273" s="191"/>
      <c r="B273" s="191"/>
      <c r="C273" s="191"/>
      <c r="D273" s="191"/>
      <c r="E273" s="191"/>
      <c r="F273" s="191"/>
      <c r="G273" s="188"/>
      <c r="H273" s="191"/>
      <c r="I273" s="191"/>
      <c r="J273" s="191"/>
      <c r="K273" s="191"/>
      <c r="L273" s="191"/>
      <c r="M273" s="191"/>
      <c r="N273" s="191"/>
      <c r="O273" s="191"/>
      <c r="P273" s="191"/>
      <c r="Q273" s="191"/>
      <c r="R273" s="191"/>
      <c r="S273" s="191"/>
      <c r="T273" s="191"/>
      <c r="U273" s="191"/>
      <c r="V273" s="191"/>
      <c r="W273" s="191"/>
      <c r="X273" s="191"/>
      <c r="Y273" s="191"/>
      <c r="Z273" s="191"/>
      <c r="AA273" s="191"/>
      <c r="AB273" s="191"/>
      <c r="AC273" s="191"/>
      <c r="AD273" s="191"/>
      <c r="AE273" s="191"/>
      <c r="AF273" s="191"/>
      <c r="AG273" s="191"/>
      <c r="AH273" s="191"/>
      <c r="AI273" s="191"/>
      <c r="AJ273" s="191"/>
      <c r="AK273" s="191"/>
      <c r="AL273" s="191"/>
      <c r="AM273" s="191"/>
      <c r="AN273" s="191"/>
      <c r="AO273" s="191"/>
      <c r="AP273" s="191"/>
      <c r="AQ273" s="191"/>
      <c r="AR273" s="191"/>
      <c r="AS273" s="191"/>
      <c r="AT273" s="191"/>
      <c r="AU273" s="191"/>
      <c r="AV273" s="191"/>
      <c r="AW273" s="191"/>
      <c r="AX273" s="191"/>
      <c r="AY273" s="191"/>
      <c r="AZ273" s="191"/>
      <c r="BA273" s="191"/>
      <c r="BB273" s="191"/>
      <c r="BC273" s="191"/>
      <c r="BD273" s="191"/>
      <c r="BE273" s="191"/>
      <c r="BF273" s="191"/>
      <c r="BG273" s="191"/>
      <c r="BH273" s="188"/>
      <c r="BI273" s="191"/>
      <c r="BJ273" s="191"/>
      <c r="BK273" s="191"/>
      <c r="BL273" s="273"/>
      <c r="BM273" s="180"/>
      <c r="BN273" s="191"/>
      <c r="BO273" s="191"/>
      <c r="BP273" s="191"/>
      <c r="BQ273" s="191"/>
    </row>
    <row r="274" spans="1:69" x14ac:dyDescent="0.25">
      <c r="A274" s="191"/>
      <c r="B274" s="191"/>
      <c r="C274" s="191"/>
      <c r="D274" s="191"/>
      <c r="E274" s="191"/>
      <c r="F274" s="191"/>
      <c r="G274" s="188"/>
      <c r="H274" s="191"/>
      <c r="I274" s="191"/>
      <c r="J274" s="191"/>
      <c r="K274" s="191"/>
      <c r="L274" s="191"/>
      <c r="M274" s="191"/>
      <c r="N274" s="191"/>
      <c r="O274" s="191"/>
      <c r="P274" s="191"/>
      <c r="Q274" s="191"/>
      <c r="R274" s="191"/>
      <c r="S274" s="191"/>
      <c r="T274" s="191"/>
      <c r="U274" s="191"/>
      <c r="V274" s="191"/>
      <c r="W274" s="191"/>
      <c r="X274" s="191"/>
      <c r="Y274" s="191"/>
      <c r="Z274" s="191"/>
      <c r="AA274" s="191"/>
      <c r="AB274" s="191"/>
      <c r="AC274" s="191"/>
      <c r="AD274" s="191"/>
      <c r="AE274" s="191"/>
      <c r="AF274" s="191"/>
      <c r="AG274" s="191"/>
      <c r="AH274" s="191"/>
      <c r="AI274" s="191"/>
      <c r="AJ274" s="191"/>
      <c r="AK274" s="191"/>
      <c r="AL274" s="191"/>
      <c r="AM274" s="191"/>
      <c r="AN274" s="191"/>
      <c r="AO274" s="191"/>
      <c r="AP274" s="191"/>
      <c r="AQ274" s="191"/>
      <c r="AR274" s="191"/>
      <c r="AS274" s="191"/>
      <c r="AT274" s="191"/>
      <c r="AU274" s="191"/>
      <c r="AV274" s="191"/>
      <c r="AW274" s="191"/>
      <c r="AX274" s="191"/>
      <c r="AY274" s="191"/>
      <c r="AZ274" s="191"/>
      <c r="BA274" s="191"/>
      <c r="BB274" s="191"/>
      <c r="BC274" s="191"/>
      <c r="BD274" s="191"/>
      <c r="BE274" s="191"/>
      <c r="BF274" s="191"/>
      <c r="BG274" s="191"/>
      <c r="BH274" s="188"/>
      <c r="BI274" s="191"/>
      <c r="BJ274" s="191"/>
      <c r="BK274" s="191"/>
      <c r="BL274" s="273"/>
      <c r="BM274" s="180"/>
      <c r="BN274" s="191"/>
      <c r="BO274" s="191"/>
      <c r="BP274" s="191"/>
      <c r="BQ274" s="191"/>
    </row>
    <row r="275" spans="1:69" x14ac:dyDescent="0.25">
      <c r="A275" s="191"/>
      <c r="B275" s="191"/>
      <c r="C275" s="191"/>
      <c r="D275" s="191"/>
      <c r="E275" s="191"/>
      <c r="F275" s="191"/>
      <c r="G275" s="188"/>
      <c r="H275" s="191"/>
      <c r="I275" s="191"/>
      <c r="J275" s="191"/>
      <c r="K275" s="191"/>
      <c r="L275" s="191"/>
      <c r="M275" s="191"/>
      <c r="N275" s="191"/>
      <c r="O275" s="191"/>
      <c r="P275" s="191"/>
      <c r="Q275" s="191"/>
      <c r="R275" s="191"/>
      <c r="S275" s="191"/>
      <c r="T275" s="191"/>
      <c r="U275" s="191"/>
      <c r="V275" s="191"/>
      <c r="W275" s="191"/>
      <c r="X275" s="191"/>
      <c r="Y275" s="191"/>
      <c r="Z275" s="191"/>
      <c r="AA275" s="191"/>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88"/>
      <c r="BI275" s="191"/>
      <c r="BJ275" s="191"/>
      <c r="BK275" s="191"/>
      <c r="BL275" s="273"/>
      <c r="BM275" s="180"/>
      <c r="BN275" s="191"/>
      <c r="BO275" s="191"/>
      <c r="BP275" s="191"/>
      <c r="BQ275" s="191"/>
    </row>
    <row r="276" spans="1:69" x14ac:dyDescent="0.25">
      <c r="A276" s="191"/>
      <c r="B276" s="191"/>
      <c r="C276" s="191"/>
      <c r="D276" s="191"/>
      <c r="E276" s="191"/>
      <c r="F276" s="191"/>
      <c r="G276" s="188"/>
      <c r="H276" s="191"/>
      <c r="I276" s="191"/>
      <c r="J276" s="191"/>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1"/>
      <c r="AG276" s="191"/>
      <c r="AH276" s="191"/>
      <c r="AI276" s="191"/>
      <c r="AJ276" s="191"/>
      <c r="AK276" s="191"/>
      <c r="AL276" s="191"/>
      <c r="AM276" s="191"/>
      <c r="AN276" s="191"/>
      <c r="AO276" s="191"/>
      <c r="AP276" s="191"/>
      <c r="AQ276" s="191"/>
      <c r="AR276" s="191"/>
      <c r="AS276" s="191"/>
      <c r="AT276" s="191"/>
      <c r="AU276" s="191"/>
      <c r="AV276" s="191"/>
      <c r="AW276" s="191"/>
      <c r="AX276" s="191"/>
      <c r="AY276" s="191"/>
      <c r="AZ276" s="191"/>
      <c r="BA276" s="191"/>
      <c r="BB276" s="191"/>
      <c r="BC276" s="191"/>
      <c r="BD276" s="191"/>
      <c r="BE276" s="191"/>
      <c r="BF276" s="191"/>
      <c r="BG276" s="191"/>
      <c r="BH276" s="188"/>
      <c r="BI276" s="191"/>
      <c r="BJ276" s="191"/>
      <c r="BK276" s="191"/>
      <c r="BL276" s="273"/>
      <c r="BM276" s="180"/>
      <c r="BN276" s="191"/>
      <c r="BO276" s="191"/>
      <c r="BP276" s="191"/>
      <c r="BQ276" s="191"/>
    </row>
    <row r="277" spans="1:69" x14ac:dyDescent="0.25">
      <c r="A277" s="191"/>
      <c r="B277" s="191"/>
      <c r="C277" s="191"/>
      <c r="D277" s="191"/>
      <c r="E277" s="191"/>
      <c r="F277" s="191"/>
      <c r="G277" s="188"/>
      <c r="H277" s="191"/>
      <c r="I277" s="191"/>
      <c r="J277" s="191"/>
      <c r="K277" s="191"/>
      <c r="L277" s="191"/>
      <c r="M277" s="191"/>
      <c r="N277" s="191"/>
      <c r="O277" s="191"/>
      <c r="P277" s="191"/>
      <c r="Q277" s="191"/>
      <c r="R277" s="191"/>
      <c r="S277" s="191"/>
      <c r="T277" s="191"/>
      <c r="U277" s="191"/>
      <c r="V277" s="191"/>
      <c r="W277" s="191"/>
      <c r="X277" s="191"/>
      <c r="Y277" s="191"/>
      <c r="Z277" s="191"/>
      <c r="AA277" s="191"/>
      <c r="AB277" s="191"/>
      <c r="AC277" s="191"/>
      <c r="AD277" s="191"/>
      <c r="AE277" s="191"/>
      <c r="AF277" s="191"/>
      <c r="AG277" s="191"/>
      <c r="AH277" s="191"/>
      <c r="AI277" s="191"/>
      <c r="AJ277" s="191"/>
      <c r="AK277" s="191"/>
      <c r="AL277" s="191"/>
      <c r="AM277" s="191"/>
      <c r="AN277" s="191"/>
      <c r="AO277" s="191"/>
      <c r="AP277" s="191"/>
      <c r="AQ277" s="191"/>
      <c r="AR277" s="191"/>
      <c r="AS277" s="191"/>
      <c r="AT277" s="191"/>
      <c r="AU277" s="191"/>
      <c r="AV277" s="191"/>
      <c r="AW277" s="191"/>
      <c r="AX277" s="191"/>
      <c r="AY277" s="191"/>
      <c r="AZ277" s="191"/>
      <c r="BA277" s="191"/>
      <c r="BB277" s="191"/>
      <c r="BC277" s="191"/>
      <c r="BD277" s="191"/>
      <c r="BE277" s="191"/>
      <c r="BF277" s="191"/>
      <c r="BG277" s="191"/>
      <c r="BH277" s="188"/>
      <c r="BI277" s="191"/>
      <c r="BJ277" s="191"/>
      <c r="BK277" s="191"/>
      <c r="BL277" s="273"/>
      <c r="BM277" s="180"/>
      <c r="BN277" s="191"/>
      <c r="BO277" s="191"/>
      <c r="BP277" s="191"/>
      <c r="BQ277" s="191"/>
    </row>
    <row r="278" spans="1:69" x14ac:dyDescent="0.25">
      <c r="A278" s="191"/>
      <c r="B278" s="191"/>
      <c r="C278" s="191"/>
      <c r="D278" s="191"/>
      <c r="E278" s="191"/>
      <c r="F278" s="191"/>
      <c r="G278" s="188"/>
      <c r="H278" s="191"/>
      <c r="I278" s="191"/>
      <c r="J278" s="191"/>
      <c r="K278" s="191"/>
      <c r="L278" s="191"/>
      <c r="M278" s="191"/>
      <c r="N278" s="191"/>
      <c r="O278" s="191"/>
      <c r="P278" s="191"/>
      <c r="Q278" s="191"/>
      <c r="R278" s="191"/>
      <c r="S278" s="191"/>
      <c r="T278" s="191"/>
      <c r="U278" s="191"/>
      <c r="V278" s="191"/>
      <c r="W278" s="191"/>
      <c r="X278" s="191"/>
      <c r="Y278" s="191"/>
      <c r="Z278" s="191"/>
      <c r="AA278" s="191"/>
      <c r="AB278" s="191"/>
      <c r="AC278" s="191"/>
      <c r="AD278" s="191"/>
      <c r="AE278" s="191"/>
      <c r="AF278" s="191"/>
      <c r="AG278" s="191"/>
      <c r="AH278" s="191"/>
      <c r="AI278" s="191"/>
      <c r="AJ278" s="191"/>
      <c r="AK278" s="191"/>
      <c r="AL278" s="191"/>
      <c r="AM278" s="191"/>
      <c r="AN278" s="191"/>
      <c r="AO278" s="191"/>
      <c r="AP278" s="191"/>
      <c r="AQ278" s="191"/>
      <c r="AR278" s="191"/>
      <c r="AS278" s="191"/>
      <c r="AT278" s="191"/>
      <c r="AU278" s="191"/>
      <c r="AV278" s="191"/>
      <c r="AW278" s="191"/>
      <c r="AX278" s="191"/>
      <c r="AY278" s="191"/>
      <c r="AZ278" s="191"/>
      <c r="BA278" s="191"/>
      <c r="BB278" s="191"/>
      <c r="BC278" s="191"/>
      <c r="BD278" s="191"/>
      <c r="BE278" s="191"/>
      <c r="BF278" s="191"/>
      <c r="BG278" s="191"/>
      <c r="BH278" s="188"/>
      <c r="BI278" s="191"/>
      <c r="BJ278" s="191"/>
      <c r="BK278" s="191"/>
      <c r="BL278" s="273"/>
      <c r="BM278" s="180"/>
      <c r="BN278" s="191"/>
      <c r="BO278" s="191"/>
      <c r="BP278" s="191"/>
      <c r="BQ278" s="191"/>
    </row>
    <row r="279" spans="1:69" x14ac:dyDescent="0.25">
      <c r="A279" s="191"/>
      <c r="B279" s="191"/>
      <c r="C279" s="191"/>
      <c r="D279" s="191"/>
      <c r="E279" s="191"/>
      <c r="F279" s="191"/>
      <c r="G279" s="188"/>
      <c r="H279" s="191"/>
      <c r="I279" s="191"/>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c r="AG279" s="191"/>
      <c r="AH279" s="191"/>
      <c r="AI279" s="191"/>
      <c r="AJ279" s="191"/>
      <c r="AK279" s="191"/>
      <c r="AL279" s="191"/>
      <c r="AM279" s="191"/>
      <c r="AN279" s="191"/>
      <c r="AO279" s="191"/>
      <c r="AP279" s="191"/>
      <c r="AQ279" s="191"/>
      <c r="AR279" s="191"/>
      <c r="AS279" s="191"/>
      <c r="AT279" s="191"/>
      <c r="AU279" s="191"/>
      <c r="AV279" s="191"/>
      <c r="AW279" s="191"/>
      <c r="AX279" s="191"/>
      <c r="AY279" s="191"/>
      <c r="AZ279" s="191"/>
      <c r="BA279" s="191"/>
      <c r="BB279" s="191"/>
      <c r="BC279" s="191"/>
      <c r="BD279" s="191"/>
      <c r="BE279" s="191"/>
      <c r="BF279" s="191"/>
      <c r="BG279" s="191"/>
      <c r="BH279" s="188"/>
      <c r="BI279" s="191"/>
      <c r="BJ279" s="191"/>
      <c r="BK279" s="191"/>
      <c r="BL279" s="273"/>
      <c r="BM279" s="180"/>
      <c r="BN279" s="191"/>
      <c r="BO279" s="191"/>
      <c r="BP279" s="191"/>
      <c r="BQ279" s="191"/>
    </row>
    <row r="280" spans="1:69" x14ac:dyDescent="0.25">
      <c r="A280" s="191"/>
      <c r="B280" s="191"/>
      <c r="C280" s="191"/>
      <c r="D280" s="191"/>
      <c r="E280" s="191"/>
      <c r="F280" s="191"/>
      <c r="G280" s="188"/>
      <c r="H280" s="191"/>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191"/>
      <c r="AH280" s="191"/>
      <c r="AI280" s="191"/>
      <c r="AJ280" s="191"/>
      <c r="AK280" s="191"/>
      <c r="AL280" s="191"/>
      <c r="AM280" s="191"/>
      <c r="AN280" s="191"/>
      <c r="AO280" s="191"/>
      <c r="AP280" s="191"/>
      <c r="AQ280" s="191"/>
      <c r="AR280" s="191"/>
      <c r="AS280" s="191"/>
      <c r="AT280" s="191"/>
      <c r="AU280" s="191"/>
      <c r="AV280" s="191"/>
      <c r="AW280" s="191"/>
      <c r="AX280" s="191"/>
      <c r="AY280" s="191"/>
      <c r="AZ280" s="191"/>
      <c r="BA280" s="191"/>
      <c r="BB280" s="191"/>
      <c r="BC280" s="191"/>
      <c r="BD280" s="191"/>
      <c r="BE280" s="191"/>
      <c r="BF280" s="191"/>
      <c r="BG280" s="191"/>
      <c r="BH280" s="188"/>
      <c r="BI280" s="191"/>
      <c r="BJ280" s="191"/>
      <c r="BK280" s="191"/>
      <c r="BL280" s="273"/>
      <c r="BM280" s="180"/>
      <c r="BN280" s="191"/>
      <c r="BO280" s="191"/>
      <c r="BP280" s="191"/>
      <c r="BQ280" s="191"/>
    </row>
    <row r="281" spans="1:69" x14ac:dyDescent="0.25">
      <c r="A281" s="191"/>
      <c r="B281" s="191"/>
      <c r="C281" s="191"/>
      <c r="D281" s="191"/>
      <c r="E281" s="191"/>
      <c r="F281" s="191"/>
      <c r="G281" s="188"/>
      <c r="H281" s="191"/>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191"/>
      <c r="AH281" s="191"/>
      <c r="AI281" s="191"/>
      <c r="AJ281" s="191"/>
      <c r="AK281" s="191"/>
      <c r="AL281" s="191"/>
      <c r="AM281" s="191"/>
      <c r="AN281" s="191"/>
      <c r="AO281" s="191"/>
      <c r="AP281" s="191"/>
      <c r="AQ281" s="191"/>
      <c r="AR281" s="191"/>
      <c r="AS281" s="191"/>
      <c r="AT281" s="191"/>
      <c r="AU281" s="191"/>
      <c r="AV281" s="191"/>
      <c r="AW281" s="191"/>
      <c r="AX281" s="191"/>
      <c r="AY281" s="191"/>
      <c r="AZ281" s="191"/>
      <c r="BA281" s="191"/>
      <c r="BB281" s="191"/>
      <c r="BC281" s="191"/>
      <c r="BD281" s="191"/>
      <c r="BE281" s="191"/>
      <c r="BF281" s="191"/>
      <c r="BG281" s="191"/>
      <c r="BH281" s="188"/>
      <c r="BI281" s="191"/>
      <c r="BJ281" s="191"/>
      <c r="BK281" s="191"/>
      <c r="BL281" s="273"/>
      <c r="BM281" s="180"/>
      <c r="BN281" s="191"/>
      <c r="BO281" s="191"/>
      <c r="BP281" s="191"/>
      <c r="BQ281" s="191"/>
    </row>
    <row r="282" spans="1:69" x14ac:dyDescent="0.25">
      <c r="A282" s="191"/>
      <c r="B282" s="191"/>
      <c r="C282" s="191"/>
      <c r="D282" s="191"/>
      <c r="E282" s="191"/>
      <c r="F282" s="191"/>
      <c r="G282" s="188"/>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c r="AG282" s="191"/>
      <c r="AH282" s="191"/>
      <c r="AI282" s="191"/>
      <c r="AJ282" s="191"/>
      <c r="AK282" s="191"/>
      <c r="AL282" s="191"/>
      <c r="AM282" s="191"/>
      <c r="AN282" s="191"/>
      <c r="AO282" s="191"/>
      <c r="AP282" s="191"/>
      <c r="AQ282" s="191"/>
      <c r="AR282" s="191"/>
      <c r="AS282" s="191"/>
      <c r="AT282" s="191"/>
      <c r="AU282" s="191"/>
      <c r="AV282" s="191"/>
      <c r="AW282" s="191"/>
      <c r="AX282" s="191"/>
      <c r="AY282" s="191"/>
      <c r="AZ282" s="191"/>
      <c r="BA282" s="191"/>
      <c r="BB282" s="191"/>
      <c r="BC282" s="191"/>
      <c r="BD282" s="191"/>
      <c r="BE282" s="191"/>
      <c r="BF282" s="191"/>
      <c r="BG282" s="191"/>
      <c r="BH282" s="188"/>
      <c r="BI282" s="191"/>
      <c r="BJ282" s="191"/>
      <c r="BK282" s="191"/>
      <c r="BL282" s="273"/>
      <c r="BM282" s="180"/>
      <c r="BN282" s="191"/>
      <c r="BO282" s="191"/>
      <c r="BP282" s="191"/>
      <c r="BQ282" s="191"/>
    </row>
    <row r="283" spans="1:69" x14ac:dyDescent="0.25">
      <c r="A283" s="191"/>
      <c r="B283" s="191"/>
      <c r="C283" s="191"/>
      <c r="D283" s="191"/>
      <c r="E283" s="191"/>
      <c r="F283" s="191"/>
      <c r="G283" s="188"/>
      <c r="H283" s="191"/>
      <c r="I283" s="191"/>
      <c r="J283" s="191"/>
      <c r="K283" s="191"/>
      <c r="L283" s="191"/>
      <c r="M283" s="191"/>
      <c r="N283" s="191"/>
      <c r="O283" s="191"/>
      <c r="P283" s="191"/>
      <c r="Q283" s="191"/>
      <c r="R283" s="191"/>
      <c r="S283" s="191"/>
      <c r="T283" s="191"/>
      <c r="U283" s="191"/>
      <c r="V283" s="191"/>
      <c r="W283" s="191"/>
      <c r="X283" s="191"/>
      <c r="Y283" s="191"/>
      <c r="Z283" s="191"/>
      <c r="AA283" s="191"/>
      <c r="AB283" s="191"/>
      <c r="AC283" s="191"/>
      <c r="AD283" s="191"/>
      <c r="AE283" s="191"/>
      <c r="AF283" s="191"/>
      <c r="AG283" s="191"/>
      <c r="AH283" s="191"/>
      <c r="AI283" s="191"/>
      <c r="AJ283" s="191"/>
      <c r="AK283" s="191"/>
      <c r="AL283" s="191"/>
      <c r="AM283" s="191"/>
      <c r="AN283" s="191"/>
      <c r="AO283" s="191"/>
      <c r="AP283" s="191"/>
      <c r="AQ283" s="191"/>
      <c r="AR283" s="191"/>
      <c r="AS283" s="191"/>
      <c r="AT283" s="191"/>
      <c r="AU283" s="191"/>
      <c r="AV283" s="191"/>
      <c r="AW283" s="191"/>
      <c r="AX283" s="191"/>
      <c r="AY283" s="191"/>
      <c r="AZ283" s="191"/>
      <c r="BA283" s="191"/>
      <c r="BB283" s="191"/>
      <c r="BC283" s="191"/>
      <c r="BD283" s="191"/>
      <c r="BE283" s="191"/>
      <c r="BF283" s="191"/>
      <c r="BG283" s="191"/>
      <c r="BH283" s="188"/>
      <c r="BI283" s="191"/>
      <c r="BJ283" s="191"/>
      <c r="BK283" s="191"/>
      <c r="BL283" s="273"/>
      <c r="BM283" s="180"/>
      <c r="BN283" s="191"/>
      <c r="BO283" s="191"/>
      <c r="BP283" s="191"/>
      <c r="BQ283" s="191"/>
    </row>
    <row r="284" spans="1:69" x14ac:dyDescent="0.25">
      <c r="A284" s="191"/>
      <c r="B284" s="191"/>
      <c r="C284" s="191"/>
      <c r="D284" s="191"/>
      <c r="E284" s="191"/>
      <c r="F284" s="191"/>
      <c r="G284" s="188"/>
      <c r="H284" s="191"/>
      <c r="I284" s="191"/>
      <c r="J284" s="191"/>
      <c r="K284" s="191"/>
      <c r="L284" s="191"/>
      <c r="M284" s="191"/>
      <c r="N284" s="191"/>
      <c r="O284" s="191"/>
      <c r="P284" s="191"/>
      <c r="Q284" s="191"/>
      <c r="R284" s="191"/>
      <c r="S284" s="191"/>
      <c r="T284" s="191"/>
      <c r="U284" s="191"/>
      <c r="V284" s="191"/>
      <c r="W284" s="191"/>
      <c r="X284" s="191"/>
      <c r="Y284" s="191"/>
      <c r="Z284" s="191"/>
      <c r="AA284" s="191"/>
      <c r="AB284" s="191"/>
      <c r="AC284" s="191"/>
      <c r="AD284" s="191"/>
      <c r="AE284" s="191"/>
      <c r="AF284" s="191"/>
      <c r="AG284" s="191"/>
      <c r="AH284" s="191"/>
      <c r="AI284" s="191"/>
      <c r="AJ284" s="191"/>
      <c r="AK284" s="191"/>
      <c r="AL284" s="191"/>
      <c r="AM284" s="191"/>
      <c r="AN284" s="191"/>
      <c r="AO284" s="191"/>
      <c r="AP284" s="191"/>
      <c r="AQ284" s="191"/>
      <c r="AR284" s="191"/>
      <c r="AS284" s="191"/>
      <c r="AT284" s="191"/>
      <c r="AU284" s="191"/>
      <c r="AV284" s="191"/>
      <c r="AW284" s="191"/>
      <c r="AX284" s="191"/>
      <c r="AY284" s="191"/>
      <c r="AZ284" s="191"/>
      <c r="BA284" s="191"/>
      <c r="BB284" s="191"/>
      <c r="BC284" s="191"/>
      <c r="BD284" s="191"/>
      <c r="BE284" s="191"/>
      <c r="BF284" s="191"/>
      <c r="BG284" s="191"/>
      <c r="BH284" s="188"/>
      <c r="BI284" s="191"/>
      <c r="BJ284" s="191"/>
      <c r="BK284" s="191"/>
      <c r="BL284" s="273"/>
      <c r="BM284" s="180"/>
      <c r="BN284" s="191"/>
      <c r="BO284" s="191"/>
      <c r="BP284" s="191"/>
      <c r="BQ284" s="191"/>
    </row>
    <row r="285" spans="1:69" x14ac:dyDescent="0.25">
      <c r="A285" s="191"/>
      <c r="B285" s="191"/>
      <c r="C285" s="191"/>
      <c r="D285" s="191"/>
      <c r="E285" s="191"/>
      <c r="F285" s="191"/>
      <c r="G285" s="188"/>
      <c r="H285" s="191"/>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191"/>
      <c r="AH285" s="191"/>
      <c r="AI285" s="191"/>
      <c r="AJ285" s="191"/>
      <c r="AK285" s="191"/>
      <c r="AL285" s="191"/>
      <c r="AM285" s="191"/>
      <c r="AN285" s="191"/>
      <c r="AO285" s="191"/>
      <c r="AP285" s="191"/>
      <c r="AQ285" s="191"/>
      <c r="AR285" s="191"/>
      <c r="AS285" s="191"/>
      <c r="AT285" s="191"/>
      <c r="AU285" s="191"/>
      <c r="AV285" s="191"/>
      <c r="AW285" s="191"/>
      <c r="AX285" s="191"/>
      <c r="AY285" s="191"/>
      <c r="AZ285" s="191"/>
      <c r="BA285" s="191"/>
      <c r="BB285" s="191"/>
      <c r="BC285" s="191"/>
      <c r="BD285" s="191"/>
      <c r="BE285" s="191"/>
      <c r="BF285" s="191"/>
      <c r="BG285" s="191"/>
      <c r="BH285" s="188"/>
      <c r="BI285" s="191"/>
      <c r="BJ285" s="191"/>
      <c r="BK285" s="191"/>
      <c r="BL285" s="273"/>
      <c r="BM285" s="180"/>
      <c r="BN285" s="191"/>
      <c r="BO285" s="191"/>
      <c r="BP285" s="191"/>
      <c r="BQ285" s="191"/>
    </row>
    <row r="286" spans="1:69" x14ac:dyDescent="0.25">
      <c r="A286" s="191"/>
      <c r="B286" s="191"/>
      <c r="C286" s="191"/>
      <c r="D286" s="191"/>
      <c r="E286" s="191"/>
      <c r="F286" s="191"/>
      <c r="G286" s="188"/>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c r="AG286" s="191"/>
      <c r="AH286" s="191"/>
      <c r="AI286" s="191"/>
      <c r="AJ286" s="191"/>
      <c r="AK286" s="191"/>
      <c r="AL286" s="191"/>
      <c r="AM286" s="191"/>
      <c r="AN286" s="191"/>
      <c r="AO286" s="191"/>
      <c r="AP286" s="191"/>
      <c r="AQ286" s="191"/>
      <c r="AR286" s="191"/>
      <c r="AS286" s="191"/>
      <c r="AT286" s="191"/>
      <c r="AU286" s="191"/>
      <c r="AV286" s="191"/>
      <c r="AW286" s="191"/>
      <c r="AX286" s="191"/>
      <c r="AY286" s="191"/>
      <c r="AZ286" s="191"/>
      <c r="BA286" s="191"/>
      <c r="BB286" s="191"/>
      <c r="BC286" s="191"/>
      <c r="BD286" s="191"/>
      <c r="BE286" s="191"/>
      <c r="BF286" s="191"/>
      <c r="BG286" s="191"/>
      <c r="BH286" s="188"/>
      <c r="BI286" s="191"/>
      <c r="BJ286" s="191"/>
      <c r="BK286" s="191"/>
      <c r="BL286" s="273"/>
      <c r="BM286" s="180"/>
      <c r="BN286" s="191"/>
      <c r="BO286" s="191"/>
      <c r="BP286" s="191"/>
      <c r="BQ286" s="191"/>
    </row>
    <row r="287" spans="1:69" x14ac:dyDescent="0.25">
      <c r="A287" s="191"/>
      <c r="B287" s="191"/>
      <c r="C287" s="191"/>
      <c r="D287" s="191"/>
      <c r="E287" s="191"/>
      <c r="F287" s="191"/>
      <c r="G287" s="188"/>
      <c r="H287" s="191"/>
      <c r="I287" s="191"/>
      <c r="J287" s="191"/>
      <c r="K287" s="191"/>
      <c r="L287" s="191"/>
      <c r="M287" s="191"/>
      <c r="N287" s="191"/>
      <c r="O287" s="191"/>
      <c r="P287" s="191"/>
      <c r="Q287" s="191"/>
      <c r="R287" s="191"/>
      <c r="S287" s="191"/>
      <c r="T287" s="191"/>
      <c r="U287" s="191"/>
      <c r="V287" s="191"/>
      <c r="W287" s="191"/>
      <c r="X287" s="191"/>
      <c r="Y287" s="191"/>
      <c r="Z287" s="191"/>
      <c r="AA287" s="191"/>
      <c r="AB287" s="191"/>
      <c r="AC287" s="191"/>
      <c r="AD287" s="191"/>
      <c r="AE287" s="191"/>
      <c r="AF287" s="191"/>
      <c r="AG287" s="191"/>
      <c r="AH287" s="191"/>
      <c r="AI287" s="191"/>
      <c r="AJ287" s="191"/>
      <c r="AK287" s="191"/>
      <c r="AL287" s="191"/>
      <c r="AM287" s="191"/>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88"/>
      <c r="BI287" s="191"/>
      <c r="BJ287" s="191"/>
      <c r="BK287" s="191"/>
      <c r="BL287" s="273"/>
      <c r="BM287" s="180"/>
      <c r="BN287" s="191"/>
      <c r="BO287" s="191"/>
      <c r="BP287" s="191"/>
      <c r="BQ287" s="191"/>
    </row>
    <row r="288" spans="1:69" x14ac:dyDescent="0.25">
      <c r="A288" s="191"/>
      <c r="B288" s="191"/>
      <c r="C288" s="191"/>
      <c r="D288" s="191"/>
      <c r="E288" s="191"/>
      <c r="F288" s="191"/>
      <c r="G288" s="188"/>
      <c r="H288" s="191"/>
      <c r="I288" s="191"/>
      <c r="J288" s="191"/>
      <c r="K288" s="191"/>
      <c r="L288" s="191"/>
      <c r="M288" s="191"/>
      <c r="N288" s="191"/>
      <c r="O288" s="191"/>
      <c r="P288" s="191"/>
      <c r="Q288" s="191"/>
      <c r="R288" s="191"/>
      <c r="S288" s="191"/>
      <c r="T288" s="191"/>
      <c r="U288" s="191"/>
      <c r="V288" s="191"/>
      <c r="W288" s="191"/>
      <c r="X288" s="191"/>
      <c r="Y288" s="191"/>
      <c r="Z288" s="191"/>
      <c r="AA288" s="191"/>
      <c r="AB288" s="191"/>
      <c r="AC288" s="191"/>
      <c r="AD288" s="191"/>
      <c r="AE288" s="191"/>
      <c r="AF288" s="191"/>
      <c r="AG288" s="191"/>
      <c r="AH288" s="191"/>
      <c r="AI288" s="191"/>
      <c r="AJ288" s="191"/>
      <c r="AK288" s="191"/>
      <c r="AL288" s="191"/>
      <c r="AM288" s="191"/>
      <c r="AN288" s="191"/>
      <c r="AO288" s="191"/>
      <c r="AP288" s="191"/>
      <c r="AQ288" s="191"/>
      <c r="AR288" s="191"/>
      <c r="AS288" s="191"/>
      <c r="AT288" s="191"/>
      <c r="AU288" s="191"/>
      <c r="AV288" s="191"/>
      <c r="AW288" s="191"/>
      <c r="AX288" s="191"/>
      <c r="AY288" s="191"/>
      <c r="AZ288" s="191"/>
      <c r="BA288" s="191"/>
      <c r="BB288" s="191"/>
      <c r="BC288" s="191"/>
      <c r="BD288" s="191"/>
      <c r="BE288" s="191"/>
      <c r="BF288" s="191"/>
      <c r="BG288" s="191"/>
      <c r="BH288" s="188"/>
      <c r="BI288" s="191"/>
      <c r="BJ288" s="191"/>
      <c r="BK288" s="191"/>
      <c r="BL288" s="273"/>
      <c r="BM288" s="180"/>
      <c r="BN288" s="191"/>
      <c r="BO288" s="191"/>
      <c r="BP288" s="191"/>
      <c r="BQ288" s="191"/>
    </row>
    <row r="289" spans="1:69" x14ac:dyDescent="0.25">
      <c r="A289" s="191"/>
      <c r="B289" s="191"/>
      <c r="C289" s="191"/>
      <c r="D289" s="191"/>
      <c r="E289" s="191"/>
      <c r="F289" s="191"/>
      <c r="G289" s="188"/>
      <c r="H289" s="191"/>
      <c r="I289" s="191"/>
      <c r="J289" s="191"/>
      <c r="K289" s="191"/>
      <c r="L289" s="191"/>
      <c r="M289" s="191"/>
      <c r="N289" s="191"/>
      <c r="O289" s="191"/>
      <c r="P289" s="191"/>
      <c r="Q289" s="191"/>
      <c r="R289" s="191"/>
      <c r="S289" s="191"/>
      <c r="T289" s="191"/>
      <c r="U289" s="191"/>
      <c r="V289" s="191"/>
      <c r="W289" s="191"/>
      <c r="X289" s="191"/>
      <c r="Y289" s="191"/>
      <c r="Z289" s="191"/>
      <c r="AA289" s="191"/>
      <c r="AB289" s="191"/>
      <c r="AC289" s="191"/>
      <c r="AD289" s="191"/>
      <c r="AE289" s="191"/>
      <c r="AF289" s="191"/>
      <c r="AG289" s="191"/>
      <c r="AH289" s="191"/>
      <c r="AI289" s="191"/>
      <c r="AJ289" s="191"/>
      <c r="AK289" s="191"/>
      <c r="AL289" s="191"/>
      <c r="AM289" s="191"/>
      <c r="AN289" s="191"/>
      <c r="AO289" s="191"/>
      <c r="AP289" s="191"/>
      <c r="AQ289" s="191"/>
      <c r="AR289" s="191"/>
      <c r="AS289" s="191"/>
      <c r="AT289" s="191"/>
      <c r="AU289" s="191"/>
      <c r="AV289" s="191"/>
      <c r="AW289" s="191"/>
      <c r="AX289" s="191"/>
      <c r="AY289" s="191"/>
      <c r="AZ289" s="191"/>
      <c r="BA289" s="191"/>
      <c r="BB289" s="191"/>
      <c r="BC289" s="191"/>
      <c r="BD289" s="191"/>
      <c r="BE289" s="191"/>
      <c r="BF289" s="191"/>
      <c r="BG289" s="191"/>
      <c r="BH289" s="188"/>
      <c r="BI289" s="191"/>
      <c r="BJ289" s="191"/>
      <c r="BK289" s="191"/>
      <c r="BL289" s="273"/>
      <c r="BM289" s="180"/>
      <c r="BN289" s="191"/>
      <c r="BO289" s="191"/>
      <c r="BP289" s="191"/>
      <c r="BQ289" s="191"/>
    </row>
    <row r="290" spans="1:69" x14ac:dyDescent="0.25">
      <c r="A290" s="191"/>
      <c r="B290" s="191"/>
      <c r="C290" s="191"/>
      <c r="D290" s="191"/>
      <c r="E290" s="191"/>
      <c r="F290" s="191"/>
      <c r="G290" s="188"/>
      <c r="H290" s="191"/>
      <c r="I290" s="191"/>
      <c r="J290" s="191"/>
      <c r="K290" s="191"/>
      <c r="L290" s="191"/>
      <c r="M290" s="191"/>
      <c r="N290" s="191"/>
      <c r="O290" s="191"/>
      <c r="P290" s="191"/>
      <c r="Q290" s="191"/>
      <c r="R290" s="191"/>
      <c r="S290" s="191"/>
      <c r="T290" s="191"/>
      <c r="U290" s="191"/>
      <c r="V290" s="191"/>
      <c r="W290" s="191"/>
      <c r="X290" s="191"/>
      <c r="Y290" s="191"/>
      <c r="Z290" s="191"/>
      <c r="AA290" s="191"/>
      <c r="AB290" s="191"/>
      <c r="AC290" s="191"/>
      <c r="AD290" s="191"/>
      <c r="AE290" s="191"/>
      <c r="AF290" s="191"/>
      <c r="AG290" s="191"/>
      <c r="AH290" s="191"/>
      <c r="AI290" s="191"/>
      <c r="AJ290" s="191"/>
      <c r="AK290" s="191"/>
      <c r="AL290" s="191"/>
      <c r="AM290" s="191"/>
      <c r="AN290" s="191"/>
      <c r="AO290" s="191"/>
      <c r="AP290" s="191"/>
      <c r="AQ290" s="191"/>
      <c r="AR290" s="191"/>
      <c r="AS290" s="191"/>
      <c r="AT290" s="191"/>
      <c r="AU290" s="191"/>
      <c r="AV290" s="191"/>
      <c r="AW290" s="191"/>
      <c r="AX290" s="191"/>
      <c r="AY290" s="191"/>
      <c r="AZ290" s="191"/>
      <c r="BA290" s="191"/>
      <c r="BB290" s="191"/>
      <c r="BC290" s="191"/>
      <c r="BD290" s="191"/>
      <c r="BE290" s="191"/>
      <c r="BF290" s="191"/>
      <c r="BG290" s="191"/>
      <c r="BH290" s="188"/>
      <c r="BI290" s="191"/>
      <c r="BJ290" s="191"/>
      <c r="BK290" s="191"/>
      <c r="BL290" s="273"/>
      <c r="BM290" s="180"/>
      <c r="BN290" s="191"/>
      <c r="BO290" s="191"/>
      <c r="BP290" s="191"/>
      <c r="BQ290" s="191"/>
    </row>
    <row r="291" spans="1:69" x14ac:dyDescent="0.25">
      <c r="A291" s="191"/>
      <c r="B291" s="191"/>
      <c r="C291" s="191"/>
      <c r="D291" s="191"/>
      <c r="E291" s="191"/>
      <c r="F291" s="191"/>
      <c r="G291" s="188"/>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1"/>
      <c r="AY291" s="191"/>
      <c r="AZ291" s="191"/>
      <c r="BA291" s="191"/>
      <c r="BB291" s="191"/>
      <c r="BC291" s="191"/>
      <c r="BD291" s="191"/>
      <c r="BE291" s="191"/>
      <c r="BF291" s="191"/>
      <c r="BG291" s="191"/>
      <c r="BH291" s="188"/>
      <c r="BI291" s="191"/>
      <c r="BJ291" s="191"/>
      <c r="BK291" s="191"/>
      <c r="BL291" s="273"/>
      <c r="BM291" s="180"/>
      <c r="BN291" s="191"/>
      <c r="BO291" s="191"/>
      <c r="BP291" s="191"/>
      <c r="BQ291" s="191"/>
    </row>
    <row r="292" spans="1:69" x14ac:dyDescent="0.25">
      <c r="A292" s="191"/>
      <c r="B292" s="191"/>
      <c r="C292" s="191"/>
      <c r="D292" s="191"/>
      <c r="E292" s="191"/>
      <c r="F292" s="191"/>
      <c r="G292" s="188"/>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1"/>
      <c r="AY292" s="191"/>
      <c r="AZ292" s="191"/>
      <c r="BA292" s="191"/>
      <c r="BB292" s="191"/>
      <c r="BC292" s="191"/>
      <c r="BD292" s="191"/>
      <c r="BE292" s="191"/>
      <c r="BF292" s="191"/>
      <c r="BG292" s="191"/>
      <c r="BH292" s="188"/>
      <c r="BI292" s="191"/>
      <c r="BJ292" s="191"/>
      <c r="BK292" s="191"/>
      <c r="BL292" s="273"/>
      <c r="BM292" s="180"/>
      <c r="BN292" s="191"/>
      <c r="BO292" s="191"/>
      <c r="BP292" s="191"/>
      <c r="BQ292" s="191"/>
    </row>
    <row r="293" spans="1:69" x14ac:dyDescent="0.25">
      <c r="A293" s="191"/>
      <c r="B293" s="191"/>
      <c r="C293" s="191"/>
      <c r="D293" s="191"/>
      <c r="E293" s="191"/>
      <c r="F293" s="191"/>
      <c r="G293" s="188"/>
      <c r="H293" s="191"/>
      <c r="I293" s="191"/>
      <c r="J293" s="191"/>
      <c r="K293" s="191"/>
      <c r="L293" s="191"/>
      <c r="M293" s="191"/>
      <c r="N293" s="191"/>
      <c r="O293" s="191"/>
      <c r="P293" s="191"/>
      <c r="Q293" s="191"/>
      <c r="R293" s="191"/>
      <c r="S293" s="191"/>
      <c r="T293" s="191"/>
      <c r="U293" s="191"/>
      <c r="V293" s="191"/>
      <c r="W293" s="191"/>
      <c r="X293" s="191"/>
      <c r="Y293" s="191"/>
      <c r="Z293" s="191"/>
      <c r="AA293" s="191"/>
      <c r="AB293" s="191"/>
      <c r="AC293" s="191"/>
      <c r="AD293" s="191"/>
      <c r="AE293" s="191"/>
      <c r="AF293" s="191"/>
      <c r="AG293" s="191"/>
      <c r="AH293" s="191"/>
      <c r="AI293" s="191"/>
      <c r="AJ293" s="191"/>
      <c r="AK293" s="191"/>
      <c r="AL293" s="191"/>
      <c r="AM293" s="191"/>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88"/>
      <c r="BI293" s="191"/>
      <c r="BJ293" s="191"/>
      <c r="BK293" s="191"/>
      <c r="BL293" s="273"/>
      <c r="BM293" s="180"/>
      <c r="BN293" s="191"/>
      <c r="BO293" s="191"/>
      <c r="BP293" s="191"/>
      <c r="BQ293" s="191"/>
    </row>
    <row r="294" spans="1:69" x14ac:dyDescent="0.25">
      <c r="A294" s="191"/>
      <c r="B294" s="191"/>
      <c r="C294" s="191"/>
      <c r="D294" s="191"/>
      <c r="E294" s="191"/>
      <c r="F294" s="191"/>
      <c r="G294" s="188"/>
      <c r="H294" s="191"/>
      <c r="I294" s="191"/>
      <c r="J294" s="191"/>
      <c r="K294" s="191"/>
      <c r="L294" s="191"/>
      <c r="M294" s="191"/>
      <c r="N294" s="191"/>
      <c r="O294" s="191"/>
      <c r="P294" s="191"/>
      <c r="Q294" s="191"/>
      <c r="R294" s="191"/>
      <c r="S294" s="191"/>
      <c r="T294" s="191"/>
      <c r="U294" s="191"/>
      <c r="V294" s="191"/>
      <c r="W294" s="191"/>
      <c r="X294" s="191"/>
      <c r="Y294" s="191"/>
      <c r="Z294" s="191"/>
      <c r="AA294" s="191"/>
      <c r="AB294" s="191"/>
      <c r="AC294" s="191"/>
      <c r="AD294" s="191"/>
      <c r="AE294" s="191"/>
      <c r="AF294" s="191"/>
      <c r="AG294" s="191"/>
      <c r="AH294" s="191"/>
      <c r="AI294" s="191"/>
      <c r="AJ294" s="191"/>
      <c r="AK294" s="191"/>
      <c r="AL294" s="191"/>
      <c r="AM294" s="191"/>
      <c r="AN294" s="191"/>
      <c r="AO294" s="191"/>
      <c r="AP294" s="191"/>
      <c r="AQ294" s="191"/>
      <c r="AR294" s="191"/>
      <c r="AS294" s="191"/>
      <c r="AT294" s="191"/>
      <c r="AU294" s="191"/>
      <c r="AV294" s="191"/>
      <c r="AW294" s="191"/>
      <c r="AX294" s="191"/>
      <c r="AY294" s="191"/>
      <c r="AZ294" s="191"/>
      <c r="BA294" s="191"/>
      <c r="BB294" s="191"/>
      <c r="BC294" s="191"/>
      <c r="BD294" s="191"/>
      <c r="BE294" s="191"/>
      <c r="BF294" s="191"/>
      <c r="BG294" s="191"/>
      <c r="BH294" s="188"/>
      <c r="BI294" s="191"/>
      <c r="BJ294" s="191"/>
      <c r="BK294" s="191"/>
      <c r="BL294" s="273"/>
      <c r="BM294" s="180"/>
      <c r="BN294" s="191"/>
      <c r="BO294" s="191"/>
      <c r="BP294" s="191"/>
      <c r="BQ294" s="191"/>
    </row>
    <row r="295" spans="1:69" x14ac:dyDescent="0.25">
      <c r="A295" s="191"/>
      <c r="B295" s="191"/>
      <c r="C295" s="191"/>
      <c r="D295" s="191"/>
      <c r="E295" s="191"/>
      <c r="F295" s="191"/>
      <c r="G295" s="188"/>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88"/>
      <c r="BI295" s="191"/>
      <c r="BJ295" s="191"/>
      <c r="BK295" s="191"/>
      <c r="BL295" s="273"/>
      <c r="BM295" s="180"/>
      <c r="BN295" s="191"/>
      <c r="BO295" s="191"/>
      <c r="BP295" s="191"/>
      <c r="BQ295" s="191"/>
    </row>
    <row r="296" spans="1:69" x14ac:dyDescent="0.25">
      <c r="A296" s="191"/>
      <c r="B296" s="191"/>
      <c r="C296" s="191"/>
      <c r="D296" s="191"/>
      <c r="E296" s="191"/>
      <c r="F296" s="191"/>
      <c r="G296" s="188"/>
      <c r="H296" s="191"/>
      <c r="I296" s="191"/>
      <c r="J296" s="191"/>
      <c r="K296" s="191"/>
      <c r="L296" s="191"/>
      <c r="M296" s="191"/>
      <c r="N296" s="191"/>
      <c r="O296" s="191"/>
      <c r="P296" s="191"/>
      <c r="Q296" s="191"/>
      <c r="R296" s="191"/>
      <c r="S296" s="191"/>
      <c r="T296" s="191"/>
      <c r="U296" s="191"/>
      <c r="V296" s="191"/>
      <c r="W296" s="191"/>
      <c r="X296" s="191"/>
      <c r="Y296" s="191"/>
      <c r="Z296" s="191"/>
      <c r="AA296" s="191"/>
      <c r="AB296" s="191"/>
      <c r="AC296" s="191"/>
      <c r="AD296" s="191"/>
      <c r="AE296" s="191"/>
      <c r="AF296" s="191"/>
      <c r="AG296" s="191"/>
      <c r="AH296" s="191"/>
      <c r="AI296" s="191"/>
      <c r="AJ296" s="191"/>
      <c r="AK296" s="191"/>
      <c r="AL296" s="191"/>
      <c r="AM296" s="191"/>
      <c r="AN296" s="191"/>
      <c r="AO296" s="191"/>
      <c r="AP296" s="191"/>
      <c r="AQ296" s="191"/>
      <c r="AR296" s="191"/>
      <c r="AS296" s="191"/>
      <c r="AT296" s="191"/>
      <c r="AU296" s="191"/>
      <c r="AV296" s="191"/>
      <c r="AW296" s="191"/>
      <c r="AX296" s="191"/>
      <c r="AY296" s="191"/>
      <c r="AZ296" s="191"/>
      <c r="BA296" s="191"/>
      <c r="BB296" s="191"/>
      <c r="BC296" s="191"/>
      <c r="BD296" s="191"/>
      <c r="BE296" s="191"/>
      <c r="BF296" s="191"/>
      <c r="BG296" s="191"/>
      <c r="BH296" s="188"/>
      <c r="BI296" s="191"/>
      <c r="BJ296" s="191"/>
      <c r="BK296" s="191"/>
      <c r="BL296" s="273"/>
      <c r="BM296" s="180"/>
      <c r="BN296" s="191"/>
      <c r="BO296" s="191"/>
      <c r="BP296" s="191"/>
      <c r="BQ296" s="191"/>
    </row>
    <row r="297" spans="1:69" x14ac:dyDescent="0.25">
      <c r="A297" s="191"/>
      <c r="B297" s="191"/>
      <c r="C297" s="191"/>
      <c r="D297" s="191"/>
      <c r="E297" s="191"/>
      <c r="F297" s="191"/>
      <c r="G297" s="188"/>
      <c r="H297" s="191"/>
      <c r="I297" s="191"/>
      <c r="J297" s="191"/>
      <c r="K297" s="191"/>
      <c r="L297" s="191"/>
      <c r="M297" s="191"/>
      <c r="N297" s="191"/>
      <c r="O297" s="191"/>
      <c r="P297" s="191"/>
      <c r="Q297" s="191"/>
      <c r="R297" s="191"/>
      <c r="S297" s="191"/>
      <c r="T297" s="191"/>
      <c r="U297" s="191"/>
      <c r="V297" s="191"/>
      <c r="W297" s="191"/>
      <c r="X297" s="191"/>
      <c r="Y297" s="191"/>
      <c r="Z297" s="191"/>
      <c r="AA297" s="191"/>
      <c r="AB297" s="191"/>
      <c r="AC297" s="191"/>
      <c r="AD297" s="191"/>
      <c r="AE297" s="191"/>
      <c r="AF297" s="191"/>
      <c r="AG297" s="191"/>
      <c r="AH297" s="191"/>
      <c r="AI297" s="191"/>
      <c r="AJ297" s="191"/>
      <c r="AK297" s="191"/>
      <c r="AL297" s="191"/>
      <c r="AM297" s="191"/>
      <c r="AN297" s="191"/>
      <c r="AO297" s="191"/>
      <c r="AP297" s="191"/>
      <c r="AQ297" s="191"/>
      <c r="AR297" s="191"/>
      <c r="AS297" s="191"/>
      <c r="AT297" s="191"/>
      <c r="AU297" s="191"/>
      <c r="AV297" s="191"/>
      <c r="AW297" s="191"/>
      <c r="AX297" s="191"/>
      <c r="AY297" s="191"/>
      <c r="AZ297" s="191"/>
      <c r="BA297" s="191"/>
      <c r="BB297" s="191"/>
      <c r="BC297" s="191"/>
      <c r="BD297" s="191"/>
      <c r="BE297" s="191"/>
      <c r="BF297" s="191"/>
      <c r="BG297" s="191"/>
      <c r="BH297" s="188"/>
      <c r="BI297" s="191"/>
      <c r="BJ297" s="191"/>
      <c r="BK297" s="191"/>
      <c r="BL297" s="273"/>
      <c r="BM297" s="180"/>
      <c r="BN297" s="191"/>
      <c r="BO297" s="191"/>
      <c r="BP297" s="191"/>
      <c r="BQ297" s="191"/>
    </row>
    <row r="298" spans="1:69" x14ac:dyDescent="0.25">
      <c r="A298" s="191"/>
      <c r="B298" s="191"/>
      <c r="C298" s="191"/>
      <c r="D298" s="191"/>
      <c r="E298" s="191"/>
      <c r="F298" s="191"/>
      <c r="G298" s="188"/>
      <c r="H298" s="191"/>
      <c r="I298" s="191"/>
      <c r="J298" s="191"/>
      <c r="K298" s="191"/>
      <c r="L298" s="191"/>
      <c r="M298" s="191"/>
      <c r="N298" s="191"/>
      <c r="O298" s="191"/>
      <c r="P298" s="191"/>
      <c r="Q298" s="191"/>
      <c r="R298" s="191"/>
      <c r="S298" s="191"/>
      <c r="T298" s="191"/>
      <c r="U298" s="191"/>
      <c r="V298" s="191"/>
      <c r="W298" s="191"/>
      <c r="X298" s="191"/>
      <c r="Y298" s="191"/>
      <c r="Z298" s="191"/>
      <c r="AA298" s="191"/>
      <c r="AB298" s="191"/>
      <c r="AC298" s="191"/>
      <c r="AD298" s="191"/>
      <c r="AE298" s="191"/>
      <c r="AF298" s="191"/>
      <c r="AG298" s="191"/>
      <c r="AH298" s="191"/>
      <c r="AI298" s="191"/>
      <c r="AJ298" s="191"/>
      <c r="AK298" s="191"/>
      <c r="AL298" s="191"/>
      <c r="AM298" s="191"/>
      <c r="AN298" s="191"/>
      <c r="AO298" s="191"/>
      <c r="AP298" s="191"/>
      <c r="AQ298" s="191"/>
      <c r="AR298" s="191"/>
      <c r="AS298" s="191"/>
      <c r="AT298" s="191"/>
      <c r="AU298" s="191"/>
      <c r="AV298" s="191"/>
      <c r="AW298" s="191"/>
      <c r="AX298" s="191"/>
      <c r="AY298" s="191"/>
      <c r="AZ298" s="191"/>
      <c r="BA298" s="191"/>
      <c r="BB298" s="191"/>
      <c r="BC298" s="191"/>
      <c r="BD298" s="191"/>
      <c r="BE298" s="191"/>
      <c r="BF298" s="191"/>
      <c r="BG298" s="191"/>
      <c r="BH298" s="188"/>
      <c r="BI298" s="191"/>
      <c r="BJ298" s="191"/>
      <c r="BK298" s="191"/>
      <c r="BL298" s="273"/>
      <c r="BM298" s="180"/>
      <c r="BN298" s="191"/>
      <c r="BO298" s="191"/>
      <c r="BP298" s="191"/>
      <c r="BQ298" s="191"/>
    </row>
    <row r="299" spans="1:69" x14ac:dyDescent="0.25">
      <c r="A299" s="191"/>
      <c r="B299" s="191"/>
      <c r="C299" s="191"/>
      <c r="D299" s="191"/>
      <c r="E299" s="191"/>
      <c r="F299" s="191"/>
      <c r="G299" s="188"/>
      <c r="H299" s="191"/>
      <c r="I299" s="191"/>
      <c r="J299" s="191"/>
      <c r="K299" s="191"/>
      <c r="L299" s="191"/>
      <c r="M299" s="191"/>
      <c r="N299" s="191"/>
      <c r="O299" s="191"/>
      <c r="P299" s="191"/>
      <c r="Q299" s="191"/>
      <c r="R299" s="191"/>
      <c r="S299" s="191"/>
      <c r="T299" s="191"/>
      <c r="U299" s="191"/>
      <c r="V299" s="191"/>
      <c r="W299" s="191"/>
      <c r="X299" s="191"/>
      <c r="Y299" s="191"/>
      <c r="Z299" s="191"/>
      <c r="AA299" s="191"/>
      <c r="AB299" s="191"/>
      <c r="AC299" s="191"/>
      <c r="AD299" s="191"/>
      <c r="AE299" s="191"/>
      <c r="AF299" s="191"/>
      <c r="AG299" s="191"/>
      <c r="AH299" s="191"/>
      <c r="AI299" s="191"/>
      <c r="AJ299" s="191"/>
      <c r="AK299" s="191"/>
      <c r="AL299" s="191"/>
      <c r="AM299" s="191"/>
      <c r="AN299" s="191"/>
      <c r="AO299" s="191"/>
      <c r="AP299" s="191"/>
      <c r="AQ299" s="191"/>
      <c r="AR299" s="191"/>
      <c r="AS299" s="191"/>
      <c r="AT299" s="191"/>
      <c r="AU299" s="191"/>
      <c r="AV299" s="191"/>
      <c r="AW299" s="191"/>
      <c r="AX299" s="191"/>
      <c r="AY299" s="191"/>
      <c r="AZ299" s="191"/>
      <c r="BA299" s="191"/>
      <c r="BB299" s="191"/>
      <c r="BC299" s="191"/>
      <c r="BD299" s="191"/>
      <c r="BE299" s="191"/>
      <c r="BF299" s="191"/>
      <c r="BG299" s="191"/>
      <c r="BH299" s="188"/>
      <c r="BI299" s="191"/>
      <c r="BJ299" s="191"/>
      <c r="BK299" s="191"/>
      <c r="BL299" s="273"/>
      <c r="BM299" s="180"/>
      <c r="BN299" s="191"/>
      <c r="BO299" s="191"/>
      <c r="BP299" s="191"/>
      <c r="BQ299" s="191"/>
    </row>
    <row r="300" spans="1:69" x14ac:dyDescent="0.25">
      <c r="A300" s="191"/>
      <c r="B300" s="191"/>
      <c r="C300" s="191"/>
      <c r="D300" s="191"/>
      <c r="E300" s="191"/>
      <c r="F300" s="191"/>
      <c r="G300" s="188"/>
      <c r="H300" s="191"/>
      <c r="I300" s="191"/>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191"/>
      <c r="AK300" s="191"/>
      <c r="AL300" s="191"/>
      <c r="AM300" s="191"/>
      <c r="AN300" s="191"/>
      <c r="AO300" s="191"/>
      <c r="AP300" s="191"/>
      <c r="AQ300" s="191"/>
      <c r="AR300" s="191"/>
      <c r="AS300" s="191"/>
      <c r="AT300" s="191"/>
      <c r="AU300" s="191"/>
      <c r="AV300" s="191"/>
      <c r="AW300" s="191"/>
      <c r="AX300" s="191"/>
      <c r="AY300" s="191"/>
      <c r="AZ300" s="191"/>
      <c r="BA300" s="191"/>
      <c r="BB300" s="191"/>
      <c r="BC300" s="191"/>
      <c r="BD300" s="191"/>
      <c r="BE300" s="191"/>
      <c r="BF300" s="191"/>
      <c r="BG300" s="191"/>
      <c r="BH300" s="188"/>
      <c r="BI300" s="191"/>
      <c r="BJ300" s="191"/>
      <c r="BK300" s="191"/>
      <c r="BL300" s="273"/>
      <c r="BM300" s="180"/>
      <c r="BN300" s="191"/>
      <c r="BO300" s="191"/>
      <c r="BP300" s="191"/>
      <c r="BQ300" s="191"/>
    </row>
    <row r="301" spans="1:69" x14ac:dyDescent="0.25">
      <c r="A301" s="191"/>
      <c r="B301" s="191"/>
      <c r="C301" s="191"/>
      <c r="D301" s="191"/>
      <c r="E301" s="191"/>
      <c r="F301" s="191"/>
      <c r="G301" s="188"/>
      <c r="H301" s="191"/>
      <c r="I301" s="191"/>
      <c r="J301" s="191"/>
      <c r="K301" s="191"/>
      <c r="L301" s="191"/>
      <c r="M301" s="191"/>
      <c r="N301" s="191"/>
      <c r="O301" s="191"/>
      <c r="P301" s="191"/>
      <c r="Q301" s="191"/>
      <c r="R301" s="191"/>
      <c r="S301" s="191"/>
      <c r="T301" s="191"/>
      <c r="U301" s="191"/>
      <c r="V301" s="191"/>
      <c r="W301" s="191"/>
      <c r="X301" s="191"/>
      <c r="Y301" s="191"/>
      <c r="Z301" s="191"/>
      <c r="AA301" s="191"/>
      <c r="AB301" s="191"/>
      <c r="AC301" s="191"/>
      <c r="AD301" s="191"/>
      <c r="AE301" s="191"/>
      <c r="AF301" s="191"/>
      <c r="AG301" s="191"/>
      <c r="AH301" s="191"/>
      <c r="AI301" s="191"/>
      <c r="AJ301" s="191"/>
      <c r="AK301" s="191"/>
      <c r="AL301" s="191"/>
      <c r="AM301" s="191"/>
      <c r="AN301" s="191"/>
      <c r="AO301" s="191"/>
      <c r="AP301" s="191"/>
      <c r="AQ301" s="191"/>
      <c r="AR301" s="191"/>
      <c r="AS301" s="191"/>
      <c r="AT301" s="191"/>
      <c r="AU301" s="191"/>
      <c r="AV301" s="191"/>
      <c r="AW301" s="191"/>
      <c r="AX301" s="191"/>
      <c r="AY301" s="191"/>
      <c r="AZ301" s="191"/>
      <c r="BA301" s="191"/>
      <c r="BB301" s="191"/>
      <c r="BC301" s="191"/>
      <c r="BD301" s="191"/>
      <c r="BE301" s="191"/>
      <c r="BF301" s="191"/>
      <c r="BG301" s="191"/>
      <c r="BH301" s="188"/>
      <c r="BI301" s="191"/>
      <c r="BJ301" s="191"/>
      <c r="BK301" s="191"/>
      <c r="BL301" s="273"/>
      <c r="BM301" s="180"/>
      <c r="BN301" s="191"/>
      <c r="BO301" s="191"/>
      <c r="BP301" s="191"/>
      <c r="BQ301" s="191"/>
    </row>
    <row r="302" spans="1:69" x14ac:dyDescent="0.25">
      <c r="A302" s="191"/>
      <c r="B302" s="191"/>
      <c r="C302" s="191"/>
      <c r="D302" s="191"/>
      <c r="E302" s="191"/>
      <c r="F302" s="191"/>
      <c r="G302" s="188"/>
      <c r="H302" s="191"/>
      <c r="I302" s="191"/>
      <c r="J302" s="191"/>
      <c r="K302" s="191"/>
      <c r="L302" s="191"/>
      <c r="M302" s="191"/>
      <c r="N302" s="191"/>
      <c r="O302" s="191"/>
      <c r="P302" s="191"/>
      <c r="Q302" s="191"/>
      <c r="R302" s="191"/>
      <c r="S302" s="191"/>
      <c r="T302" s="191"/>
      <c r="U302" s="191"/>
      <c r="V302" s="191"/>
      <c r="W302" s="191"/>
      <c r="X302" s="191"/>
      <c r="Y302" s="191"/>
      <c r="Z302" s="191"/>
      <c r="AA302" s="191"/>
      <c r="AB302" s="191"/>
      <c r="AC302" s="191"/>
      <c r="AD302" s="191"/>
      <c r="AE302" s="191"/>
      <c r="AF302" s="191"/>
      <c r="AG302" s="191"/>
      <c r="AH302" s="191"/>
      <c r="AI302" s="191"/>
      <c r="AJ302" s="191"/>
      <c r="AK302" s="191"/>
      <c r="AL302" s="191"/>
      <c r="AM302" s="191"/>
      <c r="AN302" s="191"/>
      <c r="AO302" s="191"/>
      <c r="AP302" s="191"/>
      <c r="AQ302" s="191"/>
      <c r="AR302" s="191"/>
      <c r="AS302" s="191"/>
      <c r="AT302" s="191"/>
      <c r="AU302" s="191"/>
      <c r="AV302" s="191"/>
      <c r="AW302" s="191"/>
      <c r="AX302" s="191"/>
      <c r="AY302" s="191"/>
      <c r="AZ302" s="191"/>
      <c r="BA302" s="191"/>
      <c r="BB302" s="191"/>
      <c r="BC302" s="191"/>
      <c r="BD302" s="191"/>
      <c r="BE302" s="191"/>
      <c r="BF302" s="191"/>
      <c r="BG302" s="191"/>
      <c r="BH302" s="188"/>
      <c r="BI302" s="191"/>
      <c r="BJ302" s="191"/>
      <c r="BK302" s="191"/>
      <c r="BL302" s="273"/>
      <c r="BM302" s="180"/>
      <c r="BN302" s="191"/>
      <c r="BO302" s="191"/>
      <c r="BP302" s="191"/>
      <c r="BQ302" s="191"/>
    </row>
    <row r="303" spans="1:69" x14ac:dyDescent="0.25">
      <c r="A303" s="191"/>
      <c r="B303" s="191"/>
      <c r="C303" s="191"/>
      <c r="D303" s="191"/>
      <c r="E303" s="191"/>
      <c r="F303" s="191"/>
      <c r="G303" s="188"/>
      <c r="H303" s="191"/>
      <c r="I303" s="191"/>
      <c r="J303" s="191"/>
      <c r="K303" s="191"/>
      <c r="L303" s="191"/>
      <c r="M303" s="191"/>
      <c r="N303" s="191"/>
      <c r="O303" s="191"/>
      <c r="P303" s="191"/>
      <c r="Q303" s="191"/>
      <c r="R303" s="191"/>
      <c r="S303" s="191"/>
      <c r="T303" s="191"/>
      <c r="U303" s="191"/>
      <c r="V303" s="191"/>
      <c r="W303" s="191"/>
      <c r="X303" s="191"/>
      <c r="Y303" s="191"/>
      <c r="Z303" s="191"/>
      <c r="AA303" s="191"/>
      <c r="AB303" s="191"/>
      <c r="AC303" s="191"/>
      <c r="AD303" s="191"/>
      <c r="AE303" s="191"/>
      <c r="AF303" s="191"/>
      <c r="AG303" s="191"/>
      <c r="AH303" s="191"/>
      <c r="AI303" s="191"/>
      <c r="AJ303" s="191"/>
      <c r="AK303" s="191"/>
      <c r="AL303" s="191"/>
      <c r="AM303" s="191"/>
      <c r="AN303" s="191"/>
      <c r="AO303" s="191"/>
      <c r="AP303" s="191"/>
      <c r="AQ303" s="191"/>
      <c r="AR303" s="191"/>
      <c r="AS303" s="191"/>
      <c r="AT303" s="191"/>
      <c r="AU303" s="191"/>
      <c r="AV303" s="191"/>
      <c r="AW303" s="191"/>
      <c r="AX303" s="191"/>
      <c r="AY303" s="191"/>
      <c r="AZ303" s="191"/>
      <c r="BA303" s="191"/>
      <c r="BB303" s="191"/>
      <c r="BC303" s="191"/>
      <c r="BD303" s="191"/>
      <c r="BE303" s="191"/>
      <c r="BF303" s="191"/>
      <c r="BG303" s="191"/>
      <c r="BH303" s="188"/>
      <c r="BI303" s="191"/>
      <c r="BJ303" s="191"/>
      <c r="BK303" s="191"/>
      <c r="BL303" s="273"/>
      <c r="BM303" s="180"/>
      <c r="BN303" s="191"/>
      <c r="BO303" s="191"/>
      <c r="BP303" s="191"/>
      <c r="BQ303" s="191"/>
    </row>
    <row r="304" spans="1:69" x14ac:dyDescent="0.25">
      <c r="A304" s="191"/>
      <c r="B304" s="191"/>
      <c r="C304" s="191"/>
      <c r="D304" s="191"/>
      <c r="E304" s="191"/>
      <c r="F304" s="191"/>
      <c r="G304" s="188"/>
      <c r="H304" s="191"/>
      <c r="I304" s="191"/>
      <c r="J304" s="191"/>
      <c r="K304" s="191"/>
      <c r="L304" s="191"/>
      <c r="M304" s="191"/>
      <c r="N304" s="191"/>
      <c r="O304" s="191"/>
      <c r="P304" s="191"/>
      <c r="Q304" s="191"/>
      <c r="R304" s="191"/>
      <c r="S304" s="191"/>
      <c r="T304" s="191"/>
      <c r="U304" s="191"/>
      <c r="V304" s="191"/>
      <c r="W304" s="191"/>
      <c r="X304" s="191"/>
      <c r="Y304" s="191"/>
      <c r="Z304" s="191"/>
      <c r="AA304" s="191"/>
      <c r="AB304" s="191"/>
      <c r="AC304" s="191"/>
      <c r="AD304" s="191"/>
      <c r="AE304" s="191"/>
      <c r="AF304" s="191"/>
      <c r="AG304" s="191"/>
      <c r="AH304" s="191"/>
      <c r="AI304" s="191"/>
      <c r="AJ304" s="191"/>
      <c r="AK304" s="191"/>
      <c r="AL304" s="191"/>
      <c r="AM304" s="191"/>
      <c r="AN304" s="191"/>
      <c r="AO304" s="191"/>
      <c r="AP304" s="191"/>
      <c r="AQ304" s="191"/>
      <c r="AR304" s="191"/>
      <c r="AS304" s="191"/>
      <c r="AT304" s="191"/>
      <c r="AU304" s="191"/>
      <c r="AV304" s="191"/>
      <c r="AW304" s="191"/>
      <c r="AX304" s="191"/>
      <c r="AY304" s="191"/>
      <c r="AZ304" s="191"/>
      <c r="BA304" s="191"/>
      <c r="BB304" s="191"/>
      <c r="BC304" s="191"/>
      <c r="BD304" s="191"/>
      <c r="BE304" s="191"/>
      <c r="BF304" s="191"/>
      <c r="BG304" s="191"/>
      <c r="BH304" s="188"/>
      <c r="BI304" s="191"/>
      <c r="BJ304" s="191"/>
      <c r="BK304" s="191"/>
      <c r="BL304" s="273"/>
      <c r="BM304" s="180"/>
      <c r="BN304" s="191"/>
      <c r="BO304" s="191"/>
      <c r="BP304" s="191"/>
      <c r="BQ304" s="191"/>
    </row>
    <row r="305" spans="1:69" x14ac:dyDescent="0.25">
      <c r="A305" s="191"/>
      <c r="B305" s="191"/>
      <c r="C305" s="191"/>
      <c r="D305" s="191"/>
      <c r="E305" s="191"/>
      <c r="F305" s="191"/>
      <c r="G305" s="188"/>
      <c r="H305" s="191"/>
      <c r="I305" s="191"/>
      <c r="J305" s="191"/>
      <c r="K305" s="191"/>
      <c r="L305" s="191"/>
      <c r="M305" s="191"/>
      <c r="N305" s="191"/>
      <c r="O305" s="191"/>
      <c r="P305" s="191"/>
      <c r="Q305" s="191"/>
      <c r="R305" s="191"/>
      <c r="S305" s="191"/>
      <c r="T305" s="191"/>
      <c r="U305" s="191"/>
      <c r="V305" s="191"/>
      <c r="W305" s="191"/>
      <c r="X305" s="191"/>
      <c r="Y305" s="191"/>
      <c r="Z305" s="191"/>
      <c r="AA305" s="191"/>
      <c r="AB305" s="191"/>
      <c r="AC305" s="191"/>
      <c r="AD305" s="191"/>
      <c r="AE305" s="191"/>
      <c r="AF305" s="191"/>
      <c r="AG305" s="191"/>
      <c r="AH305" s="191"/>
      <c r="AI305" s="191"/>
      <c r="AJ305" s="191"/>
      <c r="AK305" s="191"/>
      <c r="AL305" s="191"/>
      <c r="AM305" s="191"/>
      <c r="AN305" s="191"/>
      <c r="AO305" s="191"/>
      <c r="AP305" s="191"/>
      <c r="AQ305" s="191"/>
      <c r="AR305" s="191"/>
      <c r="AS305" s="191"/>
      <c r="AT305" s="191"/>
      <c r="AU305" s="191"/>
      <c r="AV305" s="191"/>
      <c r="AW305" s="191"/>
      <c r="AX305" s="191"/>
      <c r="AY305" s="191"/>
      <c r="AZ305" s="191"/>
      <c r="BA305" s="191"/>
      <c r="BB305" s="191"/>
      <c r="BC305" s="191"/>
      <c r="BD305" s="191"/>
      <c r="BE305" s="191"/>
      <c r="BF305" s="191"/>
      <c r="BG305" s="191"/>
      <c r="BH305" s="188"/>
      <c r="BI305" s="191"/>
      <c r="BJ305" s="191"/>
      <c r="BK305" s="191"/>
      <c r="BL305" s="273"/>
      <c r="BM305" s="180"/>
      <c r="BN305" s="191"/>
      <c r="BO305" s="191"/>
      <c r="BP305" s="191"/>
      <c r="BQ305" s="191"/>
    </row>
    <row r="306" spans="1:69" x14ac:dyDescent="0.25">
      <c r="A306" s="191"/>
      <c r="B306" s="191"/>
      <c r="C306" s="191"/>
      <c r="D306" s="191"/>
      <c r="E306" s="191"/>
      <c r="F306" s="191"/>
      <c r="G306" s="188"/>
      <c r="H306" s="191"/>
      <c r="I306" s="191"/>
      <c r="J306" s="191"/>
      <c r="K306" s="191"/>
      <c r="L306" s="191"/>
      <c r="M306" s="191"/>
      <c r="N306" s="191"/>
      <c r="O306" s="191"/>
      <c r="P306" s="191"/>
      <c r="Q306" s="191"/>
      <c r="R306" s="191"/>
      <c r="S306" s="191"/>
      <c r="T306" s="191"/>
      <c r="U306" s="191"/>
      <c r="V306" s="191"/>
      <c r="W306" s="191"/>
      <c r="X306" s="191"/>
      <c r="Y306" s="191"/>
      <c r="Z306" s="191"/>
      <c r="AA306" s="191"/>
      <c r="AB306" s="191"/>
      <c r="AC306" s="191"/>
      <c r="AD306" s="191"/>
      <c r="AE306" s="191"/>
      <c r="AF306" s="191"/>
      <c r="AG306" s="191"/>
      <c r="AH306" s="191"/>
      <c r="AI306" s="191"/>
      <c r="AJ306" s="191"/>
      <c r="AK306" s="191"/>
      <c r="AL306" s="191"/>
      <c r="AM306" s="191"/>
      <c r="AN306" s="191"/>
      <c r="AO306" s="191"/>
      <c r="AP306" s="191"/>
      <c r="AQ306" s="191"/>
      <c r="AR306" s="191"/>
      <c r="AS306" s="191"/>
      <c r="AT306" s="191"/>
      <c r="AU306" s="191"/>
      <c r="AV306" s="191"/>
      <c r="AW306" s="191"/>
      <c r="AX306" s="191"/>
      <c r="AY306" s="191"/>
      <c r="AZ306" s="191"/>
      <c r="BA306" s="191"/>
      <c r="BB306" s="191"/>
      <c r="BC306" s="191"/>
      <c r="BD306" s="191"/>
      <c r="BE306" s="191"/>
      <c r="BF306" s="191"/>
      <c r="BG306" s="191"/>
      <c r="BH306" s="188"/>
      <c r="BI306" s="191"/>
      <c r="BJ306" s="191"/>
      <c r="BK306" s="191"/>
      <c r="BL306" s="273"/>
      <c r="BM306" s="180"/>
      <c r="BN306" s="191"/>
      <c r="BO306" s="191"/>
      <c r="BP306" s="191"/>
      <c r="BQ306" s="191"/>
    </row>
    <row r="307" spans="1:69" x14ac:dyDescent="0.25">
      <c r="A307" s="191"/>
      <c r="B307" s="191"/>
      <c r="C307" s="191"/>
      <c r="D307" s="191"/>
      <c r="E307" s="191"/>
      <c r="F307" s="191"/>
      <c r="G307" s="188"/>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1"/>
      <c r="AY307" s="191"/>
      <c r="AZ307" s="191"/>
      <c r="BA307" s="191"/>
      <c r="BB307" s="191"/>
      <c r="BC307" s="191"/>
      <c r="BD307" s="191"/>
      <c r="BE307" s="191"/>
      <c r="BF307" s="191"/>
      <c r="BG307" s="191"/>
      <c r="BH307" s="188"/>
      <c r="BI307" s="191"/>
      <c r="BJ307" s="191"/>
      <c r="BK307" s="191"/>
      <c r="BL307" s="273"/>
      <c r="BM307" s="180"/>
      <c r="BN307" s="191"/>
      <c r="BO307" s="191"/>
      <c r="BP307" s="191"/>
      <c r="BQ307" s="191"/>
    </row>
    <row r="308" spans="1:69" x14ac:dyDescent="0.25">
      <c r="A308" s="191"/>
      <c r="B308" s="191"/>
      <c r="C308" s="191"/>
      <c r="D308" s="191"/>
      <c r="E308" s="191"/>
      <c r="F308" s="191"/>
      <c r="G308" s="188"/>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1"/>
      <c r="AY308" s="191"/>
      <c r="AZ308" s="191"/>
      <c r="BA308" s="191"/>
      <c r="BB308" s="191"/>
      <c r="BC308" s="191"/>
      <c r="BD308" s="191"/>
      <c r="BE308" s="191"/>
      <c r="BF308" s="191"/>
      <c r="BG308" s="191"/>
      <c r="BH308" s="188"/>
      <c r="BI308" s="191"/>
      <c r="BJ308" s="191"/>
      <c r="BK308" s="191"/>
      <c r="BL308" s="273"/>
      <c r="BM308" s="180"/>
      <c r="BN308" s="191"/>
      <c r="BO308" s="191"/>
      <c r="BP308" s="191"/>
      <c r="BQ308" s="191"/>
    </row>
    <row r="309" spans="1:69" x14ac:dyDescent="0.25">
      <c r="A309" s="191"/>
      <c r="B309" s="191"/>
      <c r="C309" s="191"/>
      <c r="D309" s="191"/>
      <c r="E309" s="191"/>
      <c r="F309" s="191"/>
      <c r="G309" s="188"/>
      <c r="H309" s="191"/>
      <c r="I309" s="191"/>
      <c r="J309" s="191"/>
      <c r="K309" s="191"/>
      <c r="L309" s="191"/>
      <c r="M309" s="191"/>
      <c r="N309" s="191"/>
      <c r="O309" s="191"/>
      <c r="P309" s="191"/>
      <c r="Q309" s="191"/>
      <c r="R309" s="191"/>
      <c r="S309" s="191"/>
      <c r="T309" s="191"/>
      <c r="U309" s="191"/>
      <c r="V309" s="191"/>
      <c r="W309" s="191"/>
      <c r="X309" s="191"/>
      <c r="Y309" s="191"/>
      <c r="Z309" s="191"/>
      <c r="AA309" s="191"/>
      <c r="AB309" s="191"/>
      <c r="AC309" s="191"/>
      <c r="AD309" s="191"/>
      <c r="AE309" s="191"/>
      <c r="AF309" s="191"/>
      <c r="AG309" s="191"/>
      <c r="AH309" s="191"/>
      <c r="AI309" s="191"/>
      <c r="AJ309" s="191"/>
      <c r="AK309" s="191"/>
      <c r="AL309" s="191"/>
      <c r="AM309" s="191"/>
      <c r="AN309" s="191"/>
      <c r="AO309" s="191"/>
      <c r="AP309" s="191"/>
      <c r="AQ309" s="191"/>
      <c r="AR309" s="191"/>
      <c r="AS309" s="191"/>
      <c r="AT309" s="191"/>
      <c r="AU309" s="191"/>
      <c r="AV309" s="191"/>
      <c r="AW309" s="191"/>
      <c r="AX309" s="191"/>
      <c r="AY309" s="191"/>
      <c r="AZ309" s="191"/>
      <c r="BA309" s="191"/>
      <c r="BB309" s="191"/>
      <c r="BC309" s="191"/>
      <c r="BD309" s="191"/>
      <c r="BE309" s="191"/>
      <c r="BF309" s="191"/>
      <c r="BG309" s="191"/>
      <c r="BH309" s="188"/>
      <c r="BI309" s="191"/>
      <c r="BJ309" s="191"/>
      <c r="BK309" s="191"/>
      <c r="BL309" s="273"/>
      <c r="BM309" s="180"/>
      <c r="BN309" s="191"/>
      <c r="BO309" s="191"/>
      <c r="BP309" s="191"/>
      <c r="BQ309" s="191"/>
    </row>
    <row r="310" spans="1:69" x14ac:dyDescent="0.25">
      <c r="A310" s="191"/>
      <c r="B310" s="191"/>
      <c r="C310" s="191"/>
      <c r="D310" s="191"/>
      <c r="E310" s="191"/>
      <c r="F310" s="191"/>
      <c r="G310" s="188"/>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1"/>
      <c r="AY310" s="191"/>
      <c r="AZ310" s="191"/>
      <c r="BA310" s="191"/>
      <c r="BB310" s="191"/>
      <c r="BC310" s="191"/>
      <c r="BD310" s="191"/>
      <c r="BE310" s="191"/>
      <c r="BF310" s="191"/>
      <c r="BG310" s="191"/>
      <c r="BH310" s="188"/>
      <c r="BI310" s="191"/>
      <c r="BJ310" s="191"/>
      <c r="BK310" s="191"/>
      <c r="BL310" s="273"/>
      <c r="BM310" s="180"/>
      <c r="BN310" s="191"/>
      <c r="BO310" s="191"/>
      <c r="BP310" s="191"/>
      <c r="BQ310" s="191"/>
    </row>
    <row r="311" spans="1:69" x14ac:dyDescent="0.25">
      <c r="A311" s="191"/>
      <c r="B311" s="191"/>
      <c r="C311" s="191"/>
      <c r="D311" s="191"/>
      <c r="E311" s="191"/>
      <c r="F311" s="191"/>
      <c r="G311" s="188"/>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1"/>
      <c r="AY311" s="191"/>
      <c r="AZ311" s="191"/>
      <c r="BA311" s="191"/>
      <c r="BB311" s="191"/>
      <c r="BC311" s="191"/>
      <c r="BD311" s="191"/>
      <c r="BE311" s="191"/>
      <c r="BF311" s="191"/>
      <c r="BG311" s="191"/>
      <c r="BH311" s="188"/>
      <c r="BI311" s="191"/>
      <c r="BJ311" s="191"/>
      <c r="BK311" s="191"/>
      <c r="BL311" s="273"/>
      <c r="BM311" s="180"/>
      <c r="BN311" s="191"/>
      <c r="BO311" s="191"/>
      <c r="BP311" s="191"/>
      <c r="BQ311" s="191"/>
    </row>
    <row r="312" spans="1:69" x14ac:dyDescent="0.25">
      <c r="A312" s="191"/>
      <c r="B312" s="191"/>
      <c r="C312" s="191"/>
      <c r="D312" s="191"/>
      <c r="E312" s="191"/>
      <c r="F312" s="191"/>
      <c r="G312" s="188"/>
      <c r="H312" s="191"/>
      <c r="I312" s="191"/>
      <c r="J312" s="191"/>
      <c r="K312" s="191"/>
      <c r="L312" s="191"/>
      <c r="M312" s="191"/>
      <c r="N312" s="191"/>
      <c r="O312" s="191"/>
      <c r="P312" s="191"/>
      <c r="Q312" s="191"/>
      <c r="R312" s="191"/>
      <c r="S312" s="191"/>
      <c r="T312" s="191"/>
      <c r="U312" s="191"/>
      <c r="V312" s="191"/>
      <c r="W312" s="191"/>
      <c r="X312" s="191"/>
      <c r="Y312" s="191"/>
      <c r="Z312" s="191"/>
      <c r="AA312" s="191"/>
      <c r="AB312" s="191"/>
      <c r="AC312" s="191"/>
      <c r="AD312" s="191"/>
      <c r="AE312" s="191"/>
      <c r="AF312" s="191"/>
      <c r="AG312" s="191"/>
      <c r="AH312" s="191"/>
      <c r="AI312" s="191"/>
      <c r="AJ312" s="191"/>
      <c r="AK312" s="191"/>
      <c r="AL312" s="191"/>
      <c r="AM312" s="191"/>
      <c r="AN312" s="191"/>
      <c r="AO312" s="191"/>
      <c r="AP312" s="191"/>
      <c r="AQ312" s="191"/>
      <c r="AR312" s="191"/>
      <c r="AS312" s="191"/>
      <c r="AT312" s="191"/>
      <c r="AU312" s="191"/>
      <c r="AV312" s="191"/>
      <c r="AW312" s="191"/>
      <c r="AX312" s="191"/>
      <c r="AY312" s="191"/>
      <c r="AZ312" s="191"/>
      <c r="BA312" s="191"/>
      <c r="BB312" s="191"/>
      <c r="BC312" s="191"/>
      <c r="BD312" s="191"/>
      <c r="BE312" s="191"/>
      <c r="BF312" s="191"/>
      <c r="BG312" s="191"/>
      <c r="BH312" s="188"/>
      <c r="BI312" s="191"/>
      <c r="BJ312" s="191"/>
      <c r="BK312" s="191"/>
      <c r="BL312" s="273"/>
      <c r="BM312" s="180"/>
      <c r="BN312" s="191"/>
      <c r="BO312" s="191"/>
      <c r="BP312" s="191"/>
      <c r="BQ312" s="191"/>
    </row>
    <row r="313" spans="1:69" x14ac:dyDescent="0.25">
      <c r="A313" s="191"/>
      <c r="B313" s="191"/>
      <c r="C313" s="191"/>
      <c r="D313" s="191"/>
      <c r="E313" s="191"/>
      <c r="F313" s="191"/>
      <c r="G313" s="188"/>
      <c r="H313" s="191"/>
      <c r="I313" s="191"/>
      <c r="J313" s="191"/>
      <c r="K313" s="191"/>
      <c r="L313" s="191"/>
      <c r="M313" s="191"/>
      <c r="N313" s="191"/>
      <c r="O313" s="191"/>
      <c r="P313" s="191"/>
      <c r="Q313" s="191"/>
      <c r="R313" s="191"/>
      <c r="S313" s="191"/>
      <c r="T313" s="191"/>
      <c r="U313" s="191"/>
      <c r="V313" s="191"/>
      <c r="W313" s="191"/>
      <c r="X313" s="191"/>
      <c r="Y313" s="191"/>
      <c r="Z313" s="191"/>
      <c r="AA313" s="191"/>
      <c r="AB313" s="191"/>
      <c r="AC313" s="191"/>
      <c r="AD313" s="191"/>
      <c r="AE313" s="191"/>
      <c r="AF313" s="191"/>
      <c r="AG313" s="191"/>
      <c r="AH313" s="191"/>
      <c r="AI313" s="191"/>
      <c r="AJ313" s="191"/>
      <c r="AK313" s="191"/>
      <c r="AL313" s="191"/>
      <c r="AM313" s="191"/>
      <c r="AN313" s="191"/>
      <c r="AO313" s="191"/>
      <c r="AP313" s="191"/>
      <c r="AQ313" s="191"/>
      <c r="AR313" s="191"/>
      <c r="AS313" s="191"/>
      <c r="AT313" s="191"/>
      <c r="AU313" s="191"/>
      <c r="AV313" s="191"/>
      <c r="AW313" s="191"/>
      <c r="AX313" s="191"/>
      <c r="AY313" s="191"/>
      <c r="AZ313" s="191"/>
      <c r="BA313" s="191"/>
      <c r="BB313" s="191"/>
      <c r="BC313" s="191"/>
      <c r="BD313" s="191"/>
      <c r="BE313" s="191"/>
      <c r="BF313" s="191"/>
      <c r="BG313" s="191"/>
      <c r="BH313" s="188"/>
      <c r="BI313" s="191"/>
      <c r="BJ313" s="191"/>
      <c r="BK313" s="191"/>
      <c r="BL313" s="273"/>
      <c r="BM313" s="180"/>
      <c r="BN313" s="191"/>
      <c r="BO313" s="191"/>
      <c r="BP313" s="191"/>
      <c r="BQ313" s="191"/>
    </row>
    <row r="314" spans="1:69" x14ac:dyDescent="0.25">
      <c r="A314" s="191"/>
      <c r="B314" s="191"/>
      <c r="C314" s="191"/>
      <c r="D314" s="191"/>
      <c r="E314" s="191"/>
      <c r="F314" s="191"/>
      <c r="G314" s="188"/>
      <c r="H314" s="191"/>
      <c r="I314" s="191"/>
      <c r="J314" s="191"/>
      <c r="K314" s="191"/>
      <c r="L314" s="191"/>
      <c r="M314" s="191"/>
      <c r="N314" s="191"/>
      <c r="O314" s="191"/>
      <c r="P314" s="191"/>
      <c r="Q314" s="191"/>
      <c r="R314" s="191"/>
      <c r="S314" s="191"/>
      <c r="T314" s="191"/>
      <c r="U314" s="191"/>
      <c r="V314" s="191"/>
      <c r="W314" s="191"/>
      <c r="X314" s="191"/>
      <c r="Y314" s="191"/>
      <c r="Z314" s="191"/>
      <c r="AA314" s="191"/>
      <c r="AB314" s="191"/>
      <c r="AC314" s="191"/>
      <c r="AD314" s="191"/>
      <c r="AE314" s="191"/>
      <c r="AF314" s="191"/>
      <c r="AG314" s="191"/>
      <c r="AH314" s="191"/>
      <c r="AI314" s="191"/>
      <c r="AJ314" s="191"/>
      <c r="AK314" s="191"/>
      <c r="AL314" s="191"/>
      <c r="AM314" s="191"/>
      <c r="AN314" s="191"/>
      <c r="AO314" s="191"/>
      <c r="AP314" s="191"/>
      <c r="AQ314" s="191"/>
      <c r="AR314" s="191"/>
      <c r="AS314" s="191"/>
      <c r="AT314" s="191"/>
      <c r="AU314" s="191"/>
      <c r="AV314" s="191"/>
      <c r="AW314" s="191"/>
      <c r="AX314" s="191"/>
      <c r="AY314" s="191"/>
      <c r="AZ314" s="191"/>
      <c r="BA314" s="191"/>
      <c r="BB314" s="191"/>
      <c r="BC314" s="191"/>
      <c r="BD314" s="191"/>
      <c r="BE314" s="191"/>
      <c r="BF314" s="191"/>
      <c r="BG314" s="191"/>
      <c r="BH314" s="188"/>
      <c r="BI314" s="191"/>
      <c r="BJ314" s="191"/>
      <c r="BK314" s="191"/>
      <c r="BL314" s="273"/>
      <c r="BM314" s="180"/>
      <c r="BN314" s="191"/>
      <c r="BO314" s="191"/>
      <c r="BP314" s="191"/>
      <c r="BQ314" s="191"/>
    </row>
    <row r="315" spans="1:69" x14ac:dyDescent="0.25">
      <c r="A315" s="191"/>
      <c r="B315" s="191"/>
      <c r="C315" s="191"/>
      <c r="D315" s="191"/>
      <c r="E315" s="191"/>
      <c r="F315" s="191"/>
      <c r="G315" s="188"/>
      <c r="H315" s="191"/>
      <c r="I315" s="191"/>
      <c r="J315" s="191"/>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c r="AG315" s="191"/>
      <c r="AH315" s="191"/>
      <c r="AI315" s="191"/>
      <c r="AJ315" s="191"/>
      <c r="AK315" s="191"/>
      <c r="AL315" s="191"/>
      <c r="AM315" s="191"/>
      <c r="AN315" s="191"/>
      <c r="AO315" s="191"/>
      <c r="AP315" s="191"/>
      <c r="AQ315" s="191"/>
      <c r="AR315" s="191"/>
      <c r="AS315" s="191"/>
      <c r="AT315" s="191"/>
      <c r="AU315" s="191"/>
      <c r="AV315" s="191"/>
      <c r="AW315" s="191"/>
      <c r="AX315" s="191"/>
      <c r="AY315" s="191"/>
      <c r="AZ315" s="191"/>
      <c r="BA315" s="191"/>
      <c r="BB315" s="191"/>
      <c r="BC315" s="191"/>
      <c r="BD315" s="191"/>
      <c r="BE315" s="191"/>
      <c r="BF315" s="191"/>
      <c r="BG315" s="191"/>
      <c r="BH315" s="188"/>
      <c r="BI315" s="191"/>
      <c r="BJ315" s="191"/>
      <c r="BK315" s="191"/>
      <c r="BL315" s="273"/>
      <c r="BM315" s="180"/>
      <c r="BN315" s="191"/>
      <c r="BO315" s="191"/>
      <c r="BP315" s="191"/>
      <c r="BQ315" s="191"/>
    </row>
    <row r="316" spans="1:69" x14ac:dyDescent="0.25">
      <c r="A316" s="191"/>
      <c r="B316" s="191"/>
      <c r="C316" s="191"/>
      <c r="D316" s="191"/>
      <c r="E316" s="191"/>
      <c r="F316" s="191"/>
      <c r="G316" s="188"/>
      <c r="H316" s="191"/>
      <c r="I316" s="191"/>
      <c r="J316" s="191"/>
      <c r="K316" s="191"/>
      <c r="L316" s="191"/>
      <c r="M316" s="191"/>
      <c r="N316" s="191"/>
      <c r="O316" s="191"/>
      <c r="P316" s="191"/>
      <c r="Q316" s="191"/>
      <c r="R316" s="191"/>
      <c r="S316" s="191"/>
      <c r="T316" s="191"/>
      <c r="U316" s="191"/>
      <c r="V316" s="191"/>
      <c r="W316" s="191"/>
      <c r="X316" s="191"/>
      <c r="Y316" s="191"/>
      <c r="Z316" s="191"/>
      <c r="AA316" s="191"/>
      <c r="AB316" s="191"/>
      <c r="AC316" s="191"/>
      <c r="AD316" s="191"/>
      <c r="AE316" s="191"/>
      <c r="AF316" s="191"/>
      <c r="AG316" s="191"/>
      <c r="AH316" s="191"/>
      <c r="AI316" s="191"/>
      <c r="AJ316" s="191"/>
      <c r="AK316" s="191"/>
      <c r="AL316" s="191"/>
      <c r="AM316" s="191"/>
      <c r="AN316" s="191"/>
      <c r="AO316" s="191"/>
      <c r="AP316" s="191"/>
      <c r="AQ316" s="191"/>
      <c r="AR316" s="191"/>
      <c r="AS316" s="191"/>
      <c r="AT316" s="191"/>
      <c r="AU316" s="191"/>
      <c r="AV316" s="191"/>
      <c r="AW316" s="191"/>
      <c r="AX316" s="191"/>
      <c r="AY316" s="191"/>
      <c r="AZ316" s="191"/>
      <c r="BA316" s="191"/>
      <c r="BB316" s="191"/>
      <c r="BC316" s="191"/>
      <c r="BD316" s="191"/>
      <c r="BE316" s="191"/>
      <c r="BF316" s="191"/>
      <c r="BG316" s="191"/>
      <c r="BH316" s="188"/>
      <c r="BI316" s="191"/>
      <c r="BJ316" s="191"/>
      <c r="BK316" s="191"/>
      <c r="BL316" s="273"/>
      <c r="BM316" s="180"/>
      <c r="BN316" s="191"/>
      <c r="BO316" s="191"/>
      <c r="BP316" s="191"/>
      <c r="BQ316" s="191"/>
    </row>
    <row r="317" spans="1:69" x14ac:dyDescent="0.25">
      <c r="A317" s="191"/>
      <c r="B317" s="191"/>
      <c r="C317" s="191"/>
      <c r="D317" s="191"/>
      <c r="E317" s="191"/>
      <c r="F317" s="191"/>
      <c r="G317" s="188"/>
      <c r="H317" s="191"/>
      <c r="I317" s="191"/>
      <c r="J317" s="191"/>
      <c r="K317" s="191"/>
      <c r="L317" s="191"/>
      <c r="M317" s="191"/>
      <c r="N317" s="191"/>
      <c r="O317" s="191"/>
      <c r="P317" s="191"/>
      <c r="Q317" s="191"/>
      <c r="R317" s="191"/>
      <c r="S317" s="191"/>
      <c r="T317" s="191"/>
      <c r="U317" s="191"/>
      <c r="V317" s="191"/>
      <c r="W317" s="191"/>
      <c r="X317" s="191"/>
      <c r="Y317" s="191"/>
      <c r="Z317" s="191"/>
      <c r="AA317" s="191"/>
      <c r="AB317" s="191"/>
      <c r="AC317" s="191"/>
      <c r="AD317" s="191"/>
      <c r="AE317" s="191"/>
      <c r="AF317" s="191"/>
      <c r="AG317" s="191"/>
      <c r="AH317" s="191"/>
      <c r="AI317" s="191"/>
      <c r="AJ317" s="191"/>
      <c r="AK317" s="191"/>
      <c r="AL317" s="191"/>
      <c r="AM317" s="191"/>
      <c r="AN317" s="191"/>
      <c r="AO317" s="191"/>
      <c r="AP317" s="191"/>
      <c r="AQ317" s="191"/>
      <c r="AR317" s="191"/>
      <c r="AS317" s="191"/>
      <c r="AT317" s="191"/>
      <c r="AU317" s="191"/>
      <c r="AV317" s="191"/>
      <c r="AW317" s="191"/>
      <c r="AX317" s="191"/>
      <c r="AY317" s="191"/>
      <c r="AZ317" s="191"/>
      <c r="BA317" s="191"/>
      <c r="BB317" s="191"/>
      <c r="BC317" s="191"/>
      <c r="BD317" s="191"/>
      <c r="BE317" s="191"/>
      <c r="BF317" s="191"/>
      <c r="BG317" s="191"/>
      <c r="BH317" s="188"/>
      <c r="BI317" s="191"/>
      <c r="BJ317" s="191"/>
      <c r="BK317" s="191"/>
      <c r="BL317" s="273"/>
      <c r="BM317" s="180"/>
      <c r="BN317" s="191"/>
      <c r="BO317" s="191"/>
      <c r="BP317" s="191"/>
      <c r="BQ317" s="191"/>
    </row>
    <row r="318" spans="1:69" x14ac:dyDescent="0.25">
      <c r="A318" s="191"/>
      <c r="B318" s="191"/>
      <c r="C318" s="191"/>
      <c r="D318" s="191"/>
      <c r="E318" s="191"/>
      <c r="F318" s="191"/>
      <c r="G318" s="188"/>
      <c r="H318" s="191"/>
      <c r="I318" s="191"/>
      <c r="J318" s="191"/>
      <c r="K318" s="191"/>
      <c r="L318" s="191"/>
      <c r="M318" s="191"/>
      <c r="N318" s="191"/>
      <c r="O318" s="191"/>
      <c r="P318" s="191"/>
      <c r="Q318" s="191"/>
      <c r="R318" s="191"/>
      <c r="S318" s="191"/>
      <c r="T318" s="191"/>
      <c r="U318" s="191"/>
      <c r="V318" s="191"/>
      <c r="W318" s="191"/>
      <c r="X318" s="191"/>
      <c r="Y318" s="191"/>
      <c r="Z318" s="191"/>
      <c r="AA318" s="191"/>
      <c r="AB318" s="191"/>
      <c r="AC318" s="191"/>
      <c r="AD318" s="191"/>
      <c r="AE318" s="191"/>
      <c r="AF318" s="191"/>
      <c r="AG318" s="191"/>
      <c r="AH318" s="191"/>
      <c r="AI318" s="191"/>
      <c r="AJ318" s="191"/>
      <c r="AK318" s="191"/>
      <c r="AL318" s="191"/>
      <c r="AM318" s="191"/>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88"/>
      <c r="BI318" s="191"/>
      <c r="BJ318" s="191"/>
      <c r="BK318" s="191"/>
      <c r="BL318" s="273"/>
      <c r="BM318" s="180"/>
      <c r="BN318" s="191"/>
      <c r="BO318" s="191"/>
      <c r="BP318" s="191"/>
      <c r="BQ318" s="191"/>
    </row>
    <row r="319" spans="1:69" x14ac:dyDescent="0.25">
      <c r="A319" s="191"/>
      <c r="B319" s="191"/>
      <c r="C319" s="191"/>
      <c r="D319" s="191"/>
      <c r="E319" s="191"/>
      <c r="F319" s="191"/>
      <c r="G319" s="188"/>
      <c r="H319" s="191"/>
      <c r="I319" s="191"/>
      <c r="J319" s="191"/>
      <c r="K319" s="191"/>
      <c r="L319" s="191"/>
      <c r="M319" s="191"/>
      <c r="N319" s="191"/>
      <c r="O319" s="191"/>
      <c r="P319" s="191"/>
      <c r="Q319" s="191"/>
      <c r="R319" s="191"/>
      <c r="S319" s="191"/>
      <c r="T319" s="191"/>
      <c r="U319" s="191"/>
      <c r="V319" s="191"/>
      <c r="W319" s="191"/>
      <c r="X319" s="191"/>
      <c r="Y319" s="191"/>
      <c r="Z319" s="191"/>
      <c r="AA319" s="191"/>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88"/>
      <c r="BI319" s="191"/>
      <c r="BJ319" s="191"/>
      <c r="BK319" s="191"/>
      <c r="BL319" s="273"/>
      <c r="BM319" s="180"/>
      <c r="BN319" s="191"/>
      <c r="BO319" s="191"/>
      <c r="BP319" s="191"/>
      <c r="BQ319" s="191"/>
    </row>
    <row r="320" spans="1:69" x14ac:dyDescent="0.25">
      <c r="A320" s="191"/>
      <c r="B320" s="191"/>
      <c r="C320" s="191"/>
      <c r="D320" s="191"/>
      <c r="E320" s="191"/>
      <c r="F320" s="191"/>
      <c r="G320" s="188"/>
      <c r="H320" s="191"/>
      <c r="I320" s="191"/>
      <c r="J320" s="191"/>
      <c r="K320" s="191"/>
      <c r="L320" s="191"/>
      <c r="M320" s="191"/>
      <c r="N320" s="191"/>
      <c r="O320" s="191"/>
      <c r="P320" s="191"/>
      <c r="Q320" s="191"/>
      <c r="R320" s="191"/>
      <c r="S320" s="191"/>
      <c r="T320" s="191"/>
      <c r="U320" s="191"/>
      <c r="V320" s="191"/>
      <c r="W320" s="191"/>
      <c r="X320" s="191"/>
      <c r="Y320" s="191"/>
      <c r="Z320" s="191"/>
      <c r="AA320" s="191"/>
      <c r="AB320" s="191"/>
      <c r="AC320" s="191"/>
      <c r="AD320" s="191"/>
      <c r="AE320" s="191"/>
      <c r="AF320" s="191"/>
      <c r="AG320" s="191"/>
      <c r="AH320" s="191"/>
      <c r="AI320" s="191"/>
      <c r="AJ320" s="191"/>
      <c r="AK320" s="191"/>
      <c r="AL320" s="191"/>
      <c r="AM320" s="191"/>
      <c r="AN320" s="191"/>
      <c r="AO320" s="191"/>
      <c r="AP320" s="191"/>
      <c r="AQ320" s="191"/>
      <c r="AR320" s="191"/>
      <c r="AS320" s="191"/>
      <c r="AT320" s="191"/>
      <c r="AU320" s="191"/>
      <c r="AV320" s="191"/>
      <c r="AW320" s="191"/>
      <c r="AX320" s="191"/>
      <c r="AY320" s="191"/>
      <c r="AZ320" s="191"/>
      <c r="BA320" s="191"/>
      <c r="BB320" s="191"/>
      <c r="BC320" s="191"/>
      <c r="BD320" s="191"/>
      <c r="BE320" s="191"/>
      <c r="BF320" s="191"/>
      <c r="BG320" s="191"/>
      <c r="BH320" s="188"/>
      <c r="BI320" s="191"/>
      <c r="BJ320" s="191"/>
      <c r="BK320" s="191"/>
      <c r="BL320" s="273"/>
      <c r="BM320" s="180"/>
      <c r="BN320" s="191"/>
      <c r="BO320" s="191"/>
      <c r="BP320" s="191"/>
      <c r="BQ320" s="191"/>
    </row>
    <row r="321" spans="1:69" x14ac:dyDescent="0.25">
      <c r="A321" s="191"/>
      <c r="B321" s="191"/>
      <c r="C321" s="191"/>
      <c r="D321" s="191"/>
      <c r="E321" s="191"/>
      <c r="F321" s="191"/>
      <c r="G321" s="188"/>
      <c r="H321" s="191"/>
      <c r="I321" s="191"/>
      <c r="J321" s="191"/>
      <c r="K321" s="191"/>
      <c r="L321" s="191"/>
      <c r="M321" s="191"/>
      <c r="N321" s="191"/>
      <c r="O321" s="191"/>
      <c r="P321" s="191"/>
      <c r="Q321" s="191"/>
      <c r="R321" s="191"/>
      <c r="S321" s="191"/>
      <c r="T321" s="191"/>
      <c r="U321" s="191"/>
      <c r="V321" s="191"/>
      <c r="W321" s="191"/>
      <c r="X321" s="191"/>
      <c r="Y321" s="191"/>
      <c r="Z321" s="191"/>
      <c r="AA321" s="191"/>
      <c r="AB321" s="191"/>
      <c r="AC321" s="191"/>
      <c r="AD321" s="191"/>
      <c r="AE321" s="191"/>
      <c r="AF321" s="191"/>
      <c r="AG321" s="191"/>
      <c r="AH321" s="191"/>
      <c r="AI321" s="191"/>
      <c r="AJ321" s="191"/>
      <c r="AK321" s="191"/>
      <c r="AL321" s="191"/>
      <c r="AM321" s="191"/>
      <c r="AN321" s="191"/>
      <c r="AO321" s="191"/>
      <c r="AP321" s="191"/>
      <c r="AQ321" s="191"/>
      <c r="AR321" s="191"/>
      <c r="AS321" s="191"/>
      <c r="AT321" s="191"/>
      <c r="AU321" s="191"/>
      <c r="AV321" s="191"/>
      <c r="AW321" s="191"/>
      <c r="AX321" s="191"/>
      <c r="AY321" s="191"/>
      <c r="AZ321" s="191"/>
      <c r="BA321" s="191"/>
      <c r="BB321" s="191"/>
      <c r="BC321" s="191"/>
      <c r="BD321" s="191"/>
      <c r="BE321" s="191"/>
      <c r="BF321" s="191"/>
      <c r="BG321" s="191"/>
      <c r="BH321" s="188"/>
      <c r="BI321" s="191"/>
      <c r="BJ321" s="191"/>
      <c r="BK321" s="191"/>
      <c r="BL321" s="273"/>
      <c r="BM321" s="180"/>
      <c r="BN321" s="191"/>
      <c r="BO321" s="191"/>
      <c r="BP321" s="191"/>
      <c r="BQ321" s="191"/>
    </row>
    <row r="322" spans="1:69" x14ac:dyDescent="0.25">
      <c r="A322" s="191"/>
      <c r="B322" s="191"/>
      <c r="C322" s="191"/>
      <c r="D322" s="191"/>
      <c r="E322" s="191"/>
      <c r="F322" s="191"/>
      <c r="G322" s="188"/>
      <c r="H322" s="191"/>
      <c r="I322" s="191"/>
      <c r="J322" s="191"/>
      <c r="K322" s="191"/>
      <c r="L322" s="191"/>
      <c r="M322" s="191"/>
      <c r="N322" s="191"/>
      <c r="O322" s="191"/>
      <c r="P322" s="191"/>
      <c r="Q322" s="191"/>
      <c r="R322" s="191"/>
      <c r="S322" s="191"/>
      <c r="T322" s="191"/>
      <c r="U322" s="191"/>
      <c r="V322" s="191"/>
      <c r="W322" s="191"/>
      <c r="X322" s="191"/>
      <c r="Y322" s="191"/>
      <c r="Z322" s="191"/>
      <c r="AA322" s="191"/>
      <c r="AB322" s="191"/>
      <c r="AC322" s="191"/>
      <c r="AD322" s="191"/>
      <c r="AE322" s="191"/>
      <c r="AF322" s="191"/>
      <c r="AG322" s="191"/>
      <c r="AH322" s="191"/>
      <c r="AI322" s="191"/>
      <c r="AJ322" s="191"/>
      <c r="AK322" s="191"/>
      <c r="AL322" s="191"/>
      <c r="AM322" s="191"/>
      <c r="AN322" s="191"/>
      <c r="AO322" s="191"/>
      <c r="AP322" s="191"/>
      <c r="AQ322" s="191"/>
      <c r="AR322" s="191"/>
      <c r="AS322" s="191"/>
      <c r="AT322" s="191"/>
      <c r="AU322" s="191"/>
      <c r="AV322" s="191"/>
      <c r="AW322" s="191"/>
      <c r="AX322" s="191"/>
      <c r="AY322" s="191"/>
      <c r="AZ322" s="191"/>
      <c r="BA322" s="191"/>
      <c r="BB322" s="191"/>
      <c r="BC322" s="191"/>
      <c r="BD322" s="191"/>
      <c r="BE322" s="191"/>
      <c r="BF322" s="191"/>
      <c r="BG322" s="191"/>
      <c r="BH322" s="188"/>
      <c r="BI322" s="191"/>
      <c r="BJ322" s="191"/>
      <c r="BK322" s="191"/>
      <c r="BL322" s="273"/>
      <c r="BM322" s="180"/>
      <c r="BN322" s="191"/>
      <c r="BO322" s="191"/>
      <c r="BP322" s="191"/>
      <c r="BQ322" s="191"/>
    </row>
    <row r="323" spans="1:69" x14ac:dyDescent="0.25">
      <c r="A323" s="191"/>
      <c r="B323" s="191"/>
      <c r="C323" s="191"/>
      <c r="D323" s="191"/>
      <c r="E323" s="191"/>
      <c r="F323" s="191"/>
      <c r="G323" s="188"/>
      <c r="H323" s="191"/>
      <c r="I323" s="191"/>
      <c r="J323" s="191"/>
      <c r="K323" s="191"/>
      <c r="L323" s="191"/>
      <c r="M323" s="191"/>
      <c r="N323" s="191"/>
      <c r="O323" s="191"/>
      <c r="P323" s="191"/>
      <c r="Q323" s="191"/>
      <c r="R323" s="191"/>
      <c r="S323" s="191"/>
      <c r="T323" s="191"/>
      <c r="U323" s="191"/>
      <c r="V323" s="191"/>
      <c r="W323" s="191"/>
      <c r="X323" s="191"/>
      <c r="Y323" s="191"/>
      <c r="Z323" s="191"/>
      <c r="AA323" s="191"/>
      <c r="AB323" s="191"/>
      <c r="AC323" s="191"/>
      <c r="AD323" s="191"/>
      <c r="AE323" s="191"/>
      <c r="AF323" s="191"/>
      <c r="AG323" s="191"/>
      <c r="AH323" s="191"/>
      <c r="AI323" s="191"/>
      <c r="AJ323" s="191"/>
      <c r="AK323" s="191"/>
      <c r="AL323" s="191"/>
      <c r="AM323" s="191"/>
      <c r="AN323" s="191"/>
      <c r="AO323" s="191"/>
      <c r="AP323" s="191"/>
      <c r="AQ323" s="191"/>
      <c r="AR323" s="191"/>
      <c r="AS323" s="191"/>
      <c r="AT323" s="191"/>
      <c r="AU323" s="191"/>
      <c r="AV323" s="191"/>
      <c r="AW323" s="191"/>
      <c r="AX323" s="191"/>
      <c r="AY323" s="191"/>
      <c r="AZ323" s="191"/>
      <c r="BA323" s="191"/>
      <c r="BB323" s="191"/>
      <c r="BC323" s="191"/>
      <c r="BD323" s="191"/>
      <c r="BE323" s="191"/>
      <c r="BF323" s="191"/>
      <c r="BG323" s="191"/>
      <c r="BH323" s="188"/>
      <c r="BI323" s="191"/>
      <c r="BJ323" s="191"/>
      <c r="BK323" s="191"/>
      <c r="BL323" s="273"/>
      <c r="BM323" s="180"/>
      <c r="BN323" s="191"/>
      <c r="BO323" s="191"/>
      <c r="BP323" s="191"/>
      <c r="BQ323" s="191"/>
    </row>
    <row r="324" spans="1:69" x14ac:dyDescent="0.25">
      <c r="A324" s="191"/>
      <c r="B324" s="191"/>
      <c r="C324" s="191"/>
      <c r="D324" s="191"/>
      <c r="E324" s="191"/>
      <c r="F324" s="191"/>
      <c r="G324" s="188"/>
      <c r="H324" s="191"/>
      <c r="I324" s="191"/>
      <c r="J324" s="191"/>
      <c r="K324" s="191"/>
      <c r="L324" s="191"/>
      <c r="M324" s="191"/>
      <c r="N324" s="191"/>
      <c r="O324" s="191"/>
      <c r="P324" s="191"/>
      <c r="Q324" s="191"/>
      <c r="R324" s="191"/>
      <c r="S324" s="191"/>
      <c r="T324" s="191"/>
      <c r="U324" s="191"/>
      <c r="V324" s="191"/>
      <c r="W324" s="191"/>
      <c r="X324" s="191"/>
      <c r="Y324" s="191"/>
      <c r="Z324" s="191"/>
      <c r="AA324" s="191"/>
      <c r="AB324" s="191"/>
      <c r="AC324" s="191"/>
      <c r="AD324" s="191"/>
      <c r="AE324" s="191"/>
      <c r="AF324" s="191"/>
      <c r="AG324" s="191"/>
      <c r="AH324" s="191"/>
      <c r="AI324" s="191"/>
      <c r="AJ324" s="191"/>
      <c r="AK324" s="191"/>
      <c r="AL324" s="191"/>
      <c r="AM324" s="191"/>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88"/>
      <c r="BI324" s="191"/>
      <c r="BJ324" s="191"/>
      <c r="BK324" s="191"/>
      <c r="BL324" s="273"/>
      <c r="BM324" s="180"/>
      <c r="BN324" s="191"/>
      <c r="BO324" s="191"/>
      <c r="BP324" s="191"/>
      <c r="BQ324" s="191"/>
    </row>
    <row r="325" spans="1:69" x14ac:dyDescent="0.25">
      <c r="A325" s="191"/>
      <c r="B325" s="191"/>
      <c r="C325" s="191"/>
      <c r="D325" s="191"/>
      <c r="E325" s="191"/>
      <c r="F325" s="191"/>
      <c r="G325" s="188"/>
      <c r="H325" s="191"/>
      <c r="I325" s="191"/>
      <c r="J325" s="191"/>
      <c r="K325" s="191"/>
      <c r="L325" s="191"/>
      <c r="M325" s="191"/>
      <c r="N325" s="191"/>
      <c r="O325" s="191"/>
      <c r="P325" s="191"/>
      <c r="Q325" s="191"/>
      <c r="R325" s="191"/>
      <c r="S325" s="191"/>
      <c r="T325" s="191"/>
      <c r="U325" s="191"/>
      <c r="V325" s="191"/>
      <c r="W325" s="191"/>
      <c r="X325" s="191"/>
      <c r="Y325" s="191"/>
      <c r="Z325" s="191"/>
      <c r="AA325" s="191"/>
      <c r="AB325" s="191"/>
      <c r="AC325" s="191"/>
      <c r="AD325" s="191"/>
      <c r="AE325" s="191"/>
      <c r="AF325" s="191"/>
      <c r="AG325" s="191"/>
      <c r="AH325" s="191"/>
      <c r="AI325" s="191"/>
      <c r="AJ325" s="191"/>
      <c r="AK325" s="191"/>
      <c r="AL325" s="191"/>
      <c r="AM325" s="191"/>
      <c r="AN325" s="191"/>
      <c r="AO325" s="191"/>
      <c r="AP325" s="191"/>
      <c r="AQ325" s="191"/>
      <c r="AR325" s="191"/>
      <c r="AS325" s="191"/>
      <c r="AT325" s="191"/>
      <c r="AU325" s="191"/>
      <c r="AV325" s="191"/>
      <c r="AW325" s="191"/>
      <c r="AX325" s="191"/>
      <c r="AY325" s="191"/>
      <c r="AZ325" s="191"/>
      <c r="BA325" s="191"/>
      <c r="BB325" s="191"/>
      <c r="BC325" s="191"/>
      <c r="BD325" s="191"/>
      <c r="BE325" s="191"/>
      <c r="BF325" s="191"/>
      <c r="BG325" s="191"/>
      <c r="BH325" s="188"/>
      <c r="BI325" s="191"/>
      <c r="BJ325" s="191"/>
      <c r="BK325" s="191"/>
      <c r="BL325" s="273"/>
      <c r="BM325" s="180"/>
      <c r="BN325" s="191"/>
      <c r="BO325" s="191"/>
      <c r="BP325" s="191"/>
      <c r="BQ325" s="191"/>
    </row>
    <row r="326" spans="1:69" x14ac:dyDescent="0.25">
      <c r="A326" s="191"/>
      <c r="B326" s="191"/>
      <c r="C326" s="191"/>
      <c r="D326" s="191"/>
      <c r="E326" s="191"/>
      <c r="F326" s="191"/>
      <c r="G326" s="188"/>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88"/>
      <c r="BI326" s="191"/>
      <c r="BJ326" s="191"/>
      <c r="BK326" s="191"/>
      <c r="BL326" s="273"/>
      <c r="BM326" s="180"/>
      <c r="BN326" s="191"/>
      <c r="BO326" s="191"/>
      <c r="BP326" s="191"/>
      <c r="BQ326" s="191"/>
    </row>
    <row r="327" spans="1:69" x14ac:dyDescent="0.25">
      <c r="A327" s="191"/>
      <c r="B327" s="191"/>
      <c r="C327" s="191"/>
      <c r="D327" s="191"/>
      <c r="E327" s="191"/>
      <c r="F327" s="191"/>
      <c r="G327" s="188"/>
      <c r="H327" s="191"/>
      <c r="I327" s="191"/>
      <c r="J327" s="191"/>
      <c r="K327" s="191"/>
      <c r="L327" s="191"/>
      <c r="M327" s="191"/>
      <c r="N327" s="191"/>
      <c r="O327" s="191"/>
      <c r="P327" s="191"/>
      <c r="Q327" s="191"/>
      <c r="R327" s="191"/>
      <c r="S327" s="191"/>
      <c r="T327" s="191"/>
      <c r="U327" s="191"/>
      <c r="V327" s="191"/>
      <c r="W327" s="191"/>
      <c r="X327" s="191"/>
      <c r="Y327" s="191"/>
      <c r="Z327" s="191"/>
      <c r="AA327" s="191"/>
      <c r="AB327" s="191"/>
      <c r="AC327" s="191"/>
      <c r="AD327" s="191"/>
      <c r="AE327" s="191"/>
      <c r="AF327" s="191"/>
      <c r="AG327" s="191"/>
      <c r="AH327" s="191"/>
      <c r="AI327" s="191"/>
      <c r="AJ327" s="191"/>
      <c r="AK327" s="191"/>
      <c r="AL327" s="191"/>
      <c r="AM327" s="191"/>
      <c r="AN327" s="191"/>
      <c r="AO327" s="191"/>
      <c r="AP327" s="191"/>
      <c r="AQ327" s="191"/>
      <c r="AR327" s="191"/>
      <c r="AS327" s="191"/>
      <c r="AT327" s="191"/>
      <c r="AU327" s="191"/>
      <c r="AV327" s="191"/>
      <c r="AW327" s="191"/>
      <c r="AX327" s="191"/>
      <c r="AY327" s="191"/>
      <c r="AZ327" s="191"/>
      <c r="BA327" s="191"/>
      <c r="BB327" s="191"/>
      <c r="BC327" s="191"/>
      <c r="BD327" s="191"/>
      <c r="BE327" s="191"/>
      <c r="BF327" s="191"/>
      <c r="BG327" s="191"/>
      <c r="BH327" s="188"/>
      <c r="BI327" s="191"/>
      <c r="BJ327" s="191"/>
      <c r="BK327" s="191"/>
      <c r="BL327" s="273"/>
      <c r="BM327" s="180"/>
      <c r="BN327" s="191"/>
      <c r="BO327" s="191"/>
      <c r="BP327" s="191"/>
      <c r="BQ327" s="191"/>
    </row>
    <row r="328" spans="1:69" x14ac:dyDescent="0.25">
      <c r="A328" s="191"/>
      <c r="B328" s="191"/>
      <c r="C328" s="191"/>
      <c r="D328" s="191"/>
      <c r="E328" s="191"/>
      <c r="F328" s="191"/>
      <c r="G328" s="188"/>
      <c r="H328" s="191"/>
      <c r="I328" s="191"/>
      <c r="J328" s="191"/>
      <c r="K328" s="191"/>
      <c r="L328" s="191"/>
      <c r="M328" s="191"/>
      <c r="N328" s="191"/>
      <c r="O328" s="191"/>
      <c r="P328" s="191"/>
      <c r="Q328" s="191"/>
      <c r="R328" s="191"/>
      <c r="S328" s="191"/>
      <c r="T328" s="191"/>
      <c r="U328" s="191"/>
      <c r="V328" s="191"/>
      <c r="W328" s="191"/>
      <c r="X328" s="191"/>
      <c r="Y328" s="191"/>
      <c r="Z328" s="191"/>
      <c r="AA328" s="191"/>
      <c r="AB328" s="191"/>
      <c r="AC328" s="191"/>
      <c r="AD328" s="191"/>
      <c r="AE328" s="191"/>
      <c r="AF328" s="191"/>
      <c r="AG328" s="191"/>
      <c r="AH328" s="191"/>
      <c r="AI328" s="191"/>
      <c r="AJ328" s="191"/>
      <c r="AK328" s="191"/>
      <c r="AL328" s="191"/>
      <c r="AM328" s="191"/>
      <c r="AN328" s="191"/>
      <c r="AO328" s="191"/>
      <c r="AP328" s="191"/>
      <c r="AQ328" s="191"/>
      <c r="AR328" s="191"/>
      <c r="AS328" s="191"/>
      <c r="AT328" s="191"/>
      <c r="AU328" s="191"/>
      <c r="AV328" s="191"/>
      <c r="AW328" s="191"/>
      <c r="AX328" s="191"/>
      <c r="AY328" s="191"/>
      <c r="AZ328" s="191"/>
      <c r="BA328" s="191"/>
      <c r="BB328" s="191"/>
      <c r="BC328" s="191"/>
      <c r="BD328" s="191"/>
      <c r="BE328" s="191"/>
      <c r="BF328" s="191"/>
      <c r="BG328" s="191"/>
      <c r="BH328" s="188"/>
      <c r="BI328" s="191"/>
      <c r="BJ328" s="191"/>
      <c r="BK328" s="191"/>
      <c r="BL328" s="273"/>
      <c r="BM328" s="180"/>
      <c r="BN328" s="191"/>
      <c r="BO328" s="191"/>
      <c r="BP328" s="191"/>
      <c r="BQ328" s="191"/>
    </row>
    <row r="329" spans="1:69" x14ac:dyDescent="0.25">
      <c r="A329" s="191"/>
      <c r="B329" s="191"/>
      <c r="C329" s="191"/>
      <c r="D329" s="191"/>
      <c r="E329" s="191"/>
      <c r="F329" s="191"/>
      <c r="G329" s="188"/>
      <c r="H329" s="191"/>
      <c r="I329" s="191"/>
      <c r="J329" s="191"/>
      <c r="K329" s="191"/>
      <c r="L329" s="191"/>
      <c r="M329" s="191"/>
      <c r="N329" s="191"/>
      <c r="O329" s="191"/>
      <c r="P329" s="191"/>
      <c r="Q329" s="191"/>
      <c r="R329" s="191"/>
      <c r="S329" s="191"/>
      <c r="T329" s="191"/>
      <c r="U329" s="191"/>
      <c r="V329" s="191"/>
      <c r="W329" s="191"/>
      <c r="X329" s="191"/>
      <c r="Y329" s="191"/>
      <c r="Z329" s="191"/>
      <c r="AA329" s="191"/>
      <c r="AB329" s="191"/>
      <c r="AC329" s="191"/>
      <c r="AD329" s="191"/>
      <c r="AE329" s="191"/>
      <c r="AF329" s="191"/>
      <c r="AG329" s="191"/>
      <c r="AH329" s="191"/>
      <c r="AI329" s="191"/>
      <c r="AJ329" s="191"/>
      <c r="AK329" s="191"/>
      <c r="AL329" s="191"/>
      <c r="AM329" s="191"/>
      <c r="AN329" s="191"/>
      <c r="AO329" s="191"/>
      <c r="AP329" s="191"/>
      <c r="AQ329" s="191"/>
      <c r="AR329" s="191"/>
      <c r="AS329" s="191"/>
      <c r="AT329" s="191"/>
      <c r="AU329" s="191"/>
      <c r="AV329" s="191"/>
      <c r="AW329" s="191"/>
      <c r="AX329" s="191"/>
      <c r="AY329" s="191"/>
      <c r="AZ329" s="191"/>
      <c r="BA329" s="191"/>
      <c r="BB329" s="191"/>
      <c r="BC329" s="191"/>
      <c r="BD329" s="191"/>
      <c r="BE329" s="191"/>
      <c r="BF329" s="191"/>
      <c r="BG329" s="191"/>
      <c r="BH329" s="188"/>
      <c r="BI329" s="191"/>
      <c r="BJ329" s="191"/>
      <c r="BK329" s="191"/>
      <c r="BL329" s="273"/>
      <c r="BM329" s="180"/>
      <c r="BN329" s="191"/>
      <c r="BO329" s="191"/>
      <c r="BP329" s="191"/>
      <c r="BQ329" s="191"/>
    </row>
    <row r="330" spans="1:69" x14ac:dyDescent="0.25">
      <c r="A330" s="191"/>
      <c r="B330" s="191"/>
      <c r="C330" s="191"/>
      <c r="D330" s="191"/>
      <c r="E330" s="191"/>
      <c r="F330" s="191"/>
      <c r="G330" s="188"/>
      <c r="H330" s="191"/>
      <c r="I330" s="191"/>
      <c r="J330" s="191"/>
      <c r="K330" s="191"/>
      <c r="L330" s="191"/>
      <c r="M330" s="191"/>
      <c r="N330" s="191"/>
      <c r="O330" s="191"/>
      <c r="P330" s="191"/>
      <c r="Q330" s="191"/>
      <c r="R330" s="191"/>
      <c r="S330" s="191"/>
      <c r="T330" s="191"/>
      <c r="U330" s="191"/>
      <c r="V330" s="191"/>
      <c r="W330" s="191"/>
      <c r="X330" s="191"/>
      <c r="Y330" s="191"/>
      <c r="Z330" s="191"/>
      <c r="AA330" s="191"/>
      <c r="AB330" s="191"/>
      <c r="AC330" s="191"/>
      <c r="AD330" s="191"/>
      <c r="AE330" s="191"/>
      <c r="AF330" s="191"/>
      <c r="AG330" s="191"/>
      <c r="AH330" s="191"/>
      <c r="AI330" s="191"/>
      <c r="AJ330" s="191"/>
      <c r="AK330" s="191"/>
      <c r="AL330" s="191"/>
      <c r="AM330" s="191"/>
      <c r="AN330" s="191"/>
      <c r="AO330" s="191"/>
      <c r="AP330" s="191"/>
      <c r="AQ330" s="191"/>
      <c r="AR330" s="191"/>
      <c r="AS330" s="191"/>
      <c r="AT330" s="191"/>
      <c r="AU330" s="191"/>
      <c r="AV330" s="191"/>
      <c r="AW330" s="191"/>
      <c r="AX330" s="191"/>
      <c r="AY330" s="191"/>
      <c r="AZ330" s="191"/>
      <c r="BA330" s="191"/>
      <c r="BB330" s="191"/>
      <c r="BC330" s="191"/>
      <c r="BD330" s="191"/>
      <c r="BE330" s="191"/>
      <c r="BF330" s="191"/>
      <c r="BG330" s="191"/>
      <c r="BH330" s="188"/>
      <c r="BI330" s="191"/>
      <c r="BJ330" s="191"/>
      <c r="BK330" s="191"/>
      <c r="BL330" s="273"/>
      <c r="BM330" s="180"/>
      <c r="BN330" s="191"/>
      <c r="BO330" s="191"/>
      <c r="BP330" s="191"/>
      <c r="BQ330" s="191"/>
    </row>
    <row r="331" spans="1:69" x14ac:dyDescent="0.25">
      <c r="A331" s="191"/>
      <c r="B331" s="191"/>
      <c r="C331" s="191"/>
      <c r="D331" s="191"/>
      <c r="E331" s="191"/>
      <c r="F331" s="191"/>
      <c r="G331" s="188"/>
      <c r="H331" s="191"/>
      <c r="I331" s="191"/>
      <c r="J331" s="191"/>
      <c r="K331" s="191"/>
      <c r="L331" s="191"/>
      <c r="M331" s="191"/>
      <c r="N331" s="191"/>
      <c r="O331" s="191"/>
      <c r="P331" s="191"/>
      <c r="Q331" s="191"/>
      <c r="R331" s="191"/>
      <c r="S331" s="191"/>
      <c r="T331" s="191"/>
      <c r="U331" s="191"/>
      <c r="V331" s="191"/>
      <c r="W331" s="191"/>
      <c r="X331" s="191"/>
      <c r="Y331" s="191"/>
      <c r="Z331" s="191"/>
      <c r="AA331" s="191"/>
      <c r="AB331" s="191"/>
      <c r="AC331" s="191"/>
      <c r="AD331" s="191"/>
      <c r="AE331" s="191"/>
      <c r="AF331" s="191"/>
      <c r="AG331" s="191"/>
      <c r="AH331" s="191"/>
      <c r="AI331" s="191"/>
      <c r="AJ331" s="191"/>
      <c r="AK331" s="191"/>
      <c r="AL331" s="191"/>
      <c r="AM331" s="191"/>
      <c r="AN331" s="191"/>
      <c r="AO331" s="191"/>
      <c r="AP331" s="191"/>
      <c r="AQ331" s="191"/>
      <c r="AR331" s="191"/>
      <c r="AS331" s="191"/>
      <c r="AT331" s="191"/>
      <c r="AU331" s="191"/>
      <c r="AV331" s="191"/>
      <c r="AW331" s="191"/>
      <c r="AX331" s="191"/>
      <c r="AY331" s="191"/>
      <c r="AZ331" s="191"/>
      <c r="BA331" s="191"/>
      <c r="BB331" s="191"/>
      <c r="BC331" s="191"/>
      <c r="BD331" s="191"/>
      <c r="BE331" s="191"/>
      <c r="BF331" s="191"/>
      <c r="BG331" s="191"/>
      <c r="BH331" s="188"/>
      <c r="BI331" s="191"/>
      <c r="BJ331" s="191"/>
      <c r="BK331" s="191"/>
      <c r="BL331" s="273"/>
      <c r="BM331" s="180"/>
      <c r="BN331" s="191"/>
      <c r="BO331" s="191"/>
      <c r="BP331" s="191"/>
      <c r="BQ331" s="191"/>
    </row>
    <row r="332" spans="1:69" x14ac:dyDescent="0.25">
      <c r="A332" s="191"/>
      <c r="B332" s="191"/>
      <c r="C332" s="191"/>
      <c r="D332" s="191"/>
      <c r="E332" s="191"/>
      <c r="F332" s="191"/>
      <c r="G332" s="188"/>
      <c r="H332" s="191"/>
      <c r="I332" s="191"/>
      <c r="J332" s="191"/>
      <c r="K332" s="191"/>
      <c r="L332" s="191"/>
      <c r="M332" s="191"/>
      <c r="N332" s="191"/>
      <c r="O332" s="191"/>
      <c r="P332" s="191"/>
      <c r="Q332" s="191"/>
      <c r="R332" s="191"/>
      <c r="S332" s="191"/>
      <c r="T332" s="191"/>
      <c r="U332" s="191"/>
      <c r="V332" s="191"/>
      <c r="W332" s="191"/>
      <c r="X332" s="191"/>
      <c r="Y332" s="191"/>
      <c r="Z332" s="191"/>
      <c r="AA332" s="191"/>
      <c r="AB332" s="191"/>
      <c r="AC332" s="191"/>
      <c r="AD332" s="191"/>
      <c r="AE332" s="191"/>
      <c r="AF332" s="191"/>
      <c r="AG332" s="191"/>
      <c r="AH332" s="191"/>
      <c r="AI332" s="191"/>
      <c r="AJ332" s="191"/>
      <c r="AK332" s="191"/>
      <c r="AL332" s="191"/>
      <c r="AM332" s="191"/>
      <c r="AN332" s="191"/>
      <c r="AO332" s="191"/>
      <c r="AP332" s="191"/>
      <c r="AQ332" s="191"/>
      <c r="AR332" s="191"/>
      <c r="AS332" s="191"/>
      <c r="AT332" s="191"/>
      <c r="AU332" s="191"/>
      <c r="AV332" s="191"/>
      <c r="AW332" s="191"/>
      <c r="AX332" s="191"/>
      <c r="AY332" s="191"/>
      <c r="AZ332" s="191"/>
      <c r="BA332" s="191"/>
      <c r="BB332" s="191"/>
      <c r="BC332" s="191"/>
      <c r="BD332" s="191"/>
      <c r="BE332" s="191"/>
      <c r="BF332" s="191"/>
      <c r="BG332" s="191"/>
      <c r="BH332" s="188"/>
      <c r="BI332" s="191"/>
      <c r="BJ332" s="191"/>
      <c r="BK332" s="191"/>
      <c r="BL332" s="273"/>
      <c r="BM332" s="180"/>
      <c r="BN332" s="191"/>
      <c r="BO332" s="191"/>
      <c r="BP332" s="191"/>
      <c r="BQ332" s="191"/>
    </row>
    <row r="333" spans="1:69" x14ac:dyDescent="0.25">
      <c r="A333" s="191"/>
      <c r="B333" s="191"/>
      <c r="C333" s="191"/>
      <c r="D333" s="191"/>
      <c r="E333" s="191"/>
      <c r="F333" s="191"/>
      <c r="G333" s="188"/>
      <c r="H333" s="191"/>
      <c r="I333" s="191"/>
      <c r="J333" s="191"/>
      <c r="K333" s="191"/>
      <c r="L333" s="191"/>
      <c r="M333" s="191"/>
      <c r="N333" s="191"/>
      <c r="O333" s="191"/>
      <c r="P333" s="191"/>
      <c r="Q333" s="191"/>
      <c r="R333" s="191"/>
      <c r="S333" s="191"/>
      <c r="T333" s="191"/>
      <c r="U333" s="191"/>
      <c r="V333" s="191"/>
      <c r="W333" s="191"/>
      <c r="X333" s="191"/>
      <c r="Y333" s="191"/>
      <c r="Z333" s="191"/>
      <c r="AA333" s="191"/>
      <c r="AB333" s="191"/>
      <c r="AC333" s="191"/>
      <c r="AD333" s="191"/>
      <c r="AE333" s="191"/>
      <c r="AF333" s="191"/>
      <c r="AG333" s="191"/>
      <c r="AH333" s="191"/>
      <c r="AI333" s="191"/>
      <c r="AJ333" s="191"/>
      <c r="AK333" s="191"/>
      <c r="AL333" s="191"/>
      <c r="AM333" s="191"/>
      <c r="AN333" s="191"/>
      <c r="AO333" s="191"/>
      <c r="AP333" s="191"/>
      <c r="AQ333" s="191"/>
      <c r="AR333" s="191"/>
      <c r="AS333" s="191"/>
      <c r="AT333" s="191"/>
      <c r="AU333" s="191"/>
      <c r="AV333" s="191"/>
      <c r="AW333" s="191"/>
      <c r="AX333" s="191"/>
      <c r="AY333" s="191"/>
      <c r="AZ333" s="191"/>
      <c r="BA333" s="191"/>
      <c r="BB333" s="191"/>
      <c r="BC333" s="191"/>
      <c r="BD333" s="191"/>
      <c r="BE333" s="191"/>
      <c r="BF333" s="191"/>
      <c r="BG333" s="191"/>
      <c r="BH333" s="188"/>
      <c r="BI333" s="191"/>
      <c r="BJ333" s="191"/>
      <c r="BK333" s="191"/>
      <c r="BL333" s="273"/>
      <c r="BM333" s="180"/>
      <c r="BN333" s="191"/>
      <c r="BO333" s="191"/>
      <c r="BP333" s="191"/>
      <c r="BQ333" s="191"/>
    </row>
    <row r="334" spans="1:69" x14ac:dyDescent="0.25">
      <c r="A334" s="191"/>
      <c r="B334" s="191"/>
      <c r="C334" s="191"/>
      <c r="D334" s="191"/>
      <c r="E334" s="191"/>
      <c r="F334" s="191"/>
      <c r="G334" s="188"/>
      <c r="H334" s="191"/>
      <c r="I334" s="191"/>
      <c r="J334" s="191"/>
      <c r="K334" s="191"/>
      <c r="L334" s="191"/>
      <c r="M334" s="191"/>
      <c r="N334" s="191"/>
      <c r="O334" s="191"/>
      <c r="P334" s="191"/>
      <c r="Q334" s="191"/>
      <c r="R334" s="191"/>
      <c r="S334" s="191"/>
      <c r="T334" s="191"/>
      <c r="U334" s="191"/>
      <c r="V334" s="191"/>
      <c r="W334" s="191"/>
      <c r="X334" s="191"/>
      <c r="Y334" s="191"/>
      <c r="Z334" s="191"/>
      <c r="AA334" s="191"/>
      <c r="AB334" s="191"/>
      <c r="AC334" s="191"/>
      <c r="AD334" s="191"/>
      <c r="AE334" s="191"/>
      <c r="AF334" s="191"/>
      <c r="AG334" s="191"/>
      <c r="AH334" s="191"/>
      <c r="AI334" s="191"/>
      <c r="AJ334" s="191"/>
      <c r="AK334" s="191"/>
      <c r="AL334" s="191"/>
      <c r="AM334" s="191"/>
      <c r="AN334" s="191"/>
      <c r="AO334" s="191"/>
      <c r="AP334" s="191"/>
      <c r="AQ334" s="191"/>
      <c r="AR334" s="191"/>
      <c r="AS334" s="191"/>
      <c r="AT334" s="191"/>
      <c r="AU334" s="191"/>
      <c r="AV334" s="191"/>
      <c r="AW334" s="191"/>
      <c r="AX334" s="191"/>
      <c r="AY334" s="191"/>
      <c r="AZ334" s="191"/>
      <c r="BA334" s="191"/>
      <c r="BB334" s="191"/>
      <c r="BC334" s="191"/>
      <c r="BD334" s="191"/>
      <c r="BE334" s="191"/>
      <c r="BF334" s="191"/>
      <c r="BG334" s="191"/>
      <c r="BH334" s="188"/>
      <c r="BI334" s="191"/>
      <c r="BJ334" s="191"/>
      <c r="BK334" s="191"/>
      <c r="BL334" s="273"/>
      <c r="BM334" s="180"/>
      <c r="BN334" s="191"/>
      <c r="BO334" s="191"/>
      <c r="BP334" s="191"/>
      <c r="BQ334" s="191"/>
    </row>
    <row r="335" spans="1:69" x14ac:dyDescent="0.25">
      <c r="A335" s="191"/>
      <c r="B335" s="191"/>
      <c r="C335" s="191"/>
      <c r="D335" s="191"/>
      <c r="E335" s="191"/>
      <c r="F335" s="191"/>
      <c r="G335" s="188"/>
      <c r="H335" s="191"/>
      <c r="I335" s="191"/>
      <c r="J335" s="191"/>
      <c r="K335" s="191"/>
      <c r="L335" s="191"/>
      <c r="M335" s="191"/>
      <c r="N335" s="191"/>
      <c r="O335" s="191"/>
      <c r="P335" s="191"/>
      <c r="Q335" s="191"/>
      <c r="R335" s="191"/>
      <c r="S335" s="191"/>
      <c r="T335" s="191"/>
      <c r="U335" s="191"/>
      <c r="V335" s="191"/>
      <c r="W335" s="191"/>
      <c r="X335" s="191"/>
      <c r="Y335" s="191"/>
      <c r="Z335" s="191"/>
      <c r="AA335" s="191"/>
      <c r="AB335" s="191"/>
      <c r="AC335" s="191"/>
      <c r="AD335" s="191"/>
      <c r="AE335" s="191"/>
      <c r="AF335" s="191"/>
      <c r="AG335" s="191"/>
      <c r="AH335" s="191"/>
      <c r="AI335" s="191"/>
      <c r="AJ335" s="191"/>
      <c r="AK335" s="191"/>
      <c r="AL335" s="191"/>
      <c r="AM335" s="191"/>
      <c r="AN335" s="191"/>
      <c r="AO335" s="191"/>
      <c r="AP335" s="191"/>
      <c r="AQ335" s="191"/>
      <c r="AR335" s="191"/>
      <c r="AS335" s="191"/>
      <c r="AT335" s="191"/>
      <c r="AU335" s="191"/>
      <c r="AV335" s="191"/>
      <c r="AW335" s="191"/>
      <c r="AX335" s="191"/>
      <c r="AY335" s="191"/>
      <c r="AZ335" s="191"/>
      <c r="BA335" s="191"/>
      <c r="BB335" s="191"/>
      <c r="BC335" s="191"/>
      <c r="BD335" s="191"/>
      <c r="BE335" s="191"/>
      <c r="BF335" s="191"/>
      <c r="BG335" s="191"/>
      <c r="BH335" s="188"/>
      <c r="BI335" s="191"/>
      <c r="BJ335" s="191"/>
      <c r="BK335" s="191"/>
      <c r="BL335" s="273"/>
      <c r="BM335" s="180"/>
      <c r="BN335" s="191"/>
      <c r="BO335" s="191"/>
      <c r="BP335" s="191"/>
      <c r="BQ335" s="191"/>
    </row>
    <row r="336" spans="1:69" x14ac:dyDescent="0.25">
      <c r="A336" s="191"/>
      <c r="B336" s="191"/>
      <c r="C336" s="191"/>
      <c r="D336" s="191"/>
      <c r="E336" s="191"/>
      <c r="F336" s="191"/>
      <c r="G336" s="188"/>
      <c r="H336" s="191"/>
      <c r="I336" s="191"/>
      <c r="J336" s="191"/>
      <c r="K336" s="191"/>
      <c r="L336" s="191"/>
      <c r="M336" s="191"/>
      <c r="N336" s="191"/>
      <c r="O336" s="191"/>
      <c r="P336" s="191"/>
      <c r="Q336" s="191"/>
      <c r="R336" s="191"/>
      <c r="S336" s="191"/>
      <c r="T336" s="191"/>
      <c r="U336" s="191"/>
      <c r="V336" s="191"/>
      <c r="W336" s="191"/>
      <c r="X336" s="191"/>
      <c r="Y336" s="191"/>
      <c r="Z336" s="191"/>
      <c r="AA336" s="191"/>
      <c r="AB336" s="191"/>
      <c r="AC336" s="191"/>
      <c r="AD336" s="191"/>
      <c r="AE336" s="191"/>
      <c r="AF336" s="191"/>
      <c r="AG336" s="191"/>
      <c r="AH336" s="191"/>
      <c r="AI336" s="191"/>
      <c r="AJ336" s="191"/>
      <c r="AK336" s="191"/>
      <c r="AL336" s="191"/>
      <c r="AM336" s="191"/>
      <c r="AN336" s="191"/>
      <c r="AO336" s="191"/>
      <c r="AP336" s="191"/>
      <c r="AQ336" s="191"/>
      <c r="AR336" s="191"/>
      <c r="AS336" s="191"/>
      <c r="AT336" s="191"/>
      <c r="AU336" s="191"/>
      <c r="AV336" s="191"/>
      <c r="AW336" s="191"/>
      <c r="AX336" s="191"/>
      <c r="AY336" s="191"/>
      <c r="AZ336" s="191"/>
      <c r="BA336" s="191"/>
      <c r="BB336" s="191"/>
      <c r="BC336" s="191"/>
      <c r="BD336" s="191"/>
      <c r="BE336" s="191"/>
      <c r="BF336" s="191"/>
      <c r="BG336" s="191"/>
      <c r="BH336" s="188"/>
      <c r="BI336" s="191"/>
      <c r="BJ336" s="191"/>
      <c r="BK336" s="191"/>
      <c r="BL336" s="273"/>
      <c r="BM336" s="180"/>
      <c r="BN336" s="191"/>
      <c r="BO336" s="191"/>
      <c r="BP336" s="191"/>
      <c r="BQ336" s="191"/>
    </row>
    <row r="337" spans="1:69" x14ac:dyDescent="0.25">
      <c r="A337" s="191"/>
      <c r="B337" s="191"/>
      <c r="C337" s="191"/>
      <c r="D337" s="191"/>
      <c r="E337" s="191"/>
      <c r="F337" s="191"/>
      <c r="G337" s="188"/>
      <c r="H337" s="191"/>
      <c r="I337" s="191"/>
      <c r="J337" s="191"/>
      <c r="K337" s="191"/>
      <c r="L337" s="191"/>
      <c r="M337" s="191"/>
      <c r="N337" s="191"/>
      <c r="O337" s="191"/>
      <c r="P337" s="191"/>
      <c r="Q337" s="191"/>
      <c r="R337" s="191"/>
      <c r="S337" s="191"/>
      <c r="T337" s="191"/>
      <c r="U337" s="191"/>
      <c r="V337" s="191"/>
      <c r="W337" s="191"/>
      <c r="X337" s="191"/>
      <c r="Y337" s="191"/>
      <c r="Z337" s="191"/>
      <c r="AA337" s="191"/>
      <c r="AB337" s="191"/>
      <c r="AC337" s="191"/>
      <c r="AD337" s="191"/>
      <c r="AE337" s="191"/>
      <c r="AF337" s="191"/>
      <c r="AG337" s="191"/>
      <c r="AH337" s="191"/>
      <c r="AI337" s="191"/>
      <c r="AJ337" s="191"/>
      <c r="AK337" s="191"/>
      <c r="AL337" s="191"/>
      <c r="AM337" s="191"/>
      <c r="AN337" s="191"/>
      <c r="AO337" s="191"/>
      <c r="AP337" s="191"/>
      <c r="AQ337" s="191"/>
      <c r="AR337" s="191"/>
      <c r="AS337" s="191"/>
      <c r="AT337" s="191"/>
      <c r="AU337" s="191"/>
      <c r="AV337" s="191"/>
      <c r="AW337" s="191"/>
      <c r="AX337" s="191"/>
      <c r="AY337" s="191"/>
      <c r="AZ337" s="191"/>
      <c r="BA337" s="191"/>
      <c r="BB337" s="191"/>
      <c r="BC337" s="191"/>
      <c r="BD337" s="191"/>
      <c r="BE337" s="191"/>
      <c r="BF337" s="191"/>
      <c r="BG337" s="191"/>
      <c r="BH337" s="188"/>
      <c r="BI337" s="191"/>
      <c r="BJ337" s="191"/>
      <c r="BK337" s="191"/>
      <c r="BL337" s="273"/>
      <c r="BM337" s="180"/>
      <c r="BN337" s="191"/>
      <c r="BO337" s="191"/>
      <c r="BP337" s="191"/>
      <c r="BQ337" s="191"/>
    </row>
    <row r="338" spans="1:69" x14ac:dyDescent="0.25">
      <c r="A338" s="191"/>
      <c r="B338" s="191"/>
      <c r="C338" s="191"/>
      <c r="D338" s="191"/>
      <c r="E338" s="191"/>
      <c r="F338" s="191"/>
      <c r="G338" s="188"/>
      <c r="H338" s="191"/>
      <c r="I338" s="191"/>
      <c r="J338" s="191"/>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c r="AZ338" s="191"/>
      <c r="BA338" s="191"/>
      <c r="BB338" s="191"/>
      <c r="BC338" s="191"/>
      <c r="BD338" s="191"/>
      <c r="BE338" s="191"/>
      <c r="BF338" s="191"/>
      <c r="BG338" s="191"/>
      <c r="BH338" s="188"/>
      <c r="BI338" s="191"/>
      <c r="BJ338" s="191"/>
      <c r="BK338" s="191"/>
      <c r="BL338" s="273"/>
      <c r="BM338" s="180"/>
      <c r="BN338" s="191"/>
      <c r="BO338" s="191"/>
      <c r="BP338" s="191"/>
      <c r="BQ338" s="191"/>
    </row>
    <row r="339" spans="1:69" x14ac:dyDescent="0.25">
      <c r="A339" s="191"/>
      <c r="B339" s="191"/>
      <c r="C339" s="191"/>
      <c r="D339" s="191"/>
      <c r="E339" s="191"/>
      <c r="F339" s="191"/>
      <c r="G339" s="188"/>
      <c r="H339" s="191"/>
      <c r="I339" s="191"/>
      <c r="J339" s="191"/>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c r="AZ339" s="191"/>
      <c r="BA339" s="191"/>
      <c r="BB339" s="191"/>
      <c r="BC339" s="191"/>
      <c r="BD339" s="191"/>
      <c r="BE339" s="191"/>
      <c r="BF339" s="191"/>
      <c r="BG339" s="191"/>
      <c r="BH339" s="188"/>
      <c r="BI339" s="191"/>
      <c r="BJ339" s="191"/>
      <c r="BK339" s="191"/>
      <c r="BL339" s="273"/>
      <c r="BM339" s="180"/>
      <c r="BN339" s="191"/>
      <c r="BO339" s="191"/>
      <c r="BP339" s="191"/>
      <c r="BQ339" s="191"/>
    </row>
    <row r="340" spans="1:69" x14ac:dyDescent="0.25">
      <c r="A340" s="191"/>
      <c r="B340" s="191"/>
      <c r="C340" s="191"/>
      <c r="D340" s="191"/>
      <c r="E340" s="191"/>
      <c r="F340" s="191"/>
      <c r="G340" s="188"/>
      <c r="H340" s="191"/>
      <c r="I340" s="191"/>
      <c r="J340" s="191"/>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88"/>
      <c r="BI340" s="191"/>
      <c r="BJ340" s="191"/>
      <c r="BK340" s="191"/>
      <c r="BL340" s="273"/>
      <c r="BM340" s="180"/>
      <c r="BN340" s="191"/>
      <c r="BO340" s="191"/>
      <c r="BP340" s="191"/>
      <c r="BQ340" s="191"/>
    </row>
    <row r="341" spans="1:69" x14ac:dyDescent="0.25">
      <c r="A341" s="191"/>
      <c r="B341" s="191"/>
      <c r="C341" s="191"/>
      <c r="D341" s="191"/>
      <c r="E341" s="191"/>
      <c r="F341" s="191"/>
      <c r="G341" s="188"/>
      <c r="H341" s="191"/>
      <c r="I341" s="191"/>
      <c r="J341" s="191"/>
      <c r="K341" s="191"/>
      <c r="L341" s="191"/>
      <c r="M341" s="191"/>
      <c r="N341" s="191"/>
      <c r="O341" s="191"/>
      <c r="P341" s="191"/>
      <c r="Q341" s="191"/>
      <c r="R341" s="191"/>
      <c r="S341" s="191"/>
      <c r="T341" s="191"/>
      <c r="U341" s="191"/>
      <c r="V341" s="191"/>
      <c r="W341" s="191"/>
      <c r="X341" s="191"/>
      <c r="Y341" s="191"/>
      <c r="Z341" s="191"/>
      <c r="AA341" s="191"/>
      <c r="AB341" s="191"/>
      <c r="AC341" s="191"/>
      <c r="AD341" s="191"/>
      <c r="AE341" s="191"/>
      <c r="AF341" s="191"/>
      <c r="AG341" s="191"/>
      <c r="AH341" s="191"/>
      <c r="AI341" s="191"/>
      <c r="AJ341" s="191"/>
      <c r="AK341" s="191"/>
      <c r="AL341" s="191"/>
      <c r="AM341" s="191"/>
      <c r="AN341" s="191"/>
      <c r="AO341" s="191"/>
      <c r="AP341" s="191"/>
      <c r="AQ341" s="191"/>
      <c r="AR341" s="191"/>
      <c r="AS341" s="191"/>
      <c r="AT341" s="191"/>
      <c r="AU341" s="191"/>
      <c r="AV341" s="191"/>
      <c r="AW341" s="191"/>
      <c r="AX341" s="191"/>
      <c r="AY341" s="191"/>
      <c r="AZ341" s="191"/>
      <c r="BA341" s="191"/>
      <c r="BB341" s="191"/>
      <c r="BC341" s="191"/>
      <c r="BD341" s="191"/>
      <c r="BE341" s="191"/>
      <c r="BF341" s="191"/>
      <c r="BG341" s="191"/>
      <c r="BH341" s="188"/>
      <c r="BI341" s="191"/>
      <c r="BJ341" s="191"/>
      <c r="BK341" s="191"/>
      <c r="BL341" s="273"/>
      <c r="BM341" s="180"/>
      <c r="BN341" s="191"/>
      <c r="BO341" s="191"/>
      <c r="BP341" s="191"/>
      <c r="BQ341" s="191"/>
    </row>
    <row r="342" spans="1:69" x14ac:dyDescent="0.25">
      <c r="A342" s="191"/>
      <c r="B342" s="191"/>
      <c r="C342" s="191"/>
      <c r="D342" s="191"/>
      <c r="E342" s="191"/>
      <c r="F342" s="191"/>
      <c r="G342" s="188"/>
      <c r="H342" s="191"/>
      <c r="I342" s="191"/>
      <c r="J342" s="191"/>
      <c r="K342" s="191"/>
      <c r="L342" s="191"/>
      <c r="M342" s="191"/>
      <c r="N342" s="191"/>
      <c r="O342" s="191"/>
      <c r="P342" s="191"/>
      <c r="Q342" s="191"/>
      <c r="R342" s="191"/>
      <c r="S342" s="191"/>
      <c r="T342" s="191"/>
      <c r="U342" s="191"/>
      <c r="V342" s="191"/>
      <c r="W342" s="191"/>
      <c r="X342" s="191"/>
      <c r="Y342" s="191"/>
      <c r="Z342" s="191"/>
      <c r="AA342" s="191"/>
      <c r="AB342" s="191"/>
      <c r="AC342" s="191"/>
      <c r="AD342" s="191"/>
      <c r="AE342" s="191"/>
      <c r="AF342" s="191"/>
      <c r="AG342" s="191"/>
      <c r="AH342" s="191"/>
      <c r="AI342" s="191"/>
      <c r="AJ342" s="191"/>
      <c r="AK342" s="191"/>
      <c r="AL342" s="191"/>
      <c r="AM342" s="191"/>
      <c r="AN342" s="191"/>
      <c r="AO342" s="191"/>
      <c r="AP342" s="191"/>
      <c r="AQ342" s="191"/>
      <c r="AR342" s="191"/>
      <c r="AS342" s="191"/>
      <c r="AT342" s="191"/>
      <c r="AU342" s="191"/>
      <c r="AV342" s="191"/>
      <c r="AW342" s="191"/>
      <c r="AX342" s="191"/>
      <c r="AY342" s="191"/>
      <c r="AZ342" s="191"/>
      <c r="BA342" s="191"/>
      <c r="BB342" s="191"/>
      <c r="BC342" s="191"/>
      <c r="BD342" s="191"/>
      <c r="BE342" s="191"/>
      <c r="BF342" s="191"/>
      <c r="BG342" s="191"/>
      <c r="BH342" s="188"/>
      <c r="BI342" s="191"/>
      <c r="BJ342" s="191"/>
      <c r="BK342" s="191"/>
      <c r="BL342" s="273"/>
      <c r="BM342" s="180"/>
      <c r="BN342" s="191"/>
      <c r="BO342" s="191"/>
      <c r="BP342" s="191"/>
      <c r="BQ342" s="191"/>
    </row>
    <row r="343" spans="1:69" x14ac:dyDescent="0.25">
      <c r="A343" s="191"/>
      <c r="B343" s="191"/>
      <c r="C343" s="191"/>
      <c r="D343" s="191"/>
      <c r="E343" s="191"/>
      <c r="F343" s="191"/>
      <c r="G343" s="188"/>
      <c r="H343" s="191"/>
      <c r="I343" s="191"/>
      <c r="J343" s="191"/>
      <c r="K343" s="191"/>
      <c r="L343" s="191"/>
      <c r="M343" s="191"/>
      <c r="N343" s="191"/>
      <c r="O343" s="191"/>
      <c r="P343" s="191"/>
      <c r="Q343" s="191"/>
      <c r="R343" s="191"/>
      <c r="S343" s="191"/>
      <c r="T343" s="191"/>
      <c r="U343" s="191"/>
      <c r="V343" s="191"/>
      <c r="W343" s="191"/>
      <c r="X343" s="191"/>
      <c r="Y343" s="191"/>
      <c r="Z343" s="191"/>
      <c r="AA343" s="191"/>
      <c r="AB343" s="191"/>
      <c r="AC343" s="191"/>
      <c r="AD343" s="191"/>
      <c r="AE343" s="191"/>
      <c r="AF343" s="191"/>
      <c r="AG343" s="191"/>
      <c r="AH343" s="191"/>
      <c r="AI343" s="191"/>
      <c r="AJ343" s="191"/>
      <c r="AK343" s="191"/>
      <c r="AL343" s="191"/>
      <c r="AM343" s="191"/>
      <c r="AN343" s="191"/>
      <c r="AO343" s="191"/>
      <c r="AP343" s="191"/>
      <c r="AQ343" s="191"/>
      <c r="AR343" s="191"/>
      <c r="AS343" s="191"/>
      <c r="AT343" s="191"/>
      <c r="AU343" s="191"/>
      <c r="AV343" s="191"/>
      <c r="AW343" s="191"/>
      <c r="AX343" s="191"/>
      <c r="AY343" s="191"/>
      <c r="AZ343" s="191"/>
      <c r="BA343" s="191"/>
      <c r="BB343" s="191"/>
      <c r="BC343" s="191"/>
      <c r="BD343" s="191"/>
      <c r="BE343" s="191"/>
      <c r="BF343" s="191"/>
      <c r="BG343" s="191"/>
      <c r="BH343" s="188"/>
      <c r="BI343" s="191"/>
      <c r="BJ343" s="191"/>
      <c r="BK343" s="191"/>
      <c r="BL343" s="273"/>
      <c r="BM343" s="180"/>
      <c r="BN343" s="191"/>
      <c r="BO343" s="191"/>
      <c r="BP343" s="191"/>
      <c r="BQ343" s="191"/>
    </row>
    <row r="344" spans="1:69" x14ac:dyDescent="0.25">
      <c r="A344" s="191"/>
      <c r="B344" s="191"/>
      <c r="C344" s="191"/>
      <c r="D344" s="191"/>
      <c r="E344" s="191"/>
      <c r="F344" s="191"/>
      <c r="G344" s="188"/>
      <c r="H344" s="191"/>
      <c r="I344" s="191"/>
      <c r="J344" s="191"/>
      <c r="K344" s="191"/>
      <c r="L344" s="191"/>
      <c r="M344" s="191"/>
      <c r="N344" s="191"/>
      <c r="O344" s="191"/>
      <c r="P344" s="191"/>
      <c r="Q344" s="191"/>
      <c r="R344" s="191"/>
      <c r="S344" s="191"/>
      <c r="T344" s="191"/>
      <c r="U344" s="191"/>
      <c r="V344" s="191"/>
      <c r="W344" s="191"/>
      <c r="X344" s="191"/>
      <c r="Y344" s="191"/>
      <c r="Z344" s="191"/>
      <c r="AA344" s="191"/>
      <c r="AB344" s="191"/>
      <c r="AC344" s="191"/>
      <c r="AD344" s="191"/>
      <c r="AE344" s="191"/>
      <c r="AF344" s="191"/>
      <c r="AG344" s="191"/>
      <c r="AH344" s="191"/>
      <c r="AI344" s="191"/>
      <c r="AJ344" s="191"/>
      <c r="AK344" s="191"/>
      <c r="AL344" s="191"/>
      <c r="AM344" s="191"/>
      <c r="AN344" s="191"/>
      <c r="AO344" s="191"/>
      <c r="AP344" s="191"/>
      <c r="AQ344" s="191"/>
      <c r="AR344" s="191"/>
      <c r="AS344" s="191"/>
      <c r="AT344" s="191"/>
      <c r="AU344" s="191"/>
      <c r="AV344" s="191"/>
      <c r="AW344" s="191"/>
      <c r="AX344" s="191"/>
      <c r="AY344" s="191"/>
      <c r="AZ344" s="191"/>
      <c r="BA344" s="191"/>
      <c r="BB344" s="191"/>
      <c r="BC344" s="191"/>
      <c r="BD344" s="191"/>
      <c r="BE344" s="191"/>
      <c r="BF344" s="191"/>
      <c r="BG344" s="191"/>
      <c r="BH344" s="188"/>
      <c r="BI344" s="191"/>
      <c r="BJ344" s="191"/>
      <c r="BK344" s="191"/>
      <c r="BL344" s="273"/>
      <c r="BM344" s="180"/>
      <c r="BN344" s="191"/>
      <c r="BO344" s="191"/>
      <c r="BP344" s="191"/>
      <c r="BQ344" s="191"/>
    </row>
    <row r="345" spans="1:69" x14ac:dyDescent="0.25">
      <c r="A345" s="191"/>
      <c r="B345" s="191"/>
      <c r="C345" s="191"/>
      <c r="D345" s="191"/>
      <c r="E345" s="191"/>
      <c r="F345" s="191"/>
      <c r="G345" s="188"/>
      <c r="H345" s="191"/>
      <c r="I345" s="191"/>
      <c r="J345" s="191"/>
      <c r="K345" s="191"/>
      <c r="L345" s="191"/>
      <c r="M345" s="191"/>
      <c r="N345" s="191"/>
      <c r="O345" s="191"/>
      <c r="P345" s="191"/>
      <c r="Q345" s="191"/>
      <c r="R345" s="191"/>
      <c r="S345" s="191"/>
      <c r="T345" s="191"/>
      <c r="U345" s="191"/>
      <c r="V345" s="191"/>
      <c r="W345" s="191"/>
      <c r="X345" s="191"/>
      <c r="Y345" s="191"/>
      <c r="Z345" s="191"/>
      <c r="AA345" s="191"/>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88"/>
      <c r="BI345" s="191"/>
      <c r="BJ345" s="191"/>
      <c r="BK345" s="191"/>
      <c r="BL345" s="273"/>
      <c r="BM345" s="180"/>
      <c r="BN345" s="191"/>
      <c r="BO345" s="191"/>
      <c r="BP345" s="191"/>
      <c r="BQ345" s="191"/>
    </row>
    <row r="346" spans="1:69" x14ac:dyDescent="0.25">
      <c r="A346" s="191"/>
      <c r="B346" s="191"/>
      <c r="C346" s="191"/>
      <c r="D346" s="191"/>
      <c r="E346" s="191"/>
      <c r="F346" s="191"/>
      <c r="G346" s="188"/>
      <c r="H346" s="191"/>
      <c r="I346" s="191"/>
      <c r="J346" s="191"/>
      <c r="K346" s="191"/>
      <c r="L346" s="191"/>
      <c r="M346" s="191"/>
      <c r="N346" s="191"/>
      <c r="O346" s="191"/>
      <c r="P346" s="191"/>
      <c r="Q346" s="191"/>
      <c r="R346" s="191"/>
      <c r="S346" s="191"/>
      <c r="T346" s="191"/>
      <c r="U346" s="191"/>
      <c r="V346" s="191"/>
      <c r="W346" s="191"/>
      <c r="X346" s="191"/>
      <c r="Y346" s="191"/>
      <c r="Z346" s="191"/>
      <c r="AA346" s="191"/>
      <c r="AB346" s="191"/>
      <c r="AC346" s="191"/>
      <c r="AD346" s="191"/>
      <c r="AE346" s="191"/>
      <c r="AF346" s="191"/>
      <c r="AG346" s="191"/>
      <c r="AH346" s="191"/>
      <c r="AI346" s="191"/>
      <c r="AJ346" s="191"/>
      <c r="AK346" s="191"/>
      <c r="AL346" s="191"/>
      <c r="AM346" s="191"/>
      <c r="AN346" s="191"/>
      <c r="AO346" s="191"/>
      <c r="AP346" s="191"/>
      <c r="AQ346" s="191"/>
      <c r="AR346" s="191"/>
      <c r="AS346" s="191"/>
      <c r="AT346" s="191"/>
      <c r="AU346" s="191"/>
      <c r="AV346" s="191"/>
      <c r="AW346" s="191"/>
      <c r="AX346" s="191"/>
      <c r="AY346" s="191"/>
      <c r="AZ346" s="191"/>
      <c r="BA346" s="191"/>
      <c r="BB346" s="191"/>
      <c r="BC346" s="191"/>
      <c r="BD346" s="191"/>
      <c r="BE346" s="191"/>
      <c r="BF346" s="191"/>
      <c r="BG346" s="191"/>
      <c r="BH346" s="188"/>
      <c r="BI346" s="191"/>
      <c r="BJ346" s="191"/>
      <c r="BK346" s="191"/>
      <c r="BL346" s="273"/>
      <c r="BM346" s="180"/>
      <c r="BN346" s="191"/>
      <c r="BO346" s="191"/>
      <c r="BP346" s="191"/>
      <c r="BQ346" s="191"/>
    </row>
    <row r="347" spans="1:69" x14ac:dyDescent="0.25">
      <c r="A347" s="191"/>
      <c r="B347" s="191"/>
      <c r="C347" s="191"/>
      <c r="D347" s="191"/>
      <c r="E347" s="191"/>
      <c r="F347" s="191"/>
      <c r="G347" s="188"/>
      <c r="H347" s="191"/>
      <c r="I347" s="191"/>
      <c r="J347" s="191"/>
      <c r="K347" s="191"/>
      <c r="L347" s="191"/>
      <c r="M347" s="191"/>
      <c r="N347" s="191"/>
      <c r="O347" s="191"/>
      <c r="P347" s="191"/>
      <c r="Q347" s="191"/>
      <c r="R347" s="191"/>
      <c r="S347" s="191"/>
      <c r="T347" s="191"/>
      <c r="U347" s="191"/>
      <c r="V347" s="191"/>
      <c r="W347" s="191"/>
      <c r="X347" s="191"/>
      <c r="Y347" s="191"/>
      <c r="Z347" s="191"/>
      <c r="AA347" s="191"/>
      <c r="AB347" s="191"/>
      <c r="AC347" s="191"/>
      <c r="AD347" s="191"/>
      <c r="AE347" s="191"/>
      <c r="AF347" s="191"/>
      <c r="AG347" s="191"/>
      <c r="AH347" s="191"/>
      <c r="AI347" s="191"/>
      <c r="AJ347" s="191"/>
      <c r="AK347" s="191"/>
      <c r="AL347" s="191"/>
      <c r="AM347" s="191"/>
      <c r="AN347" s="191"/>
      <c r="AO347" s="191"/>
      <c r="AP347" s="191"/>
      <c r="AQ347" s="191"/>
      <c r="AR347" s="191"/>
      <c r="AS347" s="191"/>
      <c r="AT347" s="191"/>
      <c r="AU347" s="191"/>
      <c r="AV347" s="191"/>
      <c r="AW347" s="191"/>
      <c r="AX347" s="191"/>
      <c r="AY347" s="191"/>
      <c r="AZ347" s="191"/>
      <c r="BA347" s="191"/>
      <c r="BB347" s="191"/>
      <c r="BC347" s="191"/>
      <c r="BD347" s="191"/>
      <c r="BE347" s="191"/>
      <c r="BF347" s="191"/>
      <c r="BG347" s="191"/>
      <c r="BH347" s="188"/>
      <c r="BI347" s="191"/>
      <c r="BJ347" s="191"/>
      <c r="BK347" s="191"/>
      <c r="BL347" s="273"/>
      <c r="BM347" s="180"/>
      <c r="BN347" s="191"/>
      <c r="BO347" s="191"/>
      <c r="BP347" s="191"/>
      <c r="BQ347" s="191"/>
    </row>
    <row r="348" spans="1:69" x14ac:dyDescent="0.25">
      <c r="A348" s="191"/>
      <c r="B348" s="191"/>
      <c r="C348" s="191"/>
      <c r="D348" s="191"/>
      <c r="E348" s="191"/>
      <c r="F348" s="191"/>
      <c r="G348" s="188"/>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1"/>
      <c r="AY348" s="191"/>
      <c r="AZ348" s="191"/>
      <c r="BA348" s="191"/>
      <c r="BB348" s="191"/>
      <c r="BC348" s="191"/>
      <c r="BD348" s="191"/>
      <c r="BE348" s="191"/>
      <c r="BF348" s="191"/>
      <c r="BG348" s="191"/>
      <c r="BH348" s="188"/>
      <c r="BI348" s="191"/>
      <c r="BJ348" s="191"/>
      <c r="BK348" s="191"/>
      <c r="BL348" s="273"/>
      <c r="BM348" s="180"/>
      <c r="BN348" s="191"/>
      <c r="BO348" s="191"/>
      <c r="BP348" s="191"/>
      <c r="BQ348" s="191"/>
    </row>
    <row r="349" spans="1:69" x14ac:dyDescent="0.25">
      <c r="A349" s="191"/>
      <c r="B349" s="191"/>
      <c r="C349" s="191"/>
      <c r="D349" s="191"/>
      <c r="E349" s="191"/>
      <c r="F349" s="191"/>
      <c r="G349" s="188"/>
      <c r="H349" s="191"/>
      <c r="I349" s="191"/>
      <c r="J349" s="191"/>
      <c r="K349" s="191"/>
      <c r="L349" s="191"/>
      <c r="M349" s="191"/>
      <c r="N349" s="191"/>
      <c r="O349" s="191"/>
      <c r="P349" s="191"/>
      <c r="Q349" s="191"/>
      <c r="R349" s="191"/>
      <c r="S349" s="191"/>
      <c r="T349" s="191"/>
      <c r="U349" s="191"/>
      <c r="V349" s="191"/>
      <c r="W349" s="191"/>
      <c r="X349" s="191"/>
      <c r="Y349" s="191"/>
      <c r="Z349" s="191"/>
      <c r="AA349" s="191"/>
      <c r="AB349" s="191"/>
      <c r="AC349" s="191"/>
      <c r="AD349" s="191"/>
      <c r="AE349" s="191"/>
      <c r="AF349" s="191"/>
      <c r="AG349" s="191"/>
      <c r="AH349" s="191"/>
      <c r="AI349" s="191"/>
      <c r="AJ349" s="191"/>
      <c r="AK349" s="191"/>
      <c r="AL349" s="191"/>
      <c r="AM349" s="191"/>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88"/>
      <c r="BI349" s="191"/>
      <c r="BJ349" s="191"/>
      <c r="BK349" s="191"/>
      <c r="BL349" s="273"/>
      <c r="BM349" s="180"/>
      <c r="BN349" s="191"/>
      <c r="BO349" s="191"/>
      <c r="BP349" s="191"/>
      <c r="BQ349" s="191"/>
    </row>
    <row r="350" spans="1:69" x14ac:dyDescent="0.25">
      <c r="A350" s="191"/>
      <c r="B350" s="191"/>
      <c r="C350" s="191"/>
      <c r="D350" s="191"/>
      <c r="E350" s="191"/>
      <c r="F350" s="191"/>
      <c r="G350" s="188"/>
      <c r="H350" s="191"/>
      <c r="I350" s="191"/>
      <c r="J350" s="191"/>
      <c r="K350" s="191"/>
      <c r="L350" s="191"/>
      <c r="M350" s="191"/>
      <c r="N350" s="191"/>
      <c r="O350" s="191"/>
      <c r="P350" s="191"/>
      <c r="Q350" s="191"/>
      <c r="R350" s="191"/>
      <c r="S350" s="191"/>
      <c r="T350" s="191"/>
      <c r="U350" s="191"/>
      <c r="V350" s="191"/>
      <c r="W350" s="191"/>
      <c r="X350" s="191"/>
      <c r="Y350" s="191"/>
      <c r="Z350" s="191"/>
      <c r="AA350" s="191"/>
      <c r="AB350" s="191"/>
      <c r="AC350" s="191"/>
      <c r="AD350" s="191"/>
      <c r="AE350" s="191"/>
      <c r="AF350" s="191"/>
      <c r="AG350" s="191"/>
      <c r="AH350" s="191"/>
      <c r="AI350" s="191"/>
      <c r="AJ350" s="191"/>
      <c r="AK350" s="191"/>
      <c r="AL350" s="191"/>
      <c r="AM350" s="191"/>
      <c r="AN350" s="191"/>
      <c r="AO350" s="191"/>
      <c r="AP350" s="191"/>
      <c r="AQ350" s="191"/>
      <c r="AR350" s="191"/>
      <c r="AS350" s="191"/>
      <c r="AT350" s="191"/>
      <c r="AU350" s="191"/>
      <c r="AV350" s="191"/>
      <c r="AW350" s="191"/>
      <c r="AX350" s="191"/>
      <c r="AY350" s="191"/>
      <c r="AZ350" s="191"/>
      <c r="BA350" s="191"/>
      <c r="BB350" s="191"/>
      <c r="BC350" s="191"/>
      <c r="BD350" s="191"/>
      <c r="BE350" s="191"/>
      <c r="BF350" s="191"/>
      <c r="BG350" s="191"/>
      <c r="BH350" s="188"/>
      <c r="BI350" s="191"/>
      <c r="BJ350" s="191"/>
      <c r="BK350" s="191"/>
      <c r="BL350" s="273"/>
      <c r="BM350" s="180"/>
      <c r="BN350" s="191"/>
      <c r="BO350" s="191"/>
      <c r="BP350" s="191"/>
      <c r="BQ350" s="191"/>
    </row>
    <row r="351" spans="1:69" x14ac:dyDescent="0.25">
      <c r="A351" s="191"/>
      <c r="B351" s="191"/>
      <c r="C351" s="191"/>
      <c r="D351" s="191"/>
      <c r="E351" s="191"/>
      <c r="F351" s="191"/>
      <c r="G351" s="188"/>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1"/>
      <c r="AY351" s="191"/>
      <c r="AZ351" s="191"/>
      <c r="BA351" s="191"/>
      <c r="BB351" s="191"/>
      <c r="BC351" s="191"/>
      <c r="BD351" s="191"/>
      <c r="BE351" s="191"/>
      <c r="BF351" s="191"/>
      <c r="BG351" s="191"/>
      <c r="BH351" s="188"/>
      <c r="BI351" s="191"/>
      <c r="BJ351" s="191"/>
      <c r="BK351" s="191"/>
      <c r="BL351" s="273"/>
      <c r="BM351" s="180"/>
      <c r="BN351" s="191"/>
      <c r="BO351" s="191"/>
      <c r="BP351" s="191"/>
      <c r="BQ351" s="191"/>
    </row>
    <row r="352" spans="1:69" x14ac:dyDescent="0.25">
      <c r="A352" s="191"/>
      <c r="B352" s="191"/>
      <c r="C352" s="191"/>
      <c r="D352" s="191"/>
      <c r="E352" s="191"/>
      <c r="F352" s="191"/>
      <c r="G352" s="188"/>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1"/>
      <c r="AY352" s="191"/>
      <c r="AZ352" s="191"/>
      <c r="BA352" s="191"/>
      <c r="BB352" s="191"/>
      <c r="BC352" s="191"/>
      <c r="BD352" s="191"/>
      <c r="BE352" s="191"/>
      <c r="BF352" s="191"/>
      <c r="BG352" s="191"/>
      <c r="BH352" s="188"/>
      <c r="BI352" s="191"/>
      <c r="BJ352" s="191"/>
      <c r="BK352" s="191"/>
      <c r="BL352" s="273"/>
      <c r="BM352" s="180"/>
      <c r="BN352" s="191"/>
      <c r="BO352" s="191"/>
      <c r="BP352" s="191"/>
      <c r="BQ352" s="191"/>
    </row>
    <row r="353" spans="1:69" x14ac:dyDescent="0.25">
      <c r="A353" s="191"/>
      <c r="B353" s="191"/>
      <c r="C353" s="191"/>
      <c r="D353" s="191"/>
      <c r="E353" s="191"/>
      <c r="F353" s="191"/>
      <c r="G353" s="188"/>
      <c r="H353" s="191"/>
      <c r="I353" s="191"/>
      <c r="J353" s="191"/>
      <c r="K353" s="191"/>
      <c r="L353" s="191"/>
      <c r="M353" s="191"/>
      <c r="N353" s="191"/>
      <c r="O353" s="191"/>
      <c r="P353" s="191"/>
      <c r="Q353" s="191"/>
      <c r="R353" s="191"/>
      <c r="S353" s="191"/>
      <c r="T353" s="191"/>
      <c r="U353" s="191"/>
      <c r="V353" s="191"/>
      <c r="W353" s="191"/>
      <c r="X353" s="191"/>
      <c r="Y353" s="191"/>
      <c r="Z353" s="191"/>
      <c r="AA353" s="191"/>
      <c r="AB353" s="191"/>
      <c r="AC353" s="191"/>
      <c r="AD353" s="191"/>
      <c r="AE353" s="191"/>
      <c r="AF353" s="191"/>
      <c r="AG353" s="191"/>
      <c r="AH353" s="191"/>
      <c r="AI353" s="191"/>
      <c r="AJ353" s="191"/>
      <c r="AK353" s="191"/>
      <c r="AL353" s="191"/>
      <c r="AM353" s="191"/>
      <c r="AN353" s="191"/>
      <c r="AO353" s="191"/>
      <c r="AP353" s="191"/>
      <c r="AQ353" s="191"/>
      <c r="AR353" s="191"/>
      <c r="AS353" s="191"/>
      <c r="AT353" s="191"/>
      <c r="AU353" s="191"/>
      <c r="AV353" s="191"/>
      <c r="AW353" s="191"/>
      <c r="AX353" s="191"/>
      <c r="AY353" s="191"/>
      <c r="AZ353" s="191"/>
      <c r="BA353" s="191"/>
      <c r="BB353" s="191"/>
      <c r="BC353" s="191"/>
      <c r="BD353" s="191"/>
      <c r="BE353" s="191"/>
      <c r="BF353" s="191"/>
      <c r="BG353" s="191"/>
      <c r="BH353" s="188"/>
      <c r="BI353" s="191"/>
      <c r="BJ353" s="191"/>
      <c r="BK353" s="191"/>
      <c r="BL353" s="273"/>
      <c r="BM353" s="180"/>
      <c r="BN353" s="191"/>
      <c r="BO353" s="191"/>
      <c r="BP353" s="191"/>
      <c r="BQ353" s="191"/>
    </row>
    <row r="354" spans="1:69" x14ac:dyDescent="0.25">
      <c r="A354" s="191"/>
      <c r="B354" s="191"/>
      <c r="C354" s="191"/>
      <c r="D354" s="191"/>
      <c r="E354" s="191"/>
      <c r="F354" s="191"/>
      <c r="G354" s="188"/>
      <c r="H354" s="191"/>
      <c r="I354" s="191"/>
      <c r="J354" s="191"/>
      <c r="K354" s="191"/>
      <c r="L354" s="191"/>
      <c r="M354" s="191"/>
      <c r="N354" s="191"/>
      <c r="O354" s="191"/>
      <c r="P354" s="191"/>
      <c r="Q354" s="191"/>
      <c r="R354" s="191"/>
      <c r="S354" s="191"/>
      <c r="T354" s="191"/>
      <c r="U354" s="191"/>
      <c r="V354" s="191"/>
      <c r="W354" s="191"/>
      <c r="X354" s="191"/>
      <c r="Y354" s="191"/>
      <c r="Z354" s="191"/>
      <c r="AA354" s="191"/>
      <c r="AB354" s="191"/>
      <c r="AC354" s="191"/>
      <c r="AD354" s="191"/>
      <c r="AE354" s="191"/>
      <c r="AF354" s="191"/>
      <c r="AG354" s="191"/>
      <c r="AH354" s="191"/>
      <c r="AI354" s="191"/>
      <c r="AJ354" s="191"/>
      <c r="AK354" s="191"/>
      <c r="AL354" s="191"/>
      <c r="AM354" s="191"/>
      <c r="AN354" s="191"/>
      <c r="AO354" s="191"/>
      <c r="AP354" s="191"/>
      <c r="AQ354" s="191"/>
      <c r="AR354" s="191"/>
      <c r="AS354" s="191"/>
      <c r="AT354" s="191"/>
      <c r="AU354" s="191"/>
      <c r="AV354" s="191"/>
      <c r="AW354" s="191"/>
      <c r="AX354" s="191"/>
      <c r="AY354" s="191"/>
      <c r="AZ354" s="191"/>
      <c r="BA354" s="191"/>
      <c r="BB354" s="191"/>
      <c r="BC354" s="191"/>
      <c r="BD354" s="191"/>
      <c r="BE354" s="191"/>
      <c r="BF354" s="191"/>
      <c r="BG354" s="191"/>
      <c r="BH354" s="188"/>
      <c r="BI354" s="191"/>
      <c r="BJ354" s="191"/>
      <c r="BK354" s="191"/>
      <c r="BL354" s="273"/>
      <c r="BM354" s="180"/>
      <c r="BN354" s="191"/>
      <c r="BO354" s="191"/>
      <c r="BP354" s="191"/>
      <c r="BQ354" s="191"/>
    </row>
    <row r="355" spans="1:69" x14ac:dyDescent="0.25">
      <c r="A355" s="191"/>
      <c r="B355" s="191"/>
      <c r="C355" s="191"/>
      <c r="D355" s="191"/>
      <c r="E355" s="191"/>
      <c r="F355" s="191"/>
      <c r="G355" s="188"/>
      <c r="H355" s="191"/>
      <c r="I355" s="191"/>
      <c r="J355" s="191"/>
      <c r="K355" s="191"/>
      <c r="L355" s="191"/>
      <c r="M355" s="191"/>
      <c r="N355" s="191"/>
      <c r="O355" s="191"/>
      <c r="P355" s="191"/>
      <c r="Q355" s="191"/>
      <c r="R355" s="191"/>
      <c r="S355" s="191"/>
      <c r="T355" s="191"/>
      <c r="U355" s="191"/>
      <c r="V355" s="191"/>
      <c r="W355" s="191"/>
      <c r="X355" s="191"/>
      <c r="Y355" s="191"/>
      <c r="Z355" s="191"/>
      <c r="AA355" s="191"/>
      <c r="AB355" s="191"/>
      <c r="AC355" s="191"/>
      <c r="AD355" s="191"/>
      <c r="AE355" s="191"/>
      <c r="AF355" s="191"/>
      <c r="AG355" s="191"/>
      <c r="AH355" s="191"/>
      <c r="AI355" s="191"/>
      <c r="AJ355" s="191"/>
      <c r="AK355" s="191"/>
      <c r="AL355" s="191"/>
      <c r="AM355" s="191"/>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88"/>
      <c r="BI355" s="191"/>
      <c r="BJ355" s="191"/>
      <c r="BK355" s="191"/>
      <c r="BL355" s="273"/>
      <c r="BM355" s="180"/>
      <c r="BN355" s="191"/>
      <c r="BO355" s="191"/>
      <c r="BP355" s="191"/>
      <c r="BQ355" s="191"/>
    </row>
    <row r="356" spans="1:69" x14ac:dyDescent="0.25">
      <c r="A356" s="191"/>
      <c r="B356" s="191"/>
      <c r="C356" s="191"/>
      <c r="D356" s="191"/>
      <c r="E356" s="191"/>
      <c r="F356" s="191"/>
      <c r="G356" s="188"/>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88"/>
      <c r="BI356" s="191"/>
      <c r="BJ356" s="191"/>
      <c r="BK356" s="191"/>
      <c r="BL356" s="273"/>
      <c r="BM356" s="180"/>
      <c r="BN356" s="191"/>
      <c r="BO356" s="191"/>
      <c r="BP356" s="191"/>
      <c r="BQ356" s="191"/>
    </row>
    <row r="357" spans="1:69" x14ac:dyDescent="0.25">
      <c r="A357" s="191"/>
      <c r="B357" s="191"/>
      <c r="C357" s="191"/>
      <c r="D357" s="191"/>
      <c r="E357" s="191"/>
      <c r="F357" s="191"/>
      <c r="G357" s="188"/>
      <c r="H357" s="191"/>
      <c r="I357" s="191"/>
      <c r="J357" s="191"/>
      <c r="K357" s="191"/>
      <c r="L357" s="191"/>
      <c r="M357" s="191"/>
      <c r="N357" s="191"/>
      <c r="O357" s="191"/>
      <c r="P357" s="191"/>
      <c r="Q357" s="191"/>
      <c r="R357" s="191"/>
      <c r="S357" s="191"/>
      <c r="T357" s="191"/>
      <c r="U357" s="191"/>
      <c r="V357" s="191"/>
      <c r="W357" s="191"/>
      <c r="X357" s="191"/>
      <c r="Y357" s="191"/>
      <c r="Z357" s="191"/>
      <c r="AA357" s="191"/>
      <c r="AB357" s="191"/>
      <c r="AC357" s="191"/>
      <c r="AD357" s="191"/>
      <c r="AE357" s="191"/>
      <c r="AF357" s="191"/>
      <c r="AG357" s="191"/>
      <c r="AH357" s="191"/>
      <c r="AI357" s="191"/>
      <c r="AJ357" s="191"/>
      <c r="AK357" s="191"/>
      <c r="AL357" s="191"/>
      <c r="AM357" s="191"/>
      <c r="AN357" s="191"/>
      <c r="AO357" s="191"/>
      <c r="AP357" s="191"/>
      <c r="AQ357" s="191"/>
      <c r="AR357" s="191"/>
      <c r="AS357" s="191"/>
      <c r="AT357" s="191"/>
      <c r="AU357" s="191"/>
      <c r="AV357" s="191"/>
      <c r="AW357" s="191"/>
      <c r="AX357" s="191"/>
      <c r="AY357" s="191"/>
      <c r="AZ357" s="191"/>
      <c r="BA357" s="191"/>
      <c r="BB357" s="191"/>
      <c r="BC357" s="191"/>
      <c r="BD357" s="191"/>
      <c r="BE357" s="191"/>
      <c r="BF357" s="191"/>
      <c r="BG357" s="191"/>
      <c r="BH357" s="188"/>
      <c r="BI357" s="191"/>
      <c r="BJ357" s="191"/>
      <c r="BK357" s="191"/>
      <c r="BL357" s="273"/>
      <c r="BM357" s="180"/>
      <c r="BN357" s="191"/>
      <c r="BO357" s="191"/>
      <c r="BP357" s="191"/>
      <c r="BQ357" s="191"/>
    </row>
    <row r="358" spans="1:69" x14ac:dyDescent="0.25">
      <c r="A358" s="191"/>
      <c r="B358" s="191"/>
      <c r="C358" s="191"/>
      <c r="D358" s="191"/>
      <c r="E358" s="191"/>
      <c r="F358" s="191"/>
      <c r="G358" s="188"/>
      <c r="H358" s="191"/>
      <c r="I358" s="191"/>
      <c r="J358" s="191"/>
      <c r="K358" s="191"/>
      <c r="L358" s="191"/>
      <c r="M358" s="191"/>
      <c r="N358" s="191"/>
      <c r="O358" s="191"/>
      <c r="P358" s="191"/>
      <c r="Q358" s="191"/>
      <c r="R358" s="191"/>
      <c r="S358" s="191"/>
      <c r="T358" s="191"/>
      <c r="U358" s="191"/>
      <c r="V358" s="191"/>
      <c r="W358" s="191"/>
      <c r="X358" s="191"/>
      <c r="Y358" s="191"/>
      <c r="Z358" s="191"/>
      <c r="AA358" s="191"/>
      <c r="AB358" s="191"/>
      <c r="AC358" s="191"/>
      <c r="AD358" s="191"/>
      <c r="AE358" s="191"/>
      <c r="AF358" s="191"/>
      <c r="AG358" s="191"/>
      <c r="AH358" s="191"/>
      <c r="AI358" s="191"/>
      <c r="AJ358" s="191"/>
      <c r="AK358" s="191"/>
      <c r="AL358" s="191"/>
      <c r="AM358" s="191"/>
      <c r="AN358" s="191"/>
      <c r="AO358" s="191"/>
      <c r="AP358" s="191"/>
      <c r="AQ358" s="191"/>
      <c r="AR358" s="191"/>
      <c r="AS358" s="191"/>
      <c r="AT358" s="191"/>
      <c r="AU358" s="191"/>
      <c r="AV358" s="191"/>
      <c r="AW358" s="191"/>
      <c r="AX358" s="191"/>
      <c r="AY358" s="191"/>
      <c r="AZ358" s="191"/>
      <c r="BA358" s="191"/>
      <c r="BB358" s="191"/>
      <c r="BC358" s="191"/>
      <c r="BD358" s="191"/>
      <c r="BE358" s="191"/>
      <c r="BF358" s="191"/>
      <c r="BG358" s="191"/>
      <c r="BH358" s="188"/>
      <c r="BI358" s="191"/>
      <c r="BJ358" s="191"/>
      <c r="BK358" s="191"/>
      <c r="BL358" s="273"/>
      <c r="BM358" s="180"/>
      <c r="BN358" s="191"/>
      <c r="BO358" s="191"/>
      <c r="BP358" s="191"/>
      <c r="BQ358" s="191"/>
    </row>
    <row r="359" spans="1:69" x14ac:dyDescent="0.25">
      <c r="A359" s="191"/>
      <c r="B359" s="191"/>
      <c r="C359" s="191"/>
      <c r="D359" s="191"/>
      <c r="E359" s="191"/>
      <c r="F359" s="191"/>
      <c r="G359" s="188"/>
      <c r="H359" s="191"/>
      <c r="I359" s="191"/>
      <c r="J359" s="191"/>
      <c r="K359" s="191"/>
      <c r="L359" s="191"/>
      <c r="M359" s="191"/>
      <c r="N359" s="191"/>
      <c r="O359" s="191"/>
      <c r="P359" s="191"/>
      <c r="Q359" s="191"/>
      <c r="R359" s="191"/>
      <c r="S359" s="191"/>
      <c r="T359" s="191"/>
      <c r="U359" s="191"/>
      <c r="V359" s="191"/>
      <c r="W359" s="191"/>
      <c r="X359" s="191"/>
      <c r="Y359" s="191"/>
      <c r="Z359" s="191"/>
      <c r="AA359" s="191"/>
      <c r="AB359" s="191"/>
      <c r="AC359" s="191"/>
      <c r="AD359" s="191"/>
      <c r="AE359" s="191"/>
      <c r="AF359" s="191"/>
      <c r="AG359" s="191"/>
      <c r="AH359" s="191"/>
      <c r="AI359" s="191"/>
      <c r="AJ359" s="191"/>
      <c r="AK359" s="191"/>
      <c r="AL359" s="191"/>
      <c r="AM359" s="191"/>
      <c r="AN359" s="191"/>
      <c r="AO359" s="191"/>
      <c r="AP359" s="191"/>
      <c r="AQ359" s="191"/>
      <c r="AR359" s="191"/>
      <c r="AS359" s="191"/>
      <c r="AT359" s="191"/>
      <c r="AU359" s="191"/>
      <c r="AV359" s="191"/>
      <c r="AW359" s="191"/>
      <c r="AX359" s="191"/>
      <c r="AY359" s="191"/>
      <c r="AZ359" s="191"/>
      <c r="BA359" s="191"/>
      <c r="BB359" s="191"/>
      <c r="BC359" s="191"/>
      <c r="BD359" s="191"/>
      <c r="BE359" s="191"/>
      <c r="BF359" s="191"/>
      <c r="BG359" s="191"/>
      <c r="BH359" s="188"/>
      <c r="BI359" s="191"/>
      <c r="BJ359" s="191"/>
      <c r="BK359" s="191"/>
      <c r="BL359" s="273"/>
      <c r="BM359" s="180"/>
      <c r="BN359" s="191"/>
      <c r="BO359" s="191"/>
      <c r="BP359" s="191"/>
      <c r="BQ359" s="191"/>
    </row>
    <row r="360" spans="1:69" x14ac:dyDescent="0.25">
      <c r="A360" s="191"/>
      <c r="B360" s="191"/>
      <c r="C360" s="191"/>
      <c r="D360" s="191"/>
      <c r="E360" s="191"/>
      <c r="F360" s="191"/>
      <c r="G360" s="188"/>
      <c r="H360" s="191"/>
      <c r="I360" s="191"/>
      <c r="J360" s="191"/>
      <c r="K360" s="191"/>
      <c r="L360" s="191"/>
      <c r="M360" s="191"/>
      <c r="N360" s="191"/>
      <c r="O360" s="191"/>
      <c r="P360" s="191"/>
      <c r="Q360" s="191"/>
      <c r="R360" s="191"/>
      <c r="S360" s="191"/>
      <c r="T360" s="191"/>
      <c r="U360" s="191"/>
      <c r="V360" s="191"/>
      <c r="W360" s="191"/>
      <c r="X360" s="191"/>
      <c r="Y360" s="191"/>
      <c r="Z360" s="191"/>
      <c r="AA360" s="191"/>
      <c r="AB360" s="191"/>
      <c r="AC360" s="191"/>
      <c r="AD360" s="191"/>
      <c r="AE360" s="191"/>
      <c r="AF360" s="191"/>
      <c r="AG360" s="191"/>
      <c r="AH360" s="191"/>
      <c r="AI360" s="191"/>
      <c r="AJ360" s="191"/>
      <c r="AK360" s="191"/>
      <c r="AL360" s="191"/>
      <c r="AM360" s="191"/>
      <c r="AN360" s="191"/>
      <c r="AO360" s="191"/>
      <c r="AP360" s="191"/>
      <c r="AQ360" s="191"/>
      <c r="AR360" s="191"/>
      <c r="AS360" s="191"/>
      <c r="AT360" s="191"/>
      <c r="AU360" s="191"/>
      <c r="AV360" s="191"/>
      <c r="AW360" s="191"/>
      <c r="AX360" s="191"/>
      <c r="AY360" s="191"/>
      <c r="AZ360" s="191"/>
      <c r="BA360" s="191"/>
      <c r="BB360" s="191"/>
      <c r="BC360" s="191"/>
      <c r="BD360" s="191"/>
      <c r="BE360" s="191"/>
      <c r="BF360" s="191"/>
      <c r="BG360" s="191"/>
      <c r="BH360" s="188"/>
      <c r="BI360" s="191"/>
      <c r="BJ360" s="191"/>
      <c r="BK360" s="191"/>
      <c r="BL360" s="273"/>
      <c r="BM360" s="180"/>
      <c r="BN360" s="191"/>
      <c r="BO360" s="191"/>
      <c r="BP360" s="191"/>
      <c r="BQ360" s="191"/>
    </row>
    <row r="361" spans="1:69" x14ac:dyDescent="0.25">
      <c r="A361" s="191"/>
      <c r="B361" s="191"/>
      <c r="C361" s="191"/>
      <c r="D361" s="191"/>
      <c r="E361" s="191"/>
      <c r="F361" s="191"/>
      <c r="G361" s="188"/>
      <c r="H361" s="191"/>
      <c r="I361" s="191"/>
      <c r="J361" s="191"/>
      <c r="K361" s="191"/>
      <c r="L361" s="191"/>
      <c r="M361" s="191"/>
      <c r="N361" s="191"/>
      <c r="O361" s="191"/>
      <c r="P361" s="191"/>
      <c r="Q361" s="191"/>
      <c r="R361" s="191"/>
      <c r="S361" s="191"/>
      <c r="T361" s="191"/>
      <c r="U361" s="191"/>
      <c r="V361" s="191"/>
      <c r="W361" s="191"/>
      <c r="X361" s="191"/>
      <c r="Y361" s="191"/>
      <c r="Z361" s="191"/>
      <c r="AA361" s="191"/>
      <c r="AB361" s="191"/>
      <c r="AC361" s="191"/>
      <c r="AD361" s="191"/>
      <c r="AE361" s="191"/>
      <c r="AF361" s="191"/>
      <c r="AG361" s="191"/>
      <c r="AH361" s="191"/>
      <c r="AI361" s="191"/>
      <c r="AJ361" s="191"/>
      <c r="AK361" s="191"/>
      <c r="AL361" s="191"/>
      <c r="AM361" s="191"/>
      <c r="AN361" s="191"/>
      <c r="AO361" s="191"/>
      <c r="AP361" s="191"/>
      <c r="AQ361" s="191"/>
      <c r="AR361" s="191"/>
      <c r="AS361" s="191"/>
      <c r="AT361" s="191"/>
      <c r="AU361" s="191"/>
      <c r="AV361" s="191"/>
      <c r="AW361" s="191"/>
      <c r="AX361" s="191"/>
      <c r="AY361" s="191"/>
      <c r="AZ361" s="191"/>
      <c r="BA361" s="191"/>
      <c r="BB361" s="191"/>
      <c r="BC361" s="191"/>
      <c r="BD361" s="191"/>
      <c r="BE361" s="191"/>
      <c r="BF361" s="191"/>
      <c r="BG361" s="191"/>
      <c r="BH361" s="188"/>
      <c r="BI361" s="191"/>
      <c r="BJ361" s="191"/>
      <c r="BK361" s="191"/>
      <c r="BL361" s="273"/>
      <c r="BM361" s="180"/>
      <c r="BN361" s="191"/>
      <c r="BO361" s="191"/>
      <c r="BP361" s="191"/>
      <c r="BQ361" s="191"/>
    </row>
    <row r="362" spans="1:69" x14ac:dyDescent="0.25">
      <c r="A362" s="191"/>
      <c r="B362" s="191"/>
      <c r="C362" s="191"/>
      <c r="D362" s="191"/>
      <c r="E362" s="191"/>
      <c r="F362" s="191"/>
      <c r="G362" s="188"/>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91"/>
      <c r="AF362" s="191"/>
      <c r="AG362" s="191"/>
      <c r="AH362" s="191"/>
      <c r="AI362" s="191"/>
      <c r="AJ362" s="191"/>
      <c r="AK362" s="191"/>
      <c r="AL362" s="191"/>
      <c r="AM362" s="191"/>
      <c r="AN362" s="191"/>
      <c r="AO362" s="191"/>
      <c r="AP362" s="191"/>
      <c r="AQ362" s="191"/>
      <c r="AR362" s="191"/>
      <c r="AS362" s="191"/>
      <c r="AT362" s="191"/>
      <c r="AU362" s="191"/>
      <c r="AV362" s="191"/>
      <c r="AW362" s="191"/>
      <c r="AX362" s="191"/>
      <c r="AY362" s="191"/>
      <c r="AZ362" s="191"/>
      <c r="BA362" s="191"/>
      <c r="BB362" s="191"/>
      <c r="BC362" s="191"/>
      <c r="BD362" s="191"/>
      <c r="BE362" s="191"/>
      <c r="BF362" s="191"/>
      <c r="BG362" s="191"/>
      <c r="BH362" s="188"/>
      <c r="BI362" s="191"/>
      <c r="BJ362" s="191"/>
      <c r="BK362" s="191"/>
      <c r="BL362" s="273"/>
      <c r="BM362" s="180"/>
      <c r="BN362" s="191"/>
      <c r="BO362" s="191"/>
      <c r="BP362" s="191"/>
      <c r="BQ362" s="191"/>
    </row>
    <row r="363" spans="1:69" x14ac:dyDescent="0.25">
      <c r="A363" s="191"/>
      <c r="B363" s="191"/>
      <c r="C363" s="191"/>
      <c r="D363" s="191"/>
      <c r="E363" s="191"/>
      <c r="F363" s="191"/>
      <c r="G363" s="188"/>
      <c r="H363" s="191"/>
      <c r="I363" s="191"/>
      <c r="J363" s="191"/>
      <c r="K363" s="191"/>
      <c r="L363" s="191"/>
      <c r="M363" s="191"/>
      <c r="N363" s="191"/>
      <c r="O363" s="191"/>
      <c r="P363" s="191"/>
      <c r="Q363" s="191"/>
      <c r="R363" s="191"/>
      <c r="S363" s="191"/>
      <c r="T363" s="191"/>
      <c r="U363" s="191"/>
      <c r="V363" s="191"/>
      <c r="W363" s="191"/>
      <c r="X363" s="191"/>
      <c r="Y363" s="191"/>
      <c r="Z363" s="191"/>
      <c r="AA363" s="191"/>
      <c r="AB363" s="191"/>
      <c r="AC363" s="191"/>
      <c r="AD363" s="191"/>
      <c r="AE363" s="191"/>
      <c r="AF363" s="191"/>
      <c r="AG363" s="191"/>
      <c r="AH363" s="191"/>
      <c r="AI363" s="191"/>
      <c r="AJ363" s="191"/>
      <c r="AK363" s="191"/>
      <c r="AL363" s="191"/>
      <c r="AM363" s="191"/>
      <c r="AN363" s="191"/>
      <c r="AO363" s="191"/>
      <c r="AP363" s="191"/>
      <c r="AQ363" s="191"/>
      <c r="AR363" s="191"/>
      <c r="AS363" s="191"/>
      <c r="AT363" s="191"/>
      <c r="AU363" s="191"/>
      <c r="AV363" s="191"/>
      <c r="AW363" s="191"/>
      <c r="AX363" s="191"/>
      <c r="AY363" s="191"/>
      <c r="AZ363" s="191"/>
      <c r="BA363" s="191"/>
      <c r="BB363" s="191"/>
      <c r="BC363" s="191"/>
      <c r="BD363" s="191"/>
      <c r="BE363" s="191"/>
      <c r="BF363" s="191"/>
      <c r="BG363" s="191"/>
      <c r="BH363" s="188"/>
      <c r="BI363" s="191"/>
      <c r="BJ363" s="191"/>
      <c r="BK363" s="191"/>
      <c r="BL363" s="273"/>
      <c r="BM363" s="180"/>
      <c r="BN363" s="191"/>
      <c r="BO363" s="191"/>
      <c r="BP363" s="191"/>
      <c r="BQ363" s="191"/>
    </row>
    <row r="364" spans="1:69" x14ac:dyDescent="0.25">
      <c r="A364" s="191"/>
      <c r="B364" s="191"/>
      <c r="C364" s="191"/>
      <c r="D364" s="191"/>
      <c r="E364" s="191"/>
      <c r="F364" s="191"/>
      <c r="G364" s="188"/>
      <c r="H364" s="191"/>
      <c r="I364" s="191"/>
      <c r="J364" s="191"/>
      <c r="K364" s="191"/>
      <c r="L364" s="191"/>
      <c r="M364" s="191"/>
      <c r="N364" s="191"/>
      <c r="O364" s="191"/>
      <c r="P364" s="191"/>
      <c r="Q364" s="191"/>
      <c r="R364" s="191"/>
      <c r="S364" s="191"/>
      <c r="T364" s="191"/>
      <c r="U364" s="191"/>
      <c r="V364" s="191"/>
      <c r="W364" s="191"/>
      <c r="X364" s="191"/>
      <c r="Y364" s="191"/>
      <c r="Z364" s="191"/>
      <c r="AA364" s="191"/>
      <c r="AB364" s="191"/>
      <c r="AC364" s="191"/>
      <c r="AD364" s="191"/>
      <c r="AE364" s="191"/>
      <c r="AF364" s="191"/>
      <c r="AG364" s="191"/>
      <c r="AH364" s="191"/>
      <c r="AI364" s="191"/>
      <c r="AJ364" s="191"/>
      <c r="AK364" s="191"/>
      <c r="AL364" s="191"/>
      <c r="AM364" s="191"/>
      <c r="AN364" s="191"/>
      <c r="AO364" s="191"/>
      <c r="AP364" s="191"/>
      <c r="AQ364" s="191"/>
      <c r="AR364" s="191"/>
      <c r="AS364" s="191"/>
      <c r="AT364" s="191"/>
      <c r="AU364" s="191"/>
      <c r="AV364" s="191"/>
      <c r="AW364" s="191"/>
      <c r="AX364" s="191"/>
      <c r="AY364" s="191"/>
      <c r="AZ364" s="191"/>
      <c r="BA364" s="191"/>
      <c r="BB364" s="191"/>
      <c r="BC364" s="191"/>
      <c r="BD364" s="191"/>
      <c r="BE364" s="191"/>
      <c r="BF364" s="191"/>
      <c r="BG364" s="191"/>
      <c r="BH364" s="188"/>
      <c r="BI364" s="191"/>
      <c r="BJ364" s="191"/>
      <c r="BK364" s="191"/>
      <c r="BL364" s="273"/>
      <c r="BM364" s="180"/>
      <c r="BN364" s="191"/>
      <c r="BO364" s="191"/>
      <c r="BP364" s="191"/>
      <c r="BQ364" s="191"/>
    </row>
    <row r="365" spans="1:69" x14ac:dyDescent="0.25">
      <c r="A365" s="191"/>
      <c r="B365" s="191"/>
      <c r="C365" s="191"/>
      <c r="D365" s="191"/>
      <c r="E365" s="191"/>
      <c r="F365" s="191"/>
      <c r="G365" s="188"/>
      <c r="H365" s="191"/>
      <c r="I365" s="191"/>
      <c r="J365" s="191"/>
      <c r="K365" s="191"/>
      <c r="L365" s="191"/>
      <c r="M365" s="191"/>
      <c r="N365" s="191"/>
      <c r="O365" s="191"/>
      <c r="P365" s="191"/>
      <c r="Q365" s="191"/>
      <c r="R365" s="191"/>
      <c r="S365" s="191"/>
      <c r="T365" s="191"/>
      <c r="U365" s="191"/>
      <c r="V365" s="191"/>
      <c r="W365" s="191"/>
      <c r="X365" s="191"/>
      <c r="Y365" s="191"/>
      <c r="Z365" s="191"/>
      <c r="AA365" s="191"/>
      <c r="AB365" s="191"/>
      <c r="AC365" s="191"/>
      <c r="AD365" s="191"/>
      <c r="AE365" s="191"/>
      <c r="AF365" s="191"/>
      <c r="AG365" s="191"/>
      <c r="AH365" s="191"/>
      <c r="AI365" s="191"/>
      <c r="AJ365" s="191"/>
      <c r="AK365" s="191"/>
      <c r="AL365" s="191"/>
      <c r="AM365" s="191"/>
      <c r="AN365" s="191"/>
      <c r="AO365" s="191"/>
      <c r="AP365" s="191"/>
      <c r="AQ365" s="191"/>
      <c r="AR365" s="191"/>
      <c r="AS365" s="191"/>
      <c r="AT365" s="191"/>
      <c r="AU365" s="191"/>
      <c r="AV365" s="191"/>
      <c r="AW365" s="191"/>
      <c r="AX365" s="191"/>
      <c r="AY365" s="191"/>
      <c r="AZ365" s="191"/>
      <c r="BA365" s="191"/>
      <c r="BB365" s="191"/>
      <c r="BC365" s="191"/>
      <c r="BD365" s="191"/>
      <c r="BE365" s="191"/>
      <c r="BF365" s="191"/>
      <c r="BG365" s="191"/>
      <c r="BH365" s="188"/>
      <c r="BI365" s="191"/>
      <c r="BJ365" s="191"/>
      <c r="BK365" s="191"/>
      <c r="BL365" s="273"/>
      <c r="BM365" s="180"/>
      <c r="BN365" s="191"/>
      <c r="BO365" s="191"/>
      <c r="BP365" s="191"/>
      <c r="BQ365" s="191"/>
    </row>
    <row r="366" spans="1:69" x14ac:dyDescent="0.25">
      <c r="A366" s="191"/>
      <c r="B366" s="191"/>
      <c r="C366" s="191"/>
      <c r="D366" s="191"/>
      <c r="E366" s="191"/>
      <c r="F366" s="191"/>
      <c r="G366" s="188"/>
      <c r="H366" s="191"/>
      <c r="I366" s="191"/>
      <c r="J366" s="191"/>
      <c r="K366" s="191"/>
      <c r="L366" s="191"/>
      <c r="M366" s="191"/>
      <c r="N366" s="191"/>
      <c r="O366" s="191"/>
      <c r="P366" s="191"/>
      <c r="Q366" s="191"/>
      <c r="R366" s="191"/>
      <c r="S366" s="191"/>
      <c r="T366" s="191"/>
      <c r="U366" s="191"/>
      <c r="V366" s="191"/>
      <c r="W366" s="191"/>
      <c r="X366" s="191"/>
      <c r="Y366" s="191"/>
      <c r="Z366" s="191"/>
      <c r="AA366" s="191"/>
      <c r="AB366" s="191"/>
      <c r="AC366" s="191"/>
      <c r="AD366" s="191"/>
      <c r="AE366" s="191"/>
      <c r="AF366" s="191"/>
      <c r="AG366" s="191"/>
      <c r="AH366" s="191"/>
      <c r="AI366" s="191"/>
      <c r="AJ366" s="191"/>
      <c r="AK366" s="191"/>
      <c r="AL366" s="191"/>
      <c r="AM366" s="191"/>
      <c r="AN366" s="191"/>
      <c r="AO366" s="191"/>
      <c r="AP366" s="191"/>
      <c r="AQ366" s="191"/>
      <c r="AR366" s="191"/>
      <c r="AS366" s="191"/>
      <c r="AT366" s="191"/>
      <c r="AU366" s="191"/>
      <c r="AV366" s="191"/>
      <c r="AW366" s="191"/>
      <c r="AX366" s="191"/>
      <c r="AY366" s="191"/>
      <c r="AZ366" s="191"/>
      <c r="BA366" s="191"/>
      <c r="BB366" s="191"/>
      <c r="BC366" s="191"/>
      <c r="BD366" s="191"/>
      <c r="BE366" s="191"/>
      <c r="BF366" s="191"/>
      <c r="BG366" s="191"/>
      <c r="BH366" s="188"/>
      <c r="BI366" s="191"/>
      <c r="BJ366" s="191"/>
      <c r="BK366" s="191"/>
      <c r="BL366" s="273"/>
      <c r="BM366" s="180"/>
      <c r="BN366" s="191"/>
      <c r="BO366" s="191"/>
      <c r="BP366" s="191"/>
      <c r="BQ366" s="191"/>
    </row>
    <row r="367" spans="1:69" x14ac:dyDescent="0.25">
      <c r="A367" s="191"/>
      <c r="B367" s="191"/>
      <c r="C367" s="191"/>
      <c r="D367" s="191"/>
      <c r="E367" s="191"/>
      <c r="F367" s="191"/>
      <c r="G367" s="188"/>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1"/>
      <c r="AY367" s="191"/>
      <c r="AZ367" s="191"/>
      <c r="BA367" s="191"/>
      <c r="BB367" s="191"/>
      <c r="BC367" s="191"/>
      <c r="BD367" s="191"/>
      <c r="BE367" s="191"/>
      <c r="BF367" s="191"/>
      <c r="BG367" s="191"/>
      <c r="BH367" s="188"/>
      <c r="BI367" s="191"/>
      <c r="BJ367" s="191"/>
      <c r="BK367" s="191"/>
      <c r="BL367" s="273"/>
      <c r="BM367" s="180"/>
      <c r="BN367" s="191"/>
      <c r="BO367" s="191"/>
      <c r="BP367" s="191"/>
      <c r="BQ367" s="191"/>
    </row>
    <row r="368" spans="1:69" x14ac:dyDescent="0.25">
      <c r="A368" s="191"/>
      <c r="B368" s="191"/>
      <c r="C368" s="191"/>
      <c r="D368" s="191"/>
      <c r="E368" s="191"/>
      <c r="F368" s="191"/>
      <c r="G368" s="188"/>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1"/>
      <c r="AY368" s="191"/>
      <c r="AZ368" s="191"/>
      <c r="BA368" s="191"/>
      <c r="BB368" s="191"/>
      <c r="BC368" s="191"/>
      <c r="BD368" s="191"/>
      <c r="BE368" s="191"/>
      <c r="BF368" s="191"/>
      <c r="BG368" s="191"/>
      <c r="BH368" s="188"/>
      <c r="BI368" s="191"/>
      <c r="BJ368" s="191"/>
      <c r="BK368" s="191"/>
      <c r="BL368" s="273"/>
      <c r="BM368" s="180"/>
      <c r="BN368" s="191"/>
      <c r="BO368" s="191"/>
      <c r="BP368" s="191"/>
      <c r="BQ368" s="191"/>
    </row>
    <row r="369" spans="1:69" x14ac:dyDescent="0.25">
      <c r="A369" s="191"/>
      <c r="B369" s="191"/>
      <c r="C369" s="191"/>
      <c r="D369" s="191"/>
      <c r="E369" s="191"/>
      <c r="F369" s="191"/>
      <c r="G369" s="188"/>
      <c r="H369" s="191"/>
      <c r="I369" s="191"/>
      <c r="J369" s="191"/>
      <c r="K369" s="191"/>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c r="AG369" s="191"/>
      <c r="AH369" s="191"/>
      <c r="AI369" s="191"/>
      <c r="AJ369" s="191"/>
      <c r="AK369" s="191"/>
      <c r="AL369" s="191"/>
      <c r="AM369" s="191"/>
      <c r="AN369" s="191"/>
      <c r="AO369" s="191"/>
      <c r="AP369" s="191"/>
      <c r="AQ369" s="191"/>
      <c r="AR369" s="191"/>
      <c r="AS369" s="191"/>
      <c r="AT369" s="191"/>
      <c r="AU369" s="191"/>
      <c r="AV369" s="191"/>
      <c r="AW369" s="191"/>
      <c r="AX369" s="191"/>
      <c r="AY369" s="191"/>
      <c r="AZ369" s="191"/>
      <c r="BA369" s="191"/>
      <c r="BB369" s="191"/>
      <c r="BC369" s="191"/>
      <c r="BD369" s="191"/>
      <c r="BE369" s="191"/>
      <c r="BF369" s="191"/>
      <c r="BG369" s="191"/>
      <c r="BH369" s="188"/>
      <c r="BI369" s="191"/>
      <c r="BJ369" s="191"/>
      <c r="BK369" s="191"/>
      <c r="BL369" s="273"/>
      <c r="BM369" s="180"/>
      <c r="BN369" s="191"/>
      <c r="BO369" s="191"/>
      <c r="BP369" s="191"/>
      <c r="BQ369" s="191"/>
    </row>
    <row r="370" spans="1:69" x14ac:dyDescent="0.25">
      <c r="A370" s="191"/>
      <c r="B370" s="191"/>
      <c r="C370" s="191"/>
      <c r="D370" s="191"/>
      <c r="E370" s="191"/>
      <c r="F370" s="191"/>
      <c r="G370" s="188"/>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1"/>
      <c r="AY370" s="191"/>
      <c r="AZ370" s="191"/>
      <c r="BA370" s="191"/>
      <c r="BB370" s="191"/>
      <c r="BC370" s="191"/>
      <c r="BD370" s="191"/>
      <c r="BE370" s="191"/>
      <c r="BF370" s="191"/>
      <c r="BG370" s="191"/>
      <c r="BH370" s="188"/>
      <c r="BI370" s="191"/>
      <c r="BJ370" s="191"/>
      <c r="BK370" s="191"/>
      <c r="BL370" s="273"/>
      <c r="BM370" s="180"/>
      <c r="BN370" s="191"/>
      <c r="BO370" s="191"/>
      <c r="BP370" s="191"/>
      <c r="BQ370" s="191"/>
    </row>
    <row r="371" spans="1:69" x14ac:dyDescent="0.25">
      <c r="A371" s="191"/>
      <c r="B371" s="191"/>
      <c r="C371" s="191"/>
      <c r="D371" s="191"/>
      <c r="E371" s="191"/>
      <c r="F371" s="191"/>
      <c r="G371" s="188"/>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1"/>
      <c r="AY371" s="191"/>
      <c r="AZ371" s="191"/>
      <c r="BA371" s="191"/>
      <c r="BB371" s="191"/>
      <c r="BC371" s="191"/>
      <c r="BD371" s="191"/>
      <c r="BE371" s="191"/>
      <c r="BF371" s="191"/>
      <c r="BG371" s="191"/>
      <c r="BH371" s="188"/>
      <c r="BI371" s="191"/>
      <c r="BJ371" s="191"/>
      <c r="BK371" s="191"/>
      <c r="BL371" s="273"/>
      <c r="BM371" s="180"/>
      <c r="BN371" s="191"/>
      <c r="BO371" s="191"/>
      <c r="BP371" s="191"/>
      <c r="BQ371" s="191"/>
    </row>
    <row r="372" spans="1:69" x14ac:dyDescent="0.25">
      <c r="A372" s="191"/>
      <c r="B372" s="191"/>
      <c r="C372" s="191"/>
      <c r="D372" s="191"/>
      <c r="E372" s="191"/>
      <c r="F372" s="191"/>
      <c r="G372" s="188"/>
      <c r="H372" s="191"/>
      <c r="I372" s="191"/>
      <c r="J372" s="191"/>
      <c r="K372" s="191"/>
      <c r="L372" s="191"/>
      <c r="M372" s="191"/>
      <c r="N372" s="191"/>
      <c r="O372" s="191"/>
      <c r="P372" s="191"/>
      <c r="Q372" s="191"/>
      <c r="R372" s="191"/>
      <c r="S372" s="191"/>
      <c r="T372" s="191"/>
      <c r="U372" s="191"/>
      <c r="V372" s="191"/>
      <c r="W372" s="191"/>
      <c r="X372" s="191"/>
      <c r="Y372" s="191"/>
      <c r="Z372" s="191"/>
      <c r="AA372" s="191"/>
      <c r="AB372" s="191"/>
      <c r="AC372" s="191"/>
      <c r="AD372" s="191"/>
      <c r="AE372" s="191"/>
      <c r="AF372" s="191"/>
      <c r="AG372" s="191"/>
      <c r="AH372" s="191"/>
      <c r="AI372" s="191"/>
      <c r="AJ372" s="191"/>
      <c r="AK372" s="191"/>
      <c r="AL372" s="191"/>
      <c r="AM372" s="191"/>
      <c r="AN372" s="191"/>
      <c r="AO372" s="191"/>
      <c r="AP372" s="191"/>
      <c r="AQ372" s="191"/>
      <c r="AR372" s="191"/>
      <c r="AS372" s="191"/>
      <c r="AT372" s="191"/>
      <c r="AU372" s="191"/>
      <c r="AV372" s="191"/>
      <c r="AW372" s="191"/>
      <c r="AX372" s="191"/>
      <c r="AY372" s="191"/>
      <c r="AZ372" s="191"/>
      <c r="BA372" s="191"/>
      <c r="BB372" s="191"/>
      <c r="BC372" s="191"/>
      <c r="BD372" s="191"/>
      <c r="BE372" s="191"/>
      <c r="BF372" s="191"/>
      <c r="BG372" s="191"/>
      <c r="BH372" s="188"/>
      <c r="BI372" s="191"/>
      <c r="BJ372" s="191"/>
      <c r="BK372" s="191"/>
      <c r="BL372" s="273"/>
      <c r="BM372" s="180"/>
      <c r="BN372" s="191"/>
      <c r="BO372" s="191"/>
      <c r="BP372" s="191"/>
      <c r="BQ372" s="191"/>
    </row>
    <row r="373" spans="1:69" x14ac:dyDescent="0.25">
      <c r="A373" s="191"/>
      <c r="B373" s="191"/>
      <c r="C373" s="191"/>
      <c r="D373" s="191"/>
      <c r="E373" s="191"/>
      <c r="F373" s="191"/>
      <c r="G373" s="188"/>
      <c r="H373" s="191"/>
      <c r="I373" s="191"/>
      <c r="J373" s="191"/>
      <c r="K373" s="191"/>
      <c r="L373" s="191"/>
      <c r="M373" s="191"/>
      <c r="N373" s="191"/>
      <c r="O373" s="191"/>
      <c r="P373" s="191"/>
      <c r="Q373" s="191"/>
      <c r="R373" s="191"/>
      <c r="S373" s="191"/>
      <c r="T373" s="191"/>
      <c r="U373" s="191"/>
      <c r="V373" s="191"/>
      <c r="W373" s="191"/>
      <c r="X373" s="191"/>
      <c r="Y373" s="191"/>
      <c r="Z373" s="191"/>
      <c r="AA373" s="191"/>
      <c r="AB373" s="191"/>
      <c r="AC373" s="191"/>
      <c r="AD373" s="191"/>
      <c r="AE373" s="191"/>
      <c r="AF373" s="191"/>
      <c r="AG373" s="191"/>
      <c r="AH373" s="191"/>
      <c r="AI373" s="191"/>
      <c r="AJ373" s="191"/>
      <c r="AK373" s="191"/>
      <c r="AL373" s="191"/>
      <c r="AM373" s="191"/>
      <c r="AN373" s="191"/>
      <c r="AO373" s="191"/>
      <c r="AP373" s="191"/>
      <c r="AQ373" s="191"/>
      <c r="AR373" s="191"/>
      <c r="AS373" s="191"/>
      <c r="AT373" s="191"/>
      <c r="AU373" s="191"/>
      <c r="AV373" s="191"/>
      <c r="AW373" s="191"/>
      <c r="AX373" s="191"/>
      <c r="AY373" s="191"/>
      <c r="AZ373" s="191"/>
      <c r="BA373" s="191"/>
      <c r="BB373" s="191"/>
      <c r="BC373" s="191"/>
      <c r="BD373" s="191"/>
      <c r="BE373" s="191"/>
      <c r="BF373" s="191"/>
      <c r="BG373" s="191"/>
      <c r="BH373" s="188"/>
      <c r="BI373" s="191"/>
      <c r="BJ373" s="191"/>
      <c r="BK373" s="191"/>
      <c r="BL373" s="273"/>
      <c r="BM373" s="180"/>
      <c r="BN373" s="191"/>
      <c r="BO373" s="191"/>
      <c r="BP373" s="191"/>
      <c r="BQ373" s="191"/>
    </row>
    <row r="374" spans="1:69" x14ac:dyDescent="0.25">
      <c r="A374" s="191"/>
      <c r="B374" s="191"/>
      <c r="C374" s="191"/>
      <c r="D374" s="191"/>
      <c r="E374" s="191"/>
      <c r="F374" s="191"/>
      <c r="G374" s="188"/>
      <c r="H374" s="191"/>
      <c r="I374" s="191"/>
      <c r="J374" s="191"/>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c r="AL374" s="191"/>
      <c r="AM374" s="191"/>
      <c r="AN374" s="191"/>
      <c r="AO374" s="191"/>
      <c r="AP374" s="191"/>
      <c r="AQ374" s="191"/>
      <c r="AR374" s="191"/>
      <c r="AS374" s="191"/>
      <c r="AT374" s="191"/>
      <c r="AU374" s="191"/>
      <c r="AV374" s="191"/>
      <c r="AW374" s="191"/>
      <c r="AX374" s="191"/>
      <c r="AY374" s="191"/>
      <c r="AZ374" s="191"/>
      <c r="BA374" s="191"/>
      <c r="BB374" s="191"/>
      <c r="BC374" s="191"/>
      <c r="BD374" s="191"/>
      <c r="BE374" s="191"/>
      <c r="BF374" s="191"/>
      <c r="BG374" s="191"/>
      <c r="BH374" s="188"/>
      <c r="BI374" s="191"/>
      <c r="BJ374" s="191"/>
      <c r="BK374" s="191"/>
      <c r="BL374" s="273"/>
      <c r="BM374" s="180"/>
      <c r="BN374" s="191"/>
      <c r="BO374" s="191"/>
      <c r="BP374" s="191"/>
      <c r="BQ374" s="191"/>
    </row>
    <row r="375" spans="1:69" x14ac:dyDescent="0.25">
      <c r="A375" s="191"/>
      <c r="B375" s="191"/>
      <c r="C375" s="191"/>
      <c r="D375" s="191"/>
      <c r="E375" s="191"/>
      <c r="F375" s="191"/>
      <c r="G375" s="188"/>
      <c r="H375" s="191"/>
      <c r="I375" s="191"/>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191"/>
      <c r="AH375" s="191"/>
      <c r="AI375" s="191"/>
      <c r="AJ375" s="191"/>
      <c r="AK375" s="191"/>
      <c r="AL375" s="191"/>
      <c r="AM375" s="191"/>
      <c r="AN375" s="191"/>
      <c r="AO375" s="191"/>
      <c r="AP375" s="191"/>
      <c r="AQ375" s="191"/>
      <c r="AR375" s="191"/>
      <c r="AS375" s="191"/>
      <c r="AT375" s="191"/>
      <c r="AU375" s="191"/>
      <c r="AV375" s="191"/>
      <c r="AW375" s="191"/>
      <c r="AX375" s="191"/>
      <c r="AY375" s="191"/>
      <c r="AZ375" s="191"/>
      <c r="BA375" s="191"/>
      <c r="BB375" s="191"/>
      <c r="BC375" s="191"/>
      <c r="BD375" s="191"/>
      <c r="BE375" s="191"/>
      <c r="BF375" s="191"/>
      <c r="BG375" s="191"/>
      <c r="BH375" s="188"/>
      <c r="BI375" s="191"/>
      <c r="BJ375" s="191"/>
      <c r="BK375" s="191"/>
      <c r="BL375" s="273"/>
      <c r="BM375" s="180"/>
      <c r="BN375" s="191"/>
      <c r="BO375" s="191"/>
      <c r="BP375" s="191"/>
      <c r="BQ375" s="191"/>
    </row>
    <row r="376" spans="1:69" x14ac:dyDescent="0.25">
      <c r="A376" s="191"/>
      <c r="B376" s="191"/>
      <c r="C376" s="191"/>
      <c r="D376" s="191"/>
      <c r="E376" s="191"/>
      <c r="F376" s="191"/>
      <c r="G376" s="188"/>
      <c r="H376" s="191"/>
      <c r="I376" s="191"/>
      <c r="J376" s="191"/>
      <c r="K376" s="191"/>
      <c r="L376" s="191"/>
      <c r="M376" s="191"/>
      <c r="N376" s="191"/>
      <c r="O376" s="191"/>
      <c r="P376" s="191"/>
      <c r="Q376" s="191"/>
      <c r="R376" s="191"/>
      <c r="S376" s="191"/>
      <c r="T376" s="191"/>
      <c r="U376" s="191"/>
      <c r="V376" s="191"/>
      <c r="W376" s="191"/>
      <c r="X376" s="191"/>
      <c r="Y376" s="191"/>
      <c r="Z376" s="191"/>
      <c r="AA376" s="191"/>
      <c r="AB376" s="191"/>
      <c r="AC376" s="191"/>
      <c r="AD376" s="191"/>
      <c r="AE376" s="191"/>
      <c r="AF376" s="191"/>
      <c r="AG376" s="191"/>
      <c r="AH376" s="191"/>
      <c r="AI376" s="191"/>
      <c r="AJ376" s="191"/>
      <c r="AK376" s="191"/>
      <c r="AL376" s="191"/>
      <c r="AM376" s="191"/>
      <c r="AN376" s="191"/>
      <c r="AO376" s="191"/>
      <c r="AP376" s="191"/>
      <c r="AQ376" s="191"/>
      <c r="AR376" s="191"/>
      <c r="AS376" s="191"/>
      <c r="AT376" s="191"/>
      <c r="AU376" s="191"/>
      <c r="AV376" s="191"/>
      <c r="AW376" s="191"/>
      <c r="AX376" s="191"/>
      <c r="AY376" s="191"/>
      <c r="AZ376" s="191"/>
      <c r="BA376" s="191"/>
      <c r="BB376" s="191"/>
      <c r="BC376" s="191"/>
      <c r="BD376" s="191"/>
      <c r="BE376" s="191"/>
      <c r="BF376" s="191"/>
      <c r="BG376" s="191"/>
      <c r="BH376" s="188"/>
      <c r="BI376" s="191"/>
      <c r="BJ376" s="191"/>
      <c r="BK376" s="191"/>
      <c r="BL376" s="273"/>
      <c r="BM376" s="180"/>
      <c r="BN376" s="191"/>
      <c r="BO376" s="191"/>
      <c r="BP376" s="191"/>
      <c r="BQ376" s="191"/>
    </row>
    <row r="377" spans="1:69" x14ac:dyDescent="0.25">
      <c r="A377" s="191"/>
      <c r="B377" s="191"/>
      <c r="C377" s="191"/>
      <c r="D377" s="191"/>
      <c r="E377" s="191"/>
      <c r="F377" s="191"/>
      <c r="G377" s="188"/>
      <c r="H377" s="191"/>
      <c r="I377" s="191"/>
      <c r="J377" s="191"/>
      <c r="K377" s="191"/>
      <c r="L377" s="191"/>
      <c r="M377" s="191"/>
      <c r="N377" s="191"/>
      <c r="O377" s="191"/>
      <c r="P377" s="191"/>
      <c r="Q377" s="191"/>
      <c r="R377" s="191"/>
      <c r="S377" s="191"/>
      <c r="T377" s="191"/>
      <c r="U377" s="191"/>
      <c r="V377" s="191"/>
      <c r="W377" s="191"/>
      <c r="X377" s="191"/>
      <c r="Y377" s="191"/>
      <c r="Z377" s="191"/>
      <c r="AA377" s="191"/>
      <c r="AB377" s="191"/>
      <c r="AC377" s="191"/>
      <c r="AD377" s="191"/>
      <c r="AE377" s="191"/>
      <c r="AF377" s="191"/>
      <c r="AG377" s="191"/>
      <c r="AH377" s="191"/>
      <c r="AI377" s="191"/>
      <c r="AJ377" s="191"/>
      <c r="AK377" s="191"/>
      <c r="AL377" s="191"/>
      <c r="AM377" s="191"/>
      <c r="AN377" s="191"/>
      <c r="AO377" s="191"/>
      <c r="AP377" s="191"/>
      <c r="AQ377" s="191"/>
      <c r="AR377" s="191"/>
      <c r="AS377" s="191"/>
      <c r="AT377" s="191"/>
      <c r="AU377" s="191"/>
      <c r="AV377" s="191"/>
      <c r="AW377" s="191"/>
      <c r="AX377" s="191"/>
      <c r="AY377" s="191"/>
      <c r="AZ377" s="191"/>
      <c r="BA377" s="191"/>
      <c r="BB377" s="191"/>
      <c r="BC377" s="191"/>
      <c r="BD377" s="191"/>
      <c r="BE377" s="191"/>
      <c r="BF377" s="191"/>
      <c r="BG377" s="191"/>
      <c r="BH377" s="188"/>
      <c r="BI377" s="191"/>
      <c r="BJ377" s="191"/>
      <c r="BK377" s="191"/>
      <c r="BL377" s="273"/>
      <c r="BM377" s="180"/>
      <c r="BN377" s="191"/>
      <c r="BO377" s="191"/>
      <c r="BP377" s="191"/>
      <c r="BQ377" s="191"/>
    </row>
    <row r="378" spans="1:69" x14ac:dyDescent="0.25">
      <c r="A378" s="191"/>
      <c r="B378" s="191"/>
      <c r="C378" s="191"/>
      <c r="D378" s="191"/>
      <c r="E378" s="191"/>
      <c r="F378" s="191"/>
      <c r="G378" s="188"/>
      <c r="H378" s="191"/>
      <c r="I378" s="191"/>
      <c r="J378" s="191"/>
      <c r="K378" s="191"/>
      <c r="L378" s="191"/>
      <c r="M378" s="191"/>
      <c r="N378" s="191"/>
      <c r="O378" s="191"/>
      <c r="P378" s="191"/>
      <c r="Q378" s="191"/>
      <c r="R378" s="191"/>
      <c r="S378" s="191"/>
      <c r="T378" s="191"/>
      <c r="U378" s="191"/>
      <c r="V378" s="191"/>
      <c r="W378" s="191"/>
      <c r="X378" s="191"/>
      <c r="Y378" s="191"/>
      <c r="Z378" s="191"/>
      <c r="AA378" s="191"/>
      <c r="AB378" s="191"/>
      <c r="AC378" s="191"/>
      <c r="AD378" s="191"/>
      <c r="AE378" s="191"/>
      <c r="AF378" s="191"/>
      <c r="AG378" s="191"/>
      <c r="AH378" s="191"/>
      <c r="AI378" s="191"/>
      <c r="AJ378" s="191"/>
      <c r="AK378" s="191"/>
      <c r="AL378" s="191"/>
      <c r="AM378" s="191"/>
      <c r="AN378" s="191"/>
      <c r="AO378" s="191"/>
      <c r="AP378" s="191"/>
      <c r="AQ378" s="191"/>
      <c r="AR378" s="191"/>
      <c r="AS378" s="191"/>
      <c r="AT378" s="191"/>
      <c r="AU378" s="191"/>
      <c r="AV378" s="191"/>
      <c r="AW378" s="191"/>
      <c r="AX378" s="191"/>
      <c r="AY378" s="191"/>
      <c r="AZ378" s="191"/>
      <c r="BA378" s="191"/>
      <c r="BB378" s="191"/>
      <c r="BC378" s="191"/>
      <c r="BD378" s="191"/>
      <c r="BE378" s="191"/>
      <c r="BF378" s="191"/>
      <c r="BG378" s="191"/>
      <c r="BH378" s="188"/>
      <c r="BI378" s="191"/>
      <c r="BJ378" s="191"/>
      <c r="BK378" s="191"/>
      <c r="BL378" s="273"/>
      <c r="BM378" s="180"/>
      <c r="BN378" s="191"/>
      <c r="BO378" s="191"/>
      <c r="BP378" s="191"/>
      <c r="BQ378" s="191"/>
    </row>
    <row r="379" spans="1:69" x14ac:dyDescent="0.25">
      <c r="A379" s="191"/>
      <c r="B379" s="191"/>
      <c r="C379" s="191"/>
      <c r="D379" s="191"/>
      <c r="E379" s="191"/>
      <c r="F379" s="191"/>
      <c r="G379" s="188"/>
      <c r="H379" s="191"/>
      <c r="I379" s="191"/>
      <c r="J379" s="191"/>
      <c r="K379" s="191"/>
      <c r="L379" s="191"/>
      <c r="M379" s="191"/>
      <c r="N379" s="191"/>
      <c r="O379" s="191"/>
      <c r="P379" s="191"/>
      <c r="Q379" s="191"/>
      <c r="R379" s="191"/>
      <c r="S379" s="191"/>
      <c r="T379" s="191"/>
      <c r="U379" s="191"/>
      <c r="V379" s="191"/>
      <c r="W379" s="191"/>
      <c r="X379" s="191"/>
      <c r="Y379" s="191"/>
      <c r="Z379" s="191"/>
      <c r="AA379" s="191"/>
      <c r="AB379" s="191"/>
      <c r="AC379" s="191"/>
      <c r="AD379" s="191"/>
      <c r="AE379" s="191"/>
      <c r="AF379" s="191"/>
      <c r="AG379" s="191"/>
      <c r="AH379" s="191"/>
      <c r="AI379" s="191"/>
      <c r="AJ379" s="191"/>
      <c r="AK379" s="191"/>
      <c r="AL379" s="191"/>
      <c r="AM379" s="191"/>
      <c r="AN379" s="191"/>
      <c r="AO379" s="191"/>
      <c r="AP379" s="191"/>
      <c r="AQ379" s="191"/>
      <c r="AR379" s="191"/>
      <c r="AS379" s="191"/>
      <c r="AT379" s="191"/>
      <c r="AU379" s="191"/>
      <c r="AV379" s="191"/>
      <c r="AW379" s="191"/>
      <c r="AX379" s="191"/>
      <c r="AY379" s="191"/>
      <c r="AZ379" s="191"/>
      <c r="BA379" s="191"/>
      <c r="BB379" s="191"/>
      <c r="BC379" s="191"/>
      <c r="BD379" s="191"/>
      <c r="BE379" s="191"/>
      <c r="BF379" s="191"/>
      <c r="BG379" s="191"/>
      <c r="BH379" s="188"/>
      <c r="BI379" s="191"/>
      <c r="BJ379" s="191"/>
      <c r="BK379" s="191"/>
      <c r="BL379" s="273"/>
      <c r="BM379" s="180"/>
      <c r="BN379" s="191"/>
      <c r="BO379" s="191"/>
      <c r="BP379" s="191"/>
      <c r="BQ379" s="191"/>
    </row>
    <row r="380" spans="1:69" x14ac:dyDescent="0.25">
      <c r="A380" s="191"/>
      <c r="B380" s="191"/>
      <c r="C380" s="191"/>
      <c r="D380" s="191"/>
      <c r="E380" s="191"/>
      <c r="F380" s="191"/>
      <c r="G380" s="188"/>
      <c r="H380" s="191"/>
      <c r="I380" s="191"/>
      <c r="J380" s="191"/>
      <c r="K380" s="191"/>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88"/>
      <c r="BI380" s="191"/>
      <c r="BJ380" s="191"/>
      <c r="BK380" s="191"/>
      <c r="BL380" s="273"/>
      <c r="BM380" s="180"/>
      <c r="BN380" s="191"/>
      <c r="BO380" s="191"/>
      <c r="BP380" s="191"/>
      <c r="BQ380" s="191"/>
    </row>
    <row r="381" spans="1:69" x14ac:dyDescent="0.25">
      <c r="A381" s="191"/>
      <c r="B381" s="191"/>
      <c r="C381" s="191"/>
      <c r="D381" s="191"/>
      <c r="E381" s="191"/>
      <c r="F381" s="191"/>
      <c r="G381" s="188"/>
      <c r="H381" s="191"/>
      <c r="I381" s="191"/>
      <c r="J381" s="191"/>
      <c r="K381" s="191"/>
      <c r="L381" s="191"/>
      <c r="M381" s="191"/>
      <c r="N381" s="191"/>
      <c r="O381" s="191"/>
      <c r="P381" s="191"/>
      <c r="Q381" s="191"/>
      <c r="R381" s="191"/>
      <c r="S381" s="191"/>
      <c r="T381" s="191"/>
      <c r="U381" s="191"/>
      <c r="V381" s="191"/>
      <c r="W381" s="191"/>
      <c r="X381" s="191"/>
      <c r="Y381" s="191"/>
      <c r="Z381" s="191"/>
      <c r="AA381" s="191"/>
      <c r="AB381" s="191"/>
      <c r="AC381" s="191"/>
      <c r="AD381" s="191"/>
      <c r="AE381" s="191"/>
      <c r="AF381" s="191"/>
      <c r="AG381" s="191"/>
      <c r="AH381" s="191"/>
      <c r="AI381" s="191"/>
      <c r="AJ381" s="191"/>
      <c r="AK381" s="191"/>
      <c r="AL381" s="191"/>
      <c r="AM381" s="191"/>
      <c r="AN381" s="191"/>
      <c r="AO381" s="191"/>
      <c r="AP381" s="191"/>
      <c r="AQ381" s="191"/>
      <c r="AR381" s="191"/>
      <c r="AS381" s="191"/>
      <c r="AT381" s="191"/>
      <c r="AU381" s="191"/>
      <c r="AV381" s="191"/>
      <c r="AW381" s="191"/>
      <c r="AX381" s="191"/>
      <c r="AY381" s="191"/>
      <c r="AZ381" s="191"/>
      <c r="BA381" s="191"/>
      <c r="BB381" s="191"/>
      <c r="BC381" s="191"/>
      <c r="BD381" s="191"/>
      <c r="BE381" s="191"/>
      <c r="BF381" s="191"/>
      <c r="BG381" s="191"/>
      <c r="BH381" s="188"/>
      <c r="BI381" s="191"/>
      <c r="BJ381" s="191"/>
      <c r="BK381" s="191"/>
      <c r="BL381" s="273"/>
      <c r="BM381" s="180"/>
      <c r="BN381" s="191"/>
      <c r="BO381" s="191"/>
      <c r="BP381" s="191"/>
      <c r="BQ381" s="191"/>
    </row>
    <row r="382" spans="1:69" x14ac:dyDescent="0.25">
      <c r="A382" s="191"/>
      <c r="B382" s="191"/>
      <c r="C382" s="191"/>
      <c r="D382" s="191"/>
      <c r="E382" s="191"/>
      <c r="F382" s="191"/>
      <c r="G382" s="188"/>
      <c r="H382" s="191"/>
      <c r="I382" s="191"/>
      <c r="J382" s="191"/>
      <c r="K382" s="191"/>
      <c r="L382" s="191"/>
      <c r="M382" s="191"/>
      <c r="N382" s="191"/>
      <c r="O382" s="191"/>
      <c r="P382" s="191"/>
      <c r="Q382" s="191"/>
      <c r="R382" s="191"/>
      <c r="S382" s="191"/>
      <c r="T382" s="191"/>
      <c r="U382" s="191"/>
      <c r="V382" s="191"/>
      <c r="W382" s="191"/>
      <c r="X382" s="191"/>
      <c r="Y382" s="191"/>
      <c r="Z382" s="191"/>
      <c r="AA382" s="191"/>
      <c r="AB382" s="191"/>
      <c r="AC382" s="191"/>
      <c r="AD382" s="191"/>
      <c r="AE382" s="191"/>
      <c r="AF382" s="191"/>
      <c r="AG382" s="191"/>
      <c r="AH382" s="191"/>
      <c r="AI382" s="191"/>
      <c r="AJ382" s="191"/>
      <c r="AK382" s="191"/>
      <c r="AL382" s="191"/>
      <c r="AM382" s="191"/>
      <c r="AN382" s="191"/>
      <c r="AO382" s="191"/>
      <c r="AP382" s="191"/>
      <c r="AQ382" s="191"/>
      <c r="AR382" s="191"/>
      <c r="AS382" s="191"/>
      <c r="AT382" s="191"/>
      <c r="AU382" s="191"/>
      <c r="AV382" s="191"/>
      <c r="AW382" s="191"/>
      <c r="AX382" s="191"/>
      <c r="AY382" s="191"/>
      <c r="AZ382" s="191"/>
      <c r="BA382" s="191"/>
      <c r="BB382" s="191"/>
      <c r="BC382" s="191"/>
      <c r="BD382" s="191"/>
      <c r="BE382" s="191"/>
      <c r="BF382" s="191"/>
      <c r="BG382" s="191"/>
      <c r="BH382" s="188"/>
      <c r="BI382" s="191"/>
      <c r="BJ382" s="191"/>
      <c r="BK382" s="191"/>
      <c r="BL382" s="273"/>
      <c r="BM382" s="180"/>
      <c r="BN382" s="191"/>
      <c r="BO382" s="191"/>
      <c r="BP382" s="191"/>
      <c r="BQ382" s="191"/>
    </row>
    <row r="383" spans="1:69" x14ac:dyDescent="0.25">
      <c r="A383" s="191"/>
      <c r="B383" s="191"/>
      <c r="C383" s="191"/>
      <c r="D383" s="191"/>
      <c r="E383" s="191"/>
      <c r="F383" s="191"/>
      <c r="G383" s="188"/>
      <c r="H383" s="191"/>
      <c r="I383" s="191"/>
      <c r="J383" s="191"/>
      <c r="K383" s="191"/>
      <c r="L383" s="191"/>
      <c r="M383" s="191"/>
      <c r="N383" s="191"/>
      <c r="O383" s="191"/>
      <c r="P383" s="191"/>
      <c r="Q383" s="191"/>
      <c r="R383" s="191"/>
      <c r="S383" s="191"/>
      <c r="T383" s="191"/>
      <c r="U383" s="191"/>
      <c r="V383" s="191"/>
      <c r="W383" s="191"/>
      <c r="X383" s="191"/>
      <c r="Y383" s="191"/>
      <c r="Z383" s="191"/>
      <c r="AA383" s="191"/>
      <c r="AB383" s="191"/>
      <c r="AC383" s="191"/>
      <c r="AD383" s="191"/>
      <c r="AE383" s="191"/>
      <c r="AF383" s="191"/>
      <c r="AG383" s="191"/>
      <c r="AH383" s="191"/>
      <c r="AI383" s="191"/>
      <c r="AJ383" s="191"/>
      <c r="AK383" s="191"/>
      <c r="AL383" s="191"/>
      <c r="AM383" s="191"/>
      <c r="AN383" s="191"/>
      <c r="AO383" s="191"/>
      <c r="AP383" s="191"/>
      <c r="AQ383" s="191"/>
      <c r="AR383" s="191"/>
      <c r="AS383" s="191"/>
      <c r="AT383" s="191"/>
      <c r="AU383" s="191"/>
      <c r="AV383" s="191"/>
      <c r="AW383" s="191"/>
      <c r="AX383" s="191"/>
      <c r="AY383" s="191"/>
      <c r="AZ383" s="191"/>
      <c r="BA383" s="191"/>
      <c r="BB383" s="191"/>
      <c r="BC383" s="191"/>
      <c r="BD383" s="191"/>
      <c r="BE383" s="191"/>
      <c r="BF383" s="191"/>
      <c r="BG383" s="191"/>
      <c r="BH383" s="188"/>
      <c r="BI383" s="191"/>
      <c r="BJ383" s="191"/>
      <c r="BK383" s="191"/>
      <c r="BL383" s="273"/>
      <c r="BM383" s="180"/>
      <c r="BN383" s="191"/>
      <c r="BO383" s="191"/>
      <c r="BP383" s="191"/>
      <c r="BQ383" s="191"/>
    </row>
    <row r="384" spans="1:69" x14ac:dyDescent="0.25">
      <c r="A384" s="191"/>
      <c r="B384" s="191"/>
      <c r="C384" s="191"/>
      <c r="D384" s="191"/>
      <c r="E384" s="191"/>
      <c r="F384" s="191"/>
      <c r="G384" s="188"/>
      <c r="H384" s="191"/>
      <c r="I384" s="191"/>
      <c r="J384" s="191"/>
      <c r="K384" s="191"/>
      <c r="L384" s="191"/>
      <c r="M384" s="191"/>
      <c r="N384" s="191"/>
      <c r="O384" s="191"/>
      <c r="P384" s="191"/>
      <c r="Q384" s="191"/>
      <c r="R384" s="191"/>
      <c r="S384" s="191"/>
      <c r="T384" s="191"/>
      <c r="U384" s="191"/>
      <c r="V384" s="191"/>
      <c r="W384" s="191"/>
      <c r="X384" s="191"/>
      <c r="Y384" s="191"/>
      <c r="Z384" s="191"/>
      <c r="AA384" s="191"/>
      <c r="AB384" s="191"/>
      <c r="AC384" s="191"/>
      <c r="AD384" s="191"/>
      <c r="AE384" s="191"/>
      <c r="AF384" s="191"/>
      <c r="AG384" s="191"/>
      <c r="AH384" s="191"/>
      <c r="AI384" s="191"/>
      <c r="AJ384" s="191"/>
      <c r="AK384" s="191"/>
      <c r="AL384" s="191"/>
      <c r="AM384" s="191"/>
      <c r="AN384" s="191"/>
      <c r="AO384" s="191"/>
      <c r="AP384" s="191"/>
      <c r="AQ384" s="191"/>
      <c r="AR384" s="191"/>
      <c r="AS384" s="191"/>
      <c r="AT384" s="191"/>
      <c r="AU384" s="191"/>
      <c r="AV384" s="191"/>
      <c r="AW384" s="191"/>
      <c r="AX384" s="191"/>
      <c r="AY384" s="191"/>
      <c r="AZ384" s="191"/>
      <c r="BA384" s="191"/>
      <c r="BB384" s="191"/>
      <c r="BC384" s="191"/>
      <c r="BD384" s="191"/>
      <c r="BE384" s="191"/>
      <c r="BF384" s="191"/>
      <c r="BG384" s="191"/>
      <c r="BH384" s="188"/>
      <c r="BI384" s="191"/>
      <c r="BJ384" s="191"/>
      <c r="BK384" s="191"/>
      <c r="BL384" s="273"/>
      <c r="BM384" s="180"/>
      <c r="BN384" s="191"/>
      <c r="BO384" s="191"/>
      <c r="BP384" s="191"/>
      <c r="BQ384" s="191"/>
    </row>
    <row r="385" spans="1:69" x14ac:dyDescent="0.25">
      <c r="A385" s="191"/>
      <c r="B385" s="191"/>
      <c r="C385" s="191"/>
      <c r="D385" s="191"/>
      <c r="E385" s="191"/>
      <c r="F385" s="191"/>
      <c r="G385" s="188"/>
      <c r="H385" s="191"/>
      <c r="I385" s="191"/>
      <c r="J385" s="191"/>
      <c r="K385" s="191"/>
      <c r="L385" s="191"/>
      <c r="M385" s="191"/>
      <c r="N385" s="191"/>
      <c r="O385" s="191"/>
      <c r="P385" s="191"/>
      <c r="Q385" s="191"/>
      <c r="R385" s="191"/>
      <c r="S385" s="191"/>
      <c r="T385" s="191"/>
      <c r="U385" s="191"/>
      <c r="V385" s="191"/>
      <c r="W385" s="191"/>
      <c r="X385" s="191"/>
      <c r="Y385" s="191"/>
      <c r="Z385" s="191"/>
      <c r="AA385" s="191"/>
      <c r="AB385" s="191"/>
      <c r="AC385" s="191"/>
      <c r="AD385" s="191"/>
      <c r="AE385" s="191"/>
      <c r="AF385" s="191"/>
      <c r="AG385" s="191"/>
      <c r="AH385" s="191"/>
      <c r="AI385" s="191"/>
      <c r="AJ385" s="191"/>
      <c r="AK385" s="191"/>
      <c r="AL385" s="191"/>
      <c r="AM385" s="191"/>
      <c r="AN385" s="191"/>
      <c r="AO385" s="191"/>
      <c r="AP385" s="191"/>
      <c r="AQ385" s="191"/>
      <c r="AR385" s="191"/>
      <c r="AS385" s="191"/>
      <c r="AT385" s="191"/>
      <c r="AU385" s="191"/>
      <c r="AV385" s="191"/>
      <c r="AW385" s="191"/>
      <c r="AX385" s="191"/>
      <c r="AY385" s="191"/>
      <c r="AZ385" s="191"/>
      <c r="BA385" s="191"/>
      <c r="BB385" s="191"/>
      <c r="BC385" s="191"/>
      <c r="BD385" s="191"/>
      <c r="BE385" s="191"/>
      <c r="BF385" s="191"/>
      <c r="BG385" s="191"/>
      <c r="BH385" s="188"/>
      <c r="BI385" s="191"/>
      <c r="BJ385" s="191"/>
      <c r="BK385" s="191"/>
      <c r="BL385" s="273"/>
      <c r="BM385" s="180"/>
      <c r="BN385" s="191"/>
      <c r="BO385" s="191"/>
      <c r="BP385" s="191"/>
      <c r="BQ385" s="191"/>
    </row>
    <row r="386" spans="1:69" x14ac:dyDescent="0.25">
      <c r="A386" s="191"/>
      <c r="B386" s="191"/>
      <c r="C386" s="191"/>
      <c r="D386" s="191"/>
      <c r="E386" s="191"/>
      <c r="F386" s="191"/>
      <c r="G386" s="188"/>
      <c r="H386" s="191"/>
      <c r="I386" s="191"/>
      <c r="J386" s="191"/>
      <c r="K386" s="191"/>
      <c r="L386" s="191"/>
      <c r="M386" s="191"/>
      <c r="N386" s="191"/>
      <c r="O386" s="191"/>
      <c r="P386" s="191"/>
      <c r="Q386" s="191"/>
      <c r="R386" s="191"/>
      <c r="S386" s="191"/>
      <c r="T386" s="191"/>
      <c r="U386" s="191"/>
      <c r="V386" s="191"/>
      <c r="W386" s="191"/>
      <c r="X386" s="191"/>
      <c r="Y386" s="191"/>
      <c r="Z386" s="191"/>
      <c r="AA386" s="191"/>
      <c r="AB386" s="191"/>
      <c r="AC386" s="191"/>
      <c r="AD386" s="191"/>
      <c r="AE386" s="191"/>
      <c r="AF386" s="191"/>
      <c r="AG386" s="191"/>
      <c r="AH386" s="191"/>
      <c r="AI386" s="191"/>
      <c r="AJ386" s="191"/>
      <c r="AK386" s="191"/>
      <c r="AL386" s="191"/>
      <c r="AM386" s="191"/>
      <c r="AN386" s="191"/>
      <c r="AO386" s="191"/>
      <c r="AP386" s="191"/>
      <c r="AQ386" s="191"/>
      <c r="AR386" s="191"/>
      <c r="AS386" s="191"/>
      <c r="AT386" s="191"/>
      <c r="AU386" s="191"/>
      <c r="AV386" s="191"/>
      <c r="AW386" s="191"/>
      <c r="AX386" s="191"/>
      <c r="AY386" s="191"/>
      <c r="AZ386" s="191"/>
      <c r="BA386" s="191"/>
      <c r="BB386" s="191"/>
      <c r="BC386" s="191"/>
      <c r="BD386" s="191"/>
      <c r="BE386" s="191"/>
      <c r="BF386" s="191"/>
      <c r="BG386" s="191"/>
      <c r="BH386" s="188"/>
      <c r="BI386" s="191"/>
      <c r="BJ386" s="191"/>
      <c r="BK386" s="191"/>
      <c r="BL386" s="273"/>
      <c r="BM386" s="180"/>
      <c r="BN386" s="191"/>
      <c r="BO386" s="191"/>
      <c r="BP386" s="191"/>
      <c r="BQ386" s="191"/>
    </row>
    <row r="387" spans="1:69" x14ac:dyDescent="0.25">
      <c r="A387" s="191"/>
      <c r="B387" s="191"/>
      <c r="C387" s="191"/>
      <c r="D387" s="191"/>
      <c r="E387" s="191"/>
      <c r="F387" s="191"/>
      <c r="G387" s="188"/>
      <c r="H387" s="191"/>
      <c r="I387" s="191"/>
      <c r="J387" s="191"/>
      <c r="K387" s="191"/>
      <c r="L387" s="191"/>
      <c r="M387" s="191"/>
      <c r="N387" s="191"/>
      <c r="O387" s="191"/>
      <c r="P387" s="191"/>
      <c r="Q387" s="191"/>
      <c r="R387" s="191"/>
      <c r="S387" s="191"/>
      <c r="T387" s="191"/>
      <c r="U387" s="191"/>
      <c r="V387" s="191"/>
      <c r="W387" s="191"/>
      <c r="X387" s="191"/>
      <c r="Y387" s="191"/>
      <c r="Z387" s="191"/>
      <c r="AA387" s="191"/>
      <c r="AB387" s="191"/>
      <c r="AC387" s="191"/>
      <c r="AD387" s="191"/>
      <c r="AE387" s="191"/>
      <c r="AF387" s="191"/>
      <c r="AG387" s="191"/>
      <c r="AH387" s="191"/>
      <c r="AI387" s="191"/>
      <c r="AJ387" s="191"/>
      <c r="AK387" s="191"/>
      <c r="AL387" s="191"/>
      <c r="AM387" s="191"/>
      <c r="AN387" s="191"/>
      <c r="AO387" s="191"/>
      <c r="AP387" s="191"/>
      <c r="AQ387" s="191"/>
      <c r="AR387" s="191"/>
      <c r="AS387" s="191"/>
      <c r="AT387" s="191"/>
      <c r="AU387" s="191"/>
      <c r="AV387" s="191"/>
      <c r="AW387" s="191"/>
      <c r="AX387" s="191"/>
      <c r="AY387" s="191"/>
      <c r="AZ387" s="191"/>
      <c r="BA387" s="191"/>
      <c r="BB387" s="191"/>
      <c r="BC387" s="191"/>
      <c r="BD387" s="191"/>
      <c r="BE387" s="191"/>
      <c r="BF387" s="191"/>
      <c r="BG387" s="191"/>
      <c r="BH387" s="188"/>
      <c r="BI387" s="191"/>
      <c r="BJ387" s="191"/>
      <c r="BK387" s="191"/>
      <c r="BL387" s="273"/>
      <c r="BM387" s="180"/>
      <c r="BN387" s="191"/>
      <c r="BO387" s="191"/>
      <c r="BP387" s="191"/>
      <c r="BQ387" s="191"/>
    </row>
    <row r="388" spans="1:69" x14ac:dyDescent="0.25">
      <c r="A388" s="191"/>
      <c r="B388" s="191"/>
      <c r="C388" s="191"/>
      <c r="D388" s="191"/>
      <c r="E388" s="191"/>
      <c r="F388" s="191"/>
      <c r="G388" s="188"/>
      <c r="H388" s="191"/>
      <c r="I388" s="191"/>
      <c r="J388" s="191"/>
      <c r="K388" s="191"/>
      <c r="L388" s="191"/>
      <c r="M388" s="191"/>
      <c r="N388" s="191"/>
      <c r="O388" s="191"/>
      <c r="P388" s="191"/>
      <c r="Q388" s="191"/>
      <c r="R388" s="191"/>
      <c r="S388" s="191"/>
      <c r="T388" s="191"/>
      <c r="U388" s="191"/>
      <c r="V388" s="191"/>
      <c r="W388" s="191"/>
      <c r="X388" s="191"/>
      <c r="Y388" s="191"/>
      <c r="Z388" s="191"/>
      <c r="AA388" s="191"/>
      <c r="AB388" s="191"/>
      <c r="AC388" s="191"/>
      <c r="AD388" s="191"/>
      <c r="AE388" s="191"/>
      <c r="AF388" s="191"/>
      <c r="AG388" s="191"/>
      <c r="AH388" s="191"/>
      <c r="AI388" s="191"/>
      <c r="AJ388" s="191"/>
      <c r="AK388" s="191"/>
      <c r="AL388" s="191"/>
      <c r="AM388" s="191"/>
      <c r="AN388" s="191"/>
      <c r="AO388" s="191"/>
      <c r="AP388" s="191"/>
      <c r="AQ388" s="191"/>
      <c r="AR388" s="191"/>
      <c r="AS388" s="191"/>
      <c r="AT388" s="191"/>
      <c r="AU388" s="191"/>
      <c r="AV388" s="191"/>
      <c r="AW388" s="191"/>
      <c r="AX388" s="191"/>
      <c r="AY388" s="191"/>
      <c r="AZ388" s="191"/>
      <c r="BA388" s="191"/>
      <c r="BB388" s="191"/>
      <c r="BC388" s="191"/>
      <c r="BD388" s="191"/>
      <c r="BE388" s="191"/>
      <c r="BF388" s="191"/>
      <c r="BG388" s="191"/>
      <c r="BH388" s="188"/>
      <c r="BI388" s="191"/>
      <c r="BJ388" s="191"/>
      <c r="BK388" s="191"/>
      <c r="BL388" s="273"/>
      <c r="BM388" s="180"/>
      <c r="BN388" s="191"/>
      <c r="BO388" s="191"/>
      <c r="BP388" s="191"/>
      <c r="BQ388" s="191"/>
    </row>
    <row r="389" spans="1:69" x14ac:dyDescent="0.25">
      <c r="A389" s="191"/>
      <c r="B389" s="191"/>
      <c r="C389" s="191"/>
      <c r="D389" s="191"/>
      <c r="E389" s="191"/>
      <c r="F389" s="191"/>
      <c r="G389" s="188"/>
      <c r="H389" s="191"/>
      <c r="I389" s="191"/>
      <c r="J389" s="191"/>
      <c r="K389" s="191"/>
      <c r="L389" s="191"/>
      <c r="M389" s="191"/>
      <c r="N389" s="191"/>
      <c r="O389" s="191"/>
      <c r="P389" s="191"/>
      <c r="Q389" s="191"/>
      <c r="R389" s="191"/>
      <c r="S389" s="191"/>
      <c r="T389" s="191"/>
      <c r="U389" s="191"/>
      <c r="V389" s="191"/>
      <c r="W389" s="191"/>
      <c r="X389" s="191"/>
      <c r="Y389" s="191"/>
      <c r="Z389" s="191"/>
      <c r="AA389" s="191"/>
      <c r="AB389" s="191"/>
      <c r="AC389" s="191"/>
      <c r="AD389" s="191"/>
      <c r="AE389" s="191"/>
      <c r="AF389" s="191"/>
      <c r="AG389" s="191"/>
      <c r="AH389" s="191"/>
      <c r="AI389" s="191"/>
      <c r="AJ389" s="191"/>
      <c r="AK389" s="191"/>
      <c r="AL389" s="191"/>
      <c r="AM389" s="191"/>
      <c r="AN389" s="191"/>
      <c r="AO389" s="191"/>
      <c r="AP389" s="191"/>
      <c r="AQ389" s="191"/>
      <c r="AR389" s="191"/>
      <c r="AS389" s="191"/>
      <c r="AT389" s="191"/>
      <c r="AU389" s="191"/>
      <c r="AV389" s="191"/>
      <c r="AW389" s="191"/>
      <c r="AX389" s="191"/>
      <c r="AY389" s="191"/>
      <c r="AZ389" s="191"/>
      <c r="BA389" s="191"/>
      <c r="BB389" s="191"/>
      <c r="BC389" s="191"/>
      <c r="BD389" s="191"/>
      <c r="BE389" s="191"/>
      <c r="BF389" s="191"/>
      <c r="BG389" s="191"/>
      <c r="BH389" s="188"/>
      <c r="BI389" s="191"/>
      <c r="BJ389" s="191"/>
      <c r="BK389" s="191"/>
      <c r="BL389" s="273"/>
      <c r="BM389" s="180"/>
      <c r="BN389" s="191"/>
      <c r="BO389" s="191"/>
      <c r="BP389" s="191"/>
      <c r="BQ389" s="191"/>
    </row>
    <row r="390" spans="1:69" x14ac:dyDescent="0.25">
      <c r="A390" s="191"/>
      <c r="B390" s="191"/>
      <c r="C390" s="191"/>
      <c r="D390" s="191"/>
      <c r="E390" s="191"/>
      <c r="F390" s="191"/>
      <c r="G390" s="188"/>
      <c r="H390" s="191"/>
      <c r="I390" s="191"/>
      <c r="J390" s="191"/>
      <c r="K390" s="191"/>
      <c r="L390" s="191"/>
      <c r="M390" s="191"/>
      <c r="N390" s="191"/>
      <c r="O390" s="191"/>
      <c r="P390" s="191"/>
      <c r="Q390" s="191"/>
      <c r="R390" s="191"/>
      <c r="S390" s="191"/>
      <c r="T390" s="191"/>
      <c r="U390" s="191"/>
      <c r="V390" s="191"/>
      <c r="W390" s="191"/>
      <c r="X390" s="191"/>
      <c r="Y390" s="191"/>
      <c r="Z390" s="191"/>
      <c r="AA390" s="191"/>
      <c r="AB390" s="191"/>
      <c r="AC390" s="191"/>
      <c r="AD390" s="191"/>
      <c r="AE390" s="191"/>
      <c r="AF390" s="191"/>
      <c r="AG390" s="191"/>
      <c r="AH390" s="191"/>
      <c r="AI390" s="191"/>
      <c r="AJ390" s="191"/>
      <c r="AK390" s="191"/>
      <c r="AL390" s="191"/>
      <c r="AM390" s="191"/>
      <c r="AN390" s="191"/>
      <c r="AO390" s="191"/>
      <c r="AP390" s="191"/>
      <c r="AQ390" s="191"/>
      <c r="AR390" s="191"/>
      <c r="AS390" s="191"/>
      <c r="AT390" s="191"/>
      <c r="AU390" s="191"/>
      <c r="AV390" s="191"/>
      <c r="AW390" s="191"/>
      <c r="AX390" s="191"/>
      <c r="AY390" s="191"/>
      <c r="AZ390" s="191"/>
      <c r="BA390" s="191"/>
      <c r="BB390" s="191"/>
      <c r="BC390" s="191"/>
      <c r="BD390" s="191"/>
      <c r="BE390" s="191"/>
      <c r="BF390" s="191"/>
      <c r="BG390" s="191"/>
      <c r="BH390" s="188"/>
      <c r="BI390" s="191"/>
      <c r="BJ390" s="191"/>
      <c r="BK390" s="191"/>
      <c r="BL390" s="273"/>
      <c r="BM390" s="180"/>
      <c r="BN390" s="191"/>
      <c r="BO390" s="191"/>
      <c r="BP390" s="191"/>
      <c r="BQ390" s="191"/>
    </row>
    <row r="391" spans="1:69" x14ac:dyDescent="0.25">
      <c r="A391" s="191"/>
      <c r="B391" s="191"/>
      <c r="C391" s="191"/>
      <c r="D391" s="191"/>
      <c r="E391" s="191"/>
      <c r="F391" s="191"/>
      <c r="G391" s="188"/>
      <c r="H391" s="191"/>
      <c r="I391" s="191"/>
      <c r="J391" s="191"/>
      <c r="K391" s="191"/>
      <c r="L391" s="191"/>
      <c r="M391" s="191"/>
      <c r="N391" s="191"/>
      <c r="O391" s="191"/>
      <c r="P391" s="191"/>
      <c r="Q391" s="191"/>
      <c r="R391" s="191"/>
      <c r="S391" s="191"/>
      <c r="T391" s="191"/>
      <c r="U391" s="191"/>
      <c r="V391" s="191"/>
      <c r="W391" s="191"/>
      <c r="X391" s="191"/>
      <c r="Y391" s="191"/>
      <c r="Z391" s="191"/>
      <c r="AA391" s="191"/>
      <c r="AB391" s="191"/>
      <c r="AC391" s="191"/>
      <c r="AD391" s="191"/>
      <c r="AE391" s="191"/>
      <c r="AF391" s="191"/>
      <c r="AG391" s="191"/>
      <c r="AH391" s="191"/>
      <c r="AI391" s="191"/>
      <c r="AJ391" s="191"/>
      <c r="AK391" s="191"/>
      <c r="AL391" s="191"/>
      <c r="AM391" s="191"/>
      <c r="AN391" s="191"/>
      <c r="AO391" s="191"/>
      <c r="AP391" s="191"/>
      <c r="AQ391" s="191"/>
      <c r="AR391" s="191"/>
      <c r="AS391" s="191"/>
      <c r="AT391" s="191"/>
      <c r="AU391" s="191"/>
      <c r="AV391" s="191"/>
      <c r="AW391" s="191"/>
      <c r="AX391" s="191"/>
      <c r="AY391" s="191"/>
      <c r="AZ391" s="191"/>
      <c r="BA391" s="191"/>
      <c r="BB391" s="191"/>
      <c r="BC391" s="191"/>
      <c r="BD391" s="191"/>
      <c r="BE391" s="191"/>
      <c r="BF391" s="191"/>
      <c r="BG391" s="191"/>
      <c r="BH391" s="188"/>
      <c r="BI391" s="191"/>
      <c r="BJ391" s="191"/>
      <c r="BK391" s="191"/>
      <c r="BL391" s="273"/>
      <c r="BM391" s="180"/>
      <c r="BN391" s="191"/>
      <c r="BO391" s="191"/>
      <c r="BP391" s="191"/>
      <c r="BQ391" s="191"/>
    </row>
    <row r="392" spans="1:69" x14ac:dyDescent="0.25">
      <c r="A392" s="191"/>
      <c r="B392" s="191"/>
      <c r="C392" s="191"/>
      <c r="D392" s="191"/>
      <c r="E392" s="191"/>
      <c r="F392" s="191"/>
      <c r="G392" s="188"/>
      <c r="H392" s="191"/>
      <c r="I392" s="191"/>
      <c r="J392" s="191"/>
      <c r="K392" s="191"/>
      <c r="L392" s="191"/>
      <c r="M392" s="191"/>
      <c r="N392" s="191"/>
      <c r="O392" s="191"/>
      <c r="P392" s="191"/>
      <c r="Q392" s="191"/>
      <c r="R392" s="191"/>
      <c r="S392" s="191"/>
      <c r="T392" s="191"/>
      <c r="U392" s="191"/>
      <c r="V392" s="191"/>
      <c r="W392" s="191"/>
      <c r="X392" s="191"/>
      <c r="Y392" s="191"/>
      <c r="Z392" s="191"/>
      <c r="AA392" s="191"/>
      <c r="AB392" s="191"/>
      <c r="AC392" s="191"/>
      <c r="AD392" s="191"/>
      <c r="AE392" s="191"/>
      <c r="AF392" s="191"/>
      <c r="AG392" s="191"/>
      <c r="AH392" s="191"/>
      <c r="AI392" s="191"/>
      <c r="AJ392" s="191"/>
      <c r="AK392" s="191"/>
      <c r="AL392" s="191"/>
      <c r="AM392" s="191"/>
      <c r="AN392" s="191"/>
      <c r="AO392" s="191"/>
      <c r="AP392" s="191"/>
      <c r="AQ392" s="191"/>
      <c r="AR392" s="191"/>
      <c r="AS392" s="191"/>
      <c r="AT392" s="191"/>
      <c r="AU392" s="191"/>
      <c r="AV392" s="191"/>
      <c r="AW392" s="191"/>
      <c r="AX392" s="191"/>
      <c r="AY392" s="191"/>
      <c r="AZ392" s="191"/>
      <c r="BA392" s="191"/>
      <c r="BB392" s="191"/>
      <c r="BC392" s="191"/>
      <c r="BD392" s="191"/>
      <c r="BE392" s="191"/>
      <c r="BF392" s="191"/>
      <c r="BG392" s="191"/>
      <c r="BH392" s="188"/>
      <c r="BI392" s="191"/>
      <c r="BJ392" s="191"/>
      <c r="BK392" s="191"/>
      <c r="BL392" s="273"/>
      <c r="BM392" s="180"/>
      <c r="BN392" s="191"/>
      <c r="BO392" s="191"/>
      <c r="BP392" s="191"/>
      <c r="BQ392" s="191"/>
    </row>
    <row r="393" spans="1:69" x14ac:dyDescent="0.25">
      <c r="A393" s="191"/>
      <c r="B393" s="191"/>
      <c r="C393" s="191"/>
      <c r="D393" s="191"/>
      <c r="E393" s="191"/>
      <c r="F393" s="191"/>
      <c r="G393" s="188"/>
      <c r="H393" s="191"/>
      <c r="I393" s="191"/>
      <c r="J393" s="191"/>
      <c r="K393" s="191"/>
      <c r="L393" s="191"/>
      <c r="M393" s="191"/>
      <c r="N393" s="191"/>
      <c r="O393" s="191"/>
      <c r="P393" s="191"/>
      <c r="Q393" s="191"/>
      <c r="R393" s="191"/>
      <c r="S393" s="191"/>
      <c r="T393" s="191"/>
      <c r="U393" s="191"/>
      <c r="V393" s="191"/>
      <c r="W393" s="191"/>
      <c r="X393" s="191"/>
      <c r="Y393" s="191"/>
      <c r="Z393" s="191"/>
      <c r="AA393" s="191"/>
      <c r="AB393" s="191"/>
      <c r="AC393" s="191"/>
      <c r="AD393" s="191"/>
      <c r="AE393" s="191"/>
      <c r="AF393" s="191"/>
      <c r="AG393" s="191"/>
      <c r="AH393" s="191"/>
      <c r="AI393" s="191"/>
      <c r="AJ393" s="191"/>
      <c r="AK393" s="191"/>
      <c r="AL393" s="191"/>
      <c r="AM393" s="191"/>
      <c r="AN393" s="191"/>
      <c r="AO393" s="191"/>
      <c r="AP393" s="191"/>
      <c r="AQ393" s="191"/>
      <c r="AR393" s="191"/>
      <c r="AS393" s="191"/>
      <c r="AT393" s="191"/>
      <c r="AU393" s="191"/>
      <c r="AV393" s="191"/>
      <c r="AW393" s="191"/>
      <c r="AX393" s="191"/>
      <c r="AY393" s="191"/>
      <c r="AZ393" s="191"/>
      <c r="BA393" s="191"/>
      <c r="BB393" s="191"/>
      <c r="BC393" s="191"/>
      <c r="BD393" s="191"/>
      <c r="BE393" s="191"/>
      <c r="BF393" s="191"/>
      <c r="BG393" s="191"/>
      <c r="BH393" s="188"/>
      <c r="BI393" s="191"/>
      <c r="BJ393" s="191"/>
      <c r="BK393" s="191"/>
      <c r="BL393" s="273"/>
      <c r="BM393" s="180"/>
      <c r="BN393" s="191"/>
      <c r="BO393" s="191"/>
      <c r="BP393" s="191"/>
      <c r="BQ393" s="191"/>
    </row>
    <row r="394" spans="1:69" x14ac:dyDescent="0.25">
      <c r="A394" s="191"/>
      <c r="B394" s="191"/>
      <c r="C394" s="191"/>
      <c r="D394" s="191"/>
      <c r="E394" s="191"/>
      <c r="F394" s="191"/>
      <c r="G394" s="188"/>
      <c r="H394" s="191"/>
      <c r="I394" s="191"/>
      <c r="J394" s="191"/>
      <c r="K394" s="191"/>
      <c r="L394" s="191"/>
      <c r="M394" s="191"/>
      <c r="N394" s="191"/>
      <c r="O394" s="191"/>
      <c r="P394" s="191"/>
      <c r="Q394" s="191"/>
      <c r="R394" s="191"/>
      <c r="S394" s="191"/>
      <c r="T394" s="191"/>
      <c r="U394" s="191"/>
      <c r="V394" s="191"/>
      <c r="W394" s="191"/>
      <c r="X394" s="191"/>
      <c r="Y394" s="191"/>
      <c r="Z394" s="191"/>
      <c r="AA394" s="191"/>
      <c r="AB394" s="191"/>
      <c r="AC394" s="191"/>
      <c r="AD394" s="191"/>
      <c r="AE394" s="191"/>
      <c r="AF394" s="191"/>
      <c r="AG394" s="191"/>
      <c r="AH394" s="191"/>
      <c r="AI394" s="191"/>
      <c r="AJ394" s="191"/>
      <c r="AK394" s="191"/>
      <c r="AL394" s="191"/>
      <c r="AM394" s="191"/>
      <c r="AN394" s="191"/>
      <c r="AO394" s="191"/>
      <c r="AP394" s="191"/>
      <c r="AQ394" s="191"/>
      <c r="AR394" s="191"/>
      <c r="AS394" s="191"/>
      <c r="AT394" s="191"/>
      <c r="AU394" s="191"/>
      <c r="AV394" s="191"/>
      <c r="AW394" s="191"/>
      <c r="AX394" s="191"/>
      <c r="AY394" s="191"/>
      <c r="AZ394" s="191"/>
      <c r="BA394" s="191"/>
      <c r="BB394" s="191"/>
      <c r="BC394" s="191"/>
      <c r="BD394" s="191"/>
      <c r="BE394" s="191"/>
      <c r="BF394" s="191"/>
      <c r="BG394" s="191"/>
      <c r="BH394" s="188"/>
      <c r="BI394" s="191"/>
      <c r="BJ394" s="191"/>
      <c r="BK394" s="191"/>
      <c r="BL394" s="273"/>
      <c r="BM394" s="180"/>
      <c r="BN394" s="191"/>
      <c r="BO394" s="191"/>
      <c r="BP394" s="191"/>
      <c r="BQ394" s="191"/>
    </row>
    <row r="395" spans="1:69" x14ac:dyDescent="0.25">
      <c r="A395" s="191"/>
      <c r="B395" s="191"/>
      <c r="C395" s="191"/>
      <c r="D395" s="191"/>
      <c r="E395" s="191"/>
      <c r="F395" s="191"/>
      <c r="G395" s="188"/>
      <c r="H395" s="191"/>
      <c r="I395" s="191"/>
      <c r="J395" s="191"/>
      <c r="K395" s="191"/>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c r="AG395" s="191"/>
      <c r="AH395" s="191"/>
      <c r="AI395" s="191"/>
      <c r="AJ395" s="191"/>
      <c r="AK395" s="191"/>
      <c r="AL395" s="191"/>
      <c r="AM395" s="191"/>
      <c r="AN395" s="191"/>
      <c r="AO395" s="191"/>
      <c r="AP395" s="191"/>
      <c r="AQ395" s="191"/>
      <c r="AR395" s="191"/>
      <c r="AS395" s="191"/>
      <c r="AT395" s="191"/>
      <c r="AU395" s="191"/>
      <c r="AV395" s="191"/>
      <c r="AW395" s="191"/>
      <c r="AX395" s="191"/>
      <c r="AY395" s="191"/>
      <c r="AZ395" s="191"/>
      <c r="BA395" s="191"/>
      <c r="BB395" s="191"/>
      <c r="BC395" s="191"/>
      <c r="BD395" s="191"/>
      <c r="BE395" s="191"/>
      <c r="BF395" s="191"/>
      <c r="BG395" s="191"/>
      <c r="BH395" s="188"/>
      <c r="BI395" s="191"/>
      <c r="BJ395" s="191"/>
      <c r="BK395" s="191"/>
      <c r="BL395" s="273"/>
      <c r="BM395" s="180"/>
      <c r="BN395" s="191"/>
      <c r="BO395" s="191"/>
      <c r="BP395" s="191"/>
      <c r="BQ395" s="191"/>
    </row>
    <row r="396" spans="1:69" x14ac:dyDescent="0.25">
      <c r="A396" s="191"/>
      <c r="B396" s="191"/>
      <c r="C396" s="191"/>
      <c r="D396" s="191"/>
      <c r="E396" s="191"/>
      <c r="F396" s="191"/>
      <c r="G396" s="188"/>
      <c r="H396" s="191"/>
      <c r="I396" s="191"/>
      <c r="J396" s="191"/>
      <c r="K396" s="191"/>
      <c r="L396" s="191"/>
      <c r="M396" s="191"/>
      <c r="N396" s="191"/>
      <c r="O396" s="191"/>
      <c r="P396" s="191"/>
      <c r="Q396" s="191"/>
      <c r="R396" s="191"/>
      <c r="S396" s="191"/>
      <c r="T396" s="191"/>
      <c r="U396" s="191"/>
      <c r="V396" s="191"/>
      <c r="W396" s="191"/>
      <c r="X396" s="191"/>
      <c r="Y396" s="191"/>
      <c r="Z396" s="191"/>
      <c r="AA396" s="191"/>
      <c r="AB396" s="191"/>
      <c r="AC396" s="191"/>
      <c r="AD396" s="191"/>
      <c r="AE396" s="191"/>
      <c r="AF396" s="191"/>
      <c r="AG396" s="191"/>
      <c r="AH396" s="191"/>
      <c r="AI396" s="191"/>
      <c r="AJ396" s="191"/>
      <c r="AK396" s="191"/>
      <c r="AL396" s="191"/>
      <c r="AM396" s="191"/>
      <c r="AN396" s="191"/>
      <c r="AO396" s="191"/>
      <c r="AP396" s="191"/>
      <c r="AQ396" s="191"/>
      <c r="AR396" s="191"/>
      <c r="AS396" s="191"/>
      <c r="AT396" s="191"/>
      <c r="AU396" s="191"/>
      <c r="AV396" s="191"/>
      <c r="AW396" s="191"/>
      <c r="AX396" s="191"/>
      <c r="AY396" s="191"/>
      <c r="AZ396" s="191"/>
      <c r="BA396" s="191"/>
      <c r="BB396" s="191"/>
      <c r="BC396" s="191"/>
      <c r="BD396" s="191"/>
      <c r="BE396" s="191"/>
      <c r="BF396" s="191"/>
      <c r="BG396" s="191"/>
      <c r="BH396" s="188"/>
      <c r="BI396" s="191"/>
      <c r="BJ396" s="191"/>
      <c r="BK396" s="191"/>
      <c r="BL396" s="273"/>
      <c r="BM396" s="180"/>
      <c r="BN396" s="191"/>
      <c r="BO396" s="191"/>
      <c r="BP396" s="191"/>
      <c r="BQ396" s="191"/>
    </row>
    <row r="397" spans="1:69" x14ac:dyDescent="0.25">
      <c r="A397" s="191"/>
      <c r="B397" s="191"/>
      <c r="C397" s="191"/>
      <c r="D397" s="191"/>
      <c r="E397" s="191"/>
      <c r="F397" s="191"/>
      <c r="G397" s="188"/>
      <c r="H397" s="191"/>
      <c r="I397" s="191"/>
      <c r="J397" s="191"/>
      <c r="K397" s="191"/>
      <c r="L397" s="191"/>
      <c r="M397" s="191"/>
      <c r="N397" s="191"/>
      <c r="O397" s="191"/>
      <c r="P397" s="191"/>
      <c r="Q397" s="191"/>
      <c r="R397" s="191"/>
      <c r="S397" s="191"/>
      <c r="T397" s="191"/>
      <c r="U397" s="191"/>
      <c r="V397" s="191"/>
      <c r="W397" s="191"/>
      <c r="X397" s="191"/>
      <c r="Y397" s="191"/>
      <c r="Z397" s="191"/>
      <c r="AA397" s="191"/>
      <c r="AB397" s="191"/>
      <c r="AC397" s="191"/>
      <c r="AD397" s="191"/>
      <c r="AE397" s="191"/>
      <c r="AF397" s="191"/>
      <c r="AG397" s="191"/>
      <c r="AH397" s="191"/>
      <c r="AI397" s="191"/>
      <c r="AJ397" s="191"/>
      <c r="AK397" s="191"/>
      <c r="AL397" s="191"/>
      <c r="AM397" s="191"/>
      <c r="AN397" s="191"/>
      <c r="AO397" s="191"/>
      <c r="AP397" s="191"/>
      <c r="AQ397" s="191"/>
      <c r="AR397" s="191"/>
      <c r="AS397" s="191"/>
      <c r="AT397" s="191"/>
      <c r="AU397" s="191"/>
      <c r="AV397" s="191"/>
      <c r="AW397" s="191"/>
      <c r="AX397" s="191"/>
      <c r="AY397" s="191"/>
      <c r="AZ397" s="191"/>
      <c r="BA397" s="191"/>
      <c r="BB397" s="191"/>
      <c r="BC397" s="191"/>
      <c r="BD397" s="191"/>
      <c r="BE397" s="191"/>
      <c r="BF397" s="191"/>
      <c r="BG397" s="191"/>
      <c r="BH397" s="188"/>
      <c r="BI397" s="191"/>
      <c r="BJ397" s="191"/>
      <c r="BK397" s="191"/>
      <c r="BL397" s="273"/>
      <c r="BM397" s="180"/>
      <c r="BN397" s="191"/>
      <c r="BO397" s="191"/>
      <c r="BP397" s="191"/>
      <c r="BQ397" s="191"/>
    </row>
    <row r="398" spans="1:69" x14ac:dyDescent="0.25">
      <c r="A398" s="191"/>
      <c r="B398" s="191"/>
      <c r="C398" s="191"/>
      <c r="D398" s="191"/>
      <c r="E398" s="191"/>
      <c r="F398" s="191"/>
      <c r="G398" s="188"/>
      <c r="H398" s="191"/>
      <c r="I398" s="191"/>
      <c r="J398" s="191"/>
      <c r="K398" s="191"/>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c r="AG398" s="191"/>
      <c r="AH398" s="191"/>
      <c r="AI398" s="191"/>
      <c r="AJ398" s="191"/>
      <c r="AK398" s="191"/>
      <c r="AL398" s="191"/>
      <c r="AM398" s="191"/>
      <c r="AN398" s="191"/>
      <c r="AO398" s="191"/>
      <c r="AP398" s="191"/>
      <c r="AQ398" s="191"/>
      <c r="AR398" s="191"/>
      <c r="AS398" s="191"/>
      <c r="AT398" s="191"/>
      <c r="AU398" s="191"/>
      <c r="AV398" s="191"/>
      <c r="AW398" s="191"/>
      <c r="AX398" s="191"/>
      <c r="AY398" s="191"/>
      <c r="AZ398" s="191"/>
      <c r="BA398" s="191"/>
      <c r="BB398" s="191"/>
      <c r="BC398" s="191"/>
      <c r="BD398" s="191"/>
      <c r="BE398" s="191"/>
      <c r="BF398" s="191"/>
      <c r="BG398" s="191"/>
      <c r="BH398" s="188"/>
      <c r="BI398" s="191"/>
      <c r="BJ398" s="191"/>
      <c r="BK398" s="191"/>
      <c r="BL398" s="273"/>
      <c r="BM398" s="180"/>
      <c r="BN398" s="191"/>
      <c r="BO398" s="191"/>
      <c r="BP398" s="191"/>
      <c r="BQ398" s="191"/>
    </row>
    <row r="399" spans="1:69" x14ac:dyDescent="0.25">
      <c r="A399" s="191"/>
      <c r="B399" s="191"/>
      <c r="C399" s="191"/>
      <c r="D399" s="191"/>
      <c r="E399" s="191"/>
      <c r="F399" s="191"/>
      <c r="G399" s="188"/>
      <c r="H399" s="191"/>
      <c r="I399" s="191"/>
      <c r="J399" s="191"/>
      <c r="K399" s="191"/>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c r="AG399" s="191"/>
      <c r="AH399" s="191"/>
      <c r="AI399" s="191"/>
      <c r="AJ399" s="191"/>
      <c r="AK399" s="191"/>
      <c r="AL399" s="191"/>
      <c r="AM399" s="191"/>
      <c r="AN399" s="191"/>
      <c r="AO399" s="191"/>
      <c r="AP399" s="191"/>
      <c r="AQ399" s="191"/>
      <c r="AR399" s="191"/>
      <c r="AS399" s="191"/>
      <c r="AT399" s="191"/>
      <c r="AU399" s="191"/>
      <c r="AV399" s="191"/>
      <c r="AW399" s="191"/>
      <c r="AX399" s="191"/>
      <c r="AY399" s="191"/>
      <c r="AZ399" s="191"/>
      <c r="BA399" s="191"/>
      <c r="BB399" s="191"/>
      <c r="BC399" s="191"/>
      <c r="BD399" s="191"/>
      <c r="BE399" s="191"/>
      <c r="BF399" s="191"/>
      <c r="BG399" s="191"/>
      <c r="BH399" s="188"/>
      <c r="BI399" s="191"/>
      <c r="BJ399" s="191"/>
      <c r="BK399" s="191"/>
      <c r="BL399" s="273"/>
      <c r="BM399" s="180"/>
      <c r="BN399" s="191"/>
      <c r="BO399" s="191"/>
      <c r="BP399" s="191"/>
      <c r="BQ399" s="191"/>
    </row>
    <row r="400" spans="1:69" x14ac:dyDescent="0.25">
      <c r="A400" s="191"/>
      <c r="B400" s="191"/>
      <c r="C400" s="191"/>
      <c r="D400" s="191"/>
      <c r="E400" s="191"/>
      <c r="F400" s="191"/>
      <c r="G400" s="188"/>
      <c r="H400" s="191"/>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1"/>
      <c r="AE400" s="191"/>
      <c r="AF400" s="191"/>
      <c r="AG400" s="191"/>
      <c r="AH400" s="191"/>
      <c r="AI400" s="191"/>
      <c r="AJ400" s="191"/>
      <c r="AK400" s="191"/>
      <c r="AL400" s="191"/>
      <c r="AM400" s="191"/>
      <c r="AN400" s="191"/>
      <c r="AO400" s="191"/>
      <c r="AP400" s="191"/>
      <c r="AQ400" s="191"/>
      <c r="AR400" s="191"/>
      <c r="AS400" s="191"/>
      <c r="AT400" s="191"/>
      <c r="AU400" s="191"/>
      <c r="AV400" s="191"/>
      <c r="AW400" s="191"/>
      <c r="AX400" s="191"/>
      <c r="AY400" s="191"/>
      <c r="AZ400" s="191"/>
      <c r="BA400" s="191"/>
      <c r="BB400" s="191"/>
      <c r="BC400" s="191"/>
      <c r="BD400" s="191"/>
      <c r="BE400" s="191"/>
      <c r="BF400" s="191"/>
      <c r="BG400" s="191"/>
      <c r="BH400" s="188"/>
      <c r="BI400" s="191"/>
      <c r="BJ400" s="191"/>
      <c r="BK400" s="191"/>
      <c r="BL400" s="273"/>
      <c r="BM400" s="180"/>
      <c r="BN400" s="191"/>
      <c r="BO400" s="191"/>
      <c r="BP400" s="191"/>
      <c r="BQ400" s="191"/>
    </row>
    <row r="401" spans="1:69" x14ac:dyDescent="0.25">
      <c r="A401" s="191"/>
      <c r="B401" s="191"/>
      <c r="C401" s="191"/>
      <c r="D401" s="191"/>
      <c r="E401" s="191"/>
      <c r="F401" s="191"/>
      <c r="G401" s="188"/>
      <c r="H401" s="191"/>
      <c r="I401" s="191"/>
      <c r="J401" s="191"/>
      <c r="K401" s="191"/>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191"/>
      <c r="AJ401" s="191"/>
      <c r="AK401" s="191"/>
      <c r="AL401" s="191"/>
      <c r="AM401" s="191"/>
      <c r="AN401" s="191"/>
      <c r="AO401" s="191"/>
      <c r="AP401" s="191"/>
      <c r="AQ401" s="191"/>
      <c r="AR401" s="191"/>
      <c r="AS401" s="191"/>
      <c r="AT401" s="191"/>
      <c r="AU401" s="191"/>
      <c r="AV401" s="191"/>
      <c r="AW401" s="191"/>
      <c r="AX401" s="191"/>
      <c r="AY401" s="191"/>
      <c r="AZ401" s="191"/>
      <c r="BA401" s="191"/>
      <c r="BB401" s="191"/>
      <c r="BC401" s="191"/>
      <c r="BD401" s="191"/>
      <c r="BE401" s="191"/>
      <c r="BF401" s="191"/>
      <c r="BG401" s="191"/>
      <c r="BH401" s="188"/>
      <c r="BI401" s="191"/>
      <c r="BJ401" s="191"/>
      <c r="BK401" s="191"/>
      <c r="BL401" s="273"/>
      <c r="BM401" s="180"/>
      <c r="BN401" s="191"/>
      <c r="BO401" s="191"/>
      <c r="BP401" s="191"/>
      <c r="BQ401" s="191"/>
    </row>
    <row r="402" spans="1:69" x14ac:dyDescent="0.25">
      <c r="A402" s="191"/>
      <c r="B402" s="191"/>
      <c r="C402" s="191"/>
      <c r="D402" s="191"/>
      <c r="E402" s="191"/>
      <c r="F402" s="191"/>
      <c r="G402" s="188"/>
      <c r="H402" s="191"/>
      <c r="I402" s="191"/>
      <c r="J402" s="191"/>
      <c r="K402" s="191"/>
      <c r="L402" s="191"/>
      <c r="M402" s="191"/>
      <c r="N402" s="191"/>
      <c r="O402" s="191"/>
      <c r="P402" s="191"/>
      <c r="Q402" s="191"/>
      <c r="R402" s="191"/>
      <c r="S402" s="191"/>
      <c r="T402" s="191"/>
      <c r="U402" s="191"/>
      <c r="V402" s="191"/>
      <c r="W402" s="191"/>
      <c r="X402" s="191"/>
      <c r="Y402" s="191"/>
      <c r="Z402" s="191"/>
      <c r="AA402" s="191"/>
      <c r="AB402" s="191"/>
      <c r="AC402" s="191"/>
      <c r="AD402" s="191"/>
      <c r="AE402" s="191"/>
      <c r="AF402" s="191"/>
      <c r="AG402" s="191"/>
      <c r="AH402" s="191"/>
      <c r="AI402" s="191"/>
      <c r="AJ402" s="191"/>
      <c r="AK402" s="191"/>
      <c r="AL402" s="191"/>
      <c r="AM402" s="191"/>
      <c r="AN402" s="191"/>
      <c r="AO402" s="191"/>
      <c r="AP402" s="191"/>
      <c r="AQ402" s="191"/>
      <c r="AR402" s="191"/>
      <c r="AS402" s="191"/>
      <c r="AT402" s="191"/>
      <c r="AU402" s="191"/>
      <c r="AV402" s="191"/>
      <c r="AW402" s="191"/>
      <c r="AX402" s="191"/>
      <c r="AY402" s="191"/>
      <c r="AZ402" s="191"/>
      <c r="BA402" s="191"/>
      <c r="BB402" s="191"/>
      <c r="BC402" s="191"/>
      <c r="BD402" s="191"/>
      <c r="BE402" s="191"/>
      <c r="BF402" s="191"/>
      <c r="BG402" s="191"/>
      <c r="BH402" s="188"/>
      <c r="BI402" s="191"/>
      <c r="BJ402" s="191"/>
      <c r="BK402" s="191"/>
      <c r="BL402" s="273"/>
      <c r="BM402" s="180"/>
      <c r="BN402" s="191"/>
      <c r="BO402" s="191"/>
      <c r="BP402" s="191"/>
      <c r="BQ402" s="191"/>
    </row>
    <row r="403" spans="1:69" x14ac:dyDescent="0.25">
      <c r="A403" s="191"/>
      <c r="B403" s="191"/>
      <c r="C403" s="191"/>
      <c r="D403" s="191"/>
      <c r="E403" s="191"/>
      <c r="F403" s="191"/>
      <c r="G403" s="188"/>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c r="AD403" s="191"/>
      <c r="AE403" s="191"/>
      <c r="AF403" s="191"/>
      <c r="AG403" s="191"/>
      <c r="AH403" s="191"/>
      <c r="AI403" s="191"/>
      <c r="AJ403" s="191"/>
      <c r="AK403" s="191"/>
      <c r="AL403" s="191"/>
      <c r="AM403" s="191"/>
      <c r="AN403" s="191"/>
      <c r="AO403" s="191"/>
      <c r="AP403" s="191"/>
      <c r="AQ403" s="191"/>
      <c r="AR403" s="191"/>
      <c r="AS403" s="191"/>
      <c r="AT403" s="191"/>
      <c r="AU403" s="191"/>
      <c r="AV403" s="191"/>
      <c r="AW403" s="191"/>
      <c r="AX403" s="191"/>
      <c r="AY403" s="191"/>
      <c r="AZ403" s="191"/>
      <c r="BA403" s="191"/>
      <c r="BB403" s="191"/>
      <c r="BC403" s="191"/>
      <c r="BD403" s="191"/>
      <c r="BE403" s="191"/>
      <c r="BF403" s="191"/>
      <c r="BG403" s="191"/>
      <c r="BH403" s="188"/>
      <c r="BI403" s="191"/>
      <c r="BJ403" s="191"/>
      <c r="BK403" s="191"/>
      <c r="BL403" s="273"/>
      <c r="BM403" s="180"/>
      <c r="BN403" s="191"/>
      <c r="BO403" s="191"/>
      <c r="BP403" s="191"/>
      <c r="BQ403" s="191"/>
    </row>
    <row r="404" spans="1:69" x14ac:dyDescent="0.25">
      <c r="A404" s="191"/>
      <c r="B404" s="191"/>
      <c r="C404" s="191"/>
      <c r="D404" s="191"/>
      <c r="E404" s="191"/>
      <c r="F404" s="191"/>
      <c r="G404" s="188"/>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88"/>
      <c r="BI404" s="191"/>
      <c r="BJ404" s="191"/>
      <c r="BK404" s="191"/>
      <c r="BL404" s="273"/>
      <c r="BM404" s="180"/>
      <c r="BN404" s="191"/>
      <c r="BO404" s="191"/>
      <c r="BP404" s="191"/>
      <c r="BQ404" s="191"/>
    </row>
    <row r="405" spans="1:69" x14ac:dyDescent="0.25">
      <c r="A405" s="191"/>
      <c r="B405" s="191"/>
      <c r="C405" s="191"/>
      <c r="D405" s="191"/>
      <c r="E405" s="191"/>
      <c r="F405" s="191"/>
      <c r="G405" s="188"/>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191"/>
      <c r="AH405" s="191"/>
      <c r="AI405" s="191"/>
      <c r="AJ405" s="191"/>
      <c r="AK405" s="191"/>
      <c r="AL405" s="191"/>
      <c r="AM405" s="191"/>
      <c r="AN405" s="191"/>
      <c r="AO405" s="191"/>
      <c r="AP405" s="191"/>
      <c r="AQ405" s="191"/>
      <c r="AR405" s="191"/>
      <c r="AS405" s="191"/>
      <c r="AT405" s="191"/>
      <c r="AU405" s="191"/>
      <c r="AV405" s="191"/>
      <c r="AW405" s="191"/>
      <c r="AX405" s="191"/>
      <c r="AY405" s="191"/>
      <c r="AZ405" s="191"/>
      <c r="BA405" s="191"/>
      <c r="BB405" s="191"/>
      <c r="BC405" s="191"/>
      <c r="BD405" s="191"/>
      <c r="BE405" s="191"/>
      <c r="BF405" s="191"/>
      <c r="BG405" s="191"/>
      <c r="BH405" s="188"/>
      <c r="BI405" s="191"/>
      <c r="BJ405" s="191"/>
      <c r="BK405" s="191"/>
      <c r="BL405" s="273"/>
      <c r="BM405" s="180"/>
      <c r="BN405" s="191"/>
      <c r="BO405" s="191"/>
      <c r="BP405" s="191"/>
      <c r="BQ405" s="191"/>
    </row>
    <row r="406" spans="1:69" x14ac:dyDescent="0.25">
      <c r="A406" s="191"/>
      <c r="B406" s="191"/>
      <c r="C406" s="191"/>
      <c r="D406" s="191"/>
      <c r="E406" s="191"/>
      <c r="F406" s="191"/>
      <c r="G406" s="188"/>
      <c r="H406" s="191"/>
      <c r="I406" s="191"/>
      <c r="J406" s="191"/>
      <c r="K406" s="191"/>
      <c r="L406" s="191"/>
      <c r="M406" s="191"/>
      <c r="N406" s="191"/>
      <c r="O406" s="191"/>
      <c r="P406" s="191"/>
      <c r="Q406" s="191"/>
      <c r="R406" s="191"/>
      <c r="S406" s="191"/>
      <c r="T406" s="191"/>
      <c r="U406" s="191"/>
      <c r="V406" s="191"/>
      <c r="W406" s="191"/>
      <c r="X406" s="191"/>
      <c r="Y406" s="191"/>
      <c r="Z406" s="191"/>
      <c r="AA406" s="191"/>
      <c r="AB406" s="191"/>
      <c r="AC406" s="191"/>
      <c r="AD406" s="191"/>
      <c r="AE406" s="191"/>
      <c r="AF406" s="191"/>
      <c r="AG406" s="191"/>
      <c r="AH406" s="191"/>
      <c r="AI406" s="191"/>
      <c r="AJ406" s="191"/>
      <c r="AK406" s="191"/>
      <c r="AL406" s="191"/>
      <c r="AM406" s="191"/>
      <c r="AN406" s="191"/>
      <c r="AO406" s="191"/>
      <c r="AP406" s="191"/>
      <c r="AQ406" s="191"/>
      <c r="AR406" s="191"/>
      <c r="AS406" s="191"/>
      <c r="AT406" s="191"/>
      <c r="AU406" s="191"/>
      <c r="AV406" s="191"/>
      <c r="AW406" s="191"/>
      <c r="AX406" s="191"/>
      <c r="AY406" s="191"/>
      <c r="AZ406" s="191"/>
      <c r="BA406" s="191"/>
      <c r="BB406" s="191"/>
      <c r="BC406" s="191"/>
      <c r="BD406" s="191"/>
      <c r="BE406" s="191"/>
      <c r="BF406" s="191"/>
      <c r="BG406" s="191"/>
      <c r="BH406" s="188"/>
      <c r="BI406" s="191"/>
      <c r="BJ406" s="191"/>
      <c r="BK406" s="191"/>
      <c r="BL406" s="273"/>
      <c r="BM406" s="180"/>
      <c r="BN406" s="191"/>
      <c r="BO406" s="191"/>
      <c r="BP406" s="191"/>
      <c r="BQ406" s="191"/>
    </row>
    <row r="407" spans="1:69" x14ac:dyDescent="0.25">
      <c r="A407" s="191"/>
      <c r="B407" s="191"/>
      <c r="C407" s="191"/>
      <c r="D407" s="191"/>
      <c r="E407" s="191"/>
      <c r="F407" s="191"/>
      <c r="G407" s="188"/>
      <c r="H407" s="191"/>
      <c r="I407" s="191"/>
      <c r="J407" s="191"/>
      <c r="K407" s="191"/>
      <c r="L407" s="191"/>
      <c r="M407" s="191"/>
      <c r="N407" s="191"/>
      <c r="O407" s="191"/>
      <c r="P407" s="191"/>
      <c r="Q407" s="191"/>
      <c r="R407" s="191"/>
      <c r="S407" s="191"/>
      <c r="T407" s="191"/>
      <c r="U407" s="191"/>
      <c r="V407" s="191"/>
      <c r="W407" s="191"/>
      <c r="X407" s="191"/>
      <c r="Y407" s="191"/>
      <c r="Z407" s="191"/>
      <c r="AA407" s="191"/>
      <c r="AB407" s="191"/>
      <c r="AC407" s="191"/>
      <c r="AD407" s="191"/>
      <c r="AE407" s="191"/>
      <c r="AF407" s="191"/>
      <c r="AG407" s="191"/>
      <c r="AH407" s="191"/>
      <c r="AI407" s="191"/>
      <c r="AJ407" s="191"/>
      <c r="AK407" s="191"/>
      <c r="AL407" s="191"/>
      <c r="AM407" s="191"/>
      <c r="AN407" s="191"/>
      <c r="AO407" s="191"/>
      <c r="AP407" s="191"/>
      <c r="AQ407" s="191"/>
      <c r="AR407" s="191"/>
      <c r="AS407" s="191"/>
      <c r="AT407" s="191"/>
      <c r="AU407" s="191"/>
      <c r="AV407" s="191"/>
      <c r="AW407" s="191"/>
      <c r="AX407" s="191"/>
      <c r="AY407" s="191"/>
      <c r="AZ407" s="191"/>
      <c r="BA407" s="191"/>
      <c r="BB407" s="191"/>
      <c r="BC407" s="191"/>
      <c r="BD407" s="191"/>
      <c r="BE407" s="191"/>
      <c r="BF407" s="191"/>
      <c r="BG407" s="191"/>
      <c r="BH407" s="188"/>
      <c r="BI407" s="191"/>
      <c r="BJ407" s="191"/>
      <c r="BK407" s="191"/>
      <c r="BL407" s="273"/>
      <c r="BM407" s="180"/>
      <c r="BN407" s="191"/>
      <c r="BO407" s="191"/>
      <c r="BP407" s="191"/>
      <c r="BQ407" s="191"/>
    </row>
    <row r="408" spans="1:69" x14ac:dyDescent="0.25">
      <c r="A408" s="191"/>
      <c r="B408" s="191"/>
      <c r="C408" s="191"/>
      <c r="D408" s="191"/>
      <c r="E408" s="191"/>
      <c r="F408" s="191"/>
      <c r="G408" s="188"/>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1"/>
      <c r="AY408" s="191"/>
      <c r="AZ408" s="191"/>
      <c r="BA408" s="191"/>
      <c r="BB408" s="191"/>
      <c r="BC408" s="191"/>
      <c r="BD408" s="191"/>
      <c r="BE408" s="191"/>
      <c r="BF408" s="191"/>
      <c r="BG408" s="191"/>
      <c r="BH408" s="188"/>
      <c r="BI408" s="191"/>
      <c r="BJ408" s="191"/>
      <c r="BK408" s="191"/>
      <c r="BL408" s="273"/>
      <c r="BM408" s="180"/>
      <c r="BN408" s="191"/>
      <c r="BO408" s="191"/>
      <c r="BP408" s="191"/>
      <c r="BQ408" s="191"/>
    </row>
    <row r="409" spans="1:69" x14ac:dyDescent="0.25">
      <c r="A409" s="191"/>
      <c r="B409" s="191"/>
      <c r="C409" s="191"/>
      <c r="D409" s="191"/>
      <c r="E409" s="191"/>
      <c r="F409" s="191"/>
      <c r="G409" s="188"/>
      <c r="H409" s="191"/>
      <c r="I409" s="191"/>
      <c r="J409" s="191"/>
      <c r="K409" s="191"/>
      <c r="L409" s="191"/>
      <c r="M409" s="191"/>
      <c r="N409" s="191"/>
      <c r="O409" s="191"/>
      <c r="P409" s="191"/>
      <c r="Q409" s="191"/>
      <c r="R409" s="191"/>
      <c r="S409" s="191"/>
      <c r="T409" s="191"/>
      <c r="U409" s="191"/>
      <c r="V409" s="191"/>
      <c r="W409" s="191"/>
      <c r="X409" s="191"/>
      <c r="Y409" s="191"/>
      <c r="Z409" s="191"/>
      <c r="AA409" s="191"/>
      <c r="AB409" s="191"/>
      <c r="AC409" s="191"/>
      <c r="AD409" s="191"/>
      <c r="AE409" s="191"/>
      <c r="AF409" s="191"/>
      <c r="AG409" s="191"/>
      <c r="AH409" s="191"/>
      <c r="AI409" s="191"/>
      <c r="AJ409" s="191"/>
      <c r="AK409" s="191"/>
      <c r="AL409" s="191"/>
      <c r="AM409" s="191"/>
      <c r="AN409" s="191"/>
      <c r="AO409" s="191"/>
      <c r="AP409" s="191"/>
      <c r="AQ409" s="191"/>
      <c r="AR409" s="191"/>
      <c r="AS409" s="191"/>
      <c r="AT409" s="191"/>
      <c r="AU409" s="191"/>
      <c r="AV409" s="191"/>
      <c r="AW409" s="191"/>
      <c r="AX409" s="191"/>
      <c r="AY409" s="191"/>
      <c r="AZ409" s="191"/>
      <c r="BA409" s="191"/>
      <c r="BB409" s="191"/>
      <c r="BC409" s="191"/>
      <c r="BD409" s="191"/>
      <c r="BE409" s="191"/>
      <c r="BF409" s="191"/>
      <c r="BG409" s="191"/>
      <c r="BH409" s="188"/>
      <c r="BI409" s="191"/>
      <c r="BJ409" s="191"/>
      <c r="BK409" s="191"/>
      <c r="BL409" s="273"/>
      <c r="BM409" s="180"/>
      <c r="BN409" s="191"/>
      <c r="BO409" s="191"/>
      <c r="BP409" s="191"/>
      <c r="BQ409" s="191"/>
    </row>
    <row r="410" spans="1:69" x14ac:dyDescent="0.25">
      <c r="A410" s="191"/>
      <c r="B410" s="191"/>
      <c r="C410" s="191"/>
      <c r="D410" s="191"/>
      <c r="E410" s="191"/>
      <c r="F410" s="191"/>
      <c r="G410" s="188"/>
      <c r="H410" s="191"/>
      <c r="I410" s="191"/>
      <c r="J410" s="191"/>
      <c r="K410" s="191"/>
      <c r="L410" s="191"/>
      <c r="M410" s="191"/>
      <c r="N410" s="191"/>
      <c r="O410" s="191"/>
      <c r="P410" s="191"/>
      <c r="Q410" s="191"/>
      <c r="R410" s="191"/>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c r="BC410" s="191"/>
      <c r="BD410" s="191"/>
      <c r="BE410" s="191"/>
      <c r="BF410" s="191"/>
      <c r="BG410" s="191"/>
      <c r="BH410" s="188"/>
      <c r="BI410" s="191"/>
      <c r="BJ410" s="191"/>
      <c r="BK410" s="191"/>
      <c r="BL410" s="273"/>
      <c r="BM410" s="180"/>
      <c r="BN410" s="191"/>
      <c r="BO410" s="191"/>
      <c r="BP410" s="191"/>
      <c r="BQ410" s="191"/>
    </row>
    <row r="411" spans="1:69" x14ac:dyDescent="0.25">
      <c r="A411" s="191"/>
      <c r="B411" s="191"/>
      <c r="C411" s="191"/>
      <c r="D411" s="191"/>
      <c r="E411" s="191"/>
      <c r="F411" s="191"/>
      <c r="G411" s="188"/>
      <c r="H411" s="191"/>
      <c r="I411" s="191"/>
      <c r="J411" s="191"/>
      <c r="K411" s="191"/>
      <c r="L411" s="191"/>
      <c r="M411" s="191"/>
      <c r="N411" s="191"/>
      <c r="O411" s="191"/>
      <c r="P411" s="191"/>
      <c r="Q411" s="191"/>
      <c r="R411" s="191"/>
      <c r="S411" s="191"/>
      <c r="T411" s="191"/>
      <c r="U411" s="191"/>
      <c r="V411" s="191"/>
      <c r="W411" s="191"/>
      <c r="X411" s="191"/>
      <c r="Y411" s="191"/>
      <c r="Z411" s="191"/>
      <c r="AA411" s="191"/>
      <c r="AB411" s="191"/>
      <c r="AC411" s="191"/>
      <c r="AD411" s="191"/>
      <c r="AE411" s="191"/>
      <c r="AF411" s="191"/>
      <c r="AG411" s="191"/>
      <c r="AH411" s="191"/>
      <c r="AI411" s="191"/>
      <c r="AJ411" s="191"/>
      <c r="AK411" s="191"/>
      <c r="AL411" s="191"/>
      <c r="AM411" s="191"/>
      <c r="AN411" s="191"/>
      <c r="AO411" s="191"/>
      <c r="AP411" s="191"/>
      <c r="AQ411" s="191"/>
      <c r="AR411" s="191"/>
      <c r="AS411" s="191"/>
      <c r="AT411" s="191"/>
      <c r="AU411" s="191"/>
      <c r="AV411" s="191"/>
      <c r="AW411" s="191"/>
      <c r="AX411" s="191"/>
      <c r="AY411" s="191"/>
      <c r="AZ411" s="191"/>
      <c r="BA411" s="191"/>
      <c r="BB411" s="191"/>
      <c r="BC411" s="191"/>
      <c r="BD411" s="191"/>
      <c r="BE411" s="191"/>
      <c r="BF411" s="191"/>
      <c r="BG411" s="191"/>
      <c r="BH411" s="188"/>
      <c r="BI411" s="191"/>
      <c r="BJ411" s="191"/>
      <c r="BK411" s="191"/>
      <c r="BL411" s="273"/>
      <c r="BM411" s="180"/>
      <c r="BN411" s="191"/>
      <c r="BO411" s="191"/>
      <c r="BP411" s="191"/>
      <c r="BQ411" s="191"/>
    </row>
    <row r="412" spans="1:69" x14ac:dyDescent="0.25">
      <c r="A412" s="191"/>
      <c r="B412" s="191"/>
      <c r="C412" s="191"/>
      <c r="D412" s="191"/>
      <c r="E412" s="191"/>
      <c r="F412" s="191"/>
      <c r="G412" s="188"/>
      <c r="H412" s="191"/>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1"/>
      <c r="AG412" s="191"/>
      <c r="AH412" s="191"/>
      <c r="AI412" s="191"/>
      <c r="AJ412" s="191"/>
      <c r="AK412" s="191"/>
      <c r="AL412" s="191"/>
      <c r="AM412" s="191"/>
      <c r="AN412" s="191"/>
      <c r="AO412" s="191"/>
      <c r="AP412" s="191"/>
      <c r="AQ412" s="191"/>
      <c r="AR412" s="191"/>
      <c r="AS412" s="191"/>
      <c r="AT412" s="191"/>
      <c r="AU412" s="191"/>
      <c r="AV412" s="191"/>
      <c r="AW412" s="191"/>
      <c r="AX412" s="191"/>
      <c r="AY412" s="191"/>
      <c r="AZ412" s="191"/>
      <c r="BA412" s="191"/>
      <c r="BB412" s="191"/>
      <c r="BC412" s="191"/>
      <c r="BD412" s="191"/>
      <c r="BE412" s="191"/>
      <c r="BF412" s="191"/>
      <c r="BG412" s="191"/>
      <c r="BH412" s="188"/>
      <c r="BI412" s="191"/>
      <c r="BJ412" s="191"/>
      <c r="BK412" s="191"/>
      <c r="BL412" s="273"/>
      <c r="BM412" s="180"/>
      <c r="BN412" s="191"/>
      <c r="BO412" s="191"/>
      <c r="BP412" s="191"/>
      <c r="BQ412" s="191"/>
    </row>
    <row r="413" spans="1:69" x14ac:dyDescent="0.25">
      <c r="A413" s="191"/>
      <c r="B413" s="191"/>
      <c r="C413" s="191"/>
      <c r="D413" s="191"/>
      <c r="E413" s="191"/>
      <c r="F413" s="191"/>
      <c r="G413" s="188"/>
      <c r="H413" s="191"/>
      <c r="I413" s="191"/>
      <c r="J413" s="191"/>
      <c r="K413" s="191"/>
      <c r="L413" s="191"/>
      <c r="M413" s="191"/>
      <c r="N413" s="191"/>
      <c r="O413" s="191"/>
      <c r="P413" s="191"/>
      <c r="Q413" s="191"/>
      <c r="R413" s="191"/>
      <c r="S413" s="191"/>
      <c r="T413" s="191"/>
      <c r="U413" s="191"/>
      <c r="V413" s="191"/>
      <c r="W413" s="191"/>
      <c r="X413" s="191"/>
      <c r="Y413" s="191"/>
      <c r="Z413" s="191"/>
      <c r="AA413" s="191"/>
      <c r="AB413" s="191"/>
      <c r="AC413" s="191"/>
      <c r="AD413" s="191"/>
      <c r="AE413" s="191"/>
      <c r="AF413" s="191"/>
      <c r="AG413" s="191"/>
      <c r="AH413" s="191"/>
      <c r="AI413" s="191"/>
      <c r="AJ413" s="191"/>
      <c r="AK413" s="191"/>
      <c r="AL413" s="191"/>
      <c r="AM413" s="191"/>
      <c r="AN413" s="191"/>
      <c r="AO413" s="191"/>
      <c r="AP413" s="191"/>
      <c r="AQ413" s="191"/>
      <c r="AR413" s="191"/>
      <c r="AS413" s="191"/>
      <c r="AT413" s="191"/>
      <c r="AU413" s="191"/>
      <c r="AV413" s="191"/>
      <c r="AW413" s="191"/>
      <c r="AX413" s="191"/>
      <c r="AY413" s="191"/>
      <c r="AZ413" s="191"/>
      <c r="BA413" s="191"/>
      <c r="BB413" s="191"/>
      <c r="BC413" s="191"/>
      <c r="BD413" s="191"/>
      <c r="BE413" s="191"/>
      <c r="BF413" s="191"/>
      <c r="BG413" s="191"/>
      <c r="BH413" s="188"/>
      <c r="BI413" s="191"/>
      <c r="BJ413" s="191"/>
      <c r="BK413" s="191"/>
      <c r="BL413" s="273"/>
      <c r="BM413" s="180"/>
      <c r="BN413" s="191"/>
      <c r="BO413" s="191"/>
      <c r="BP413" s="191"/>
      <c r="BQ413" s="191"/>
    </row>
    <row r="414" spans="1:69" x14ac:dyDescent="0.25">
      <c r="A414" s="191"/>
      <c r="B414" s="191"/>
      <c r="C414" s="191"/>
      <c r="D414" s="191"/>
      <c r="E414" s="191"/>
      <c r="F414" s="191"/>
      <c r="G414" s="188"/>
      <c r="H414" s="191"/>
      <c r="I414" s="191"/>
      <c r="J414" s="191"/>
      <c r="K414" s="191"/>
      <c r="L414" s="191"/>
      <c r="M414" s="191"/>
      <c r="N414" s="191"/>
      <c r="O414" s="191"/>
      <c r="P414" s="191"/>
      <c r="Q414" s="191"/>
      <c r="R414" s="191"/>
      <c r="S414" s="191"/>
      <c r="T414" s="191"/>
      <c r="U414" s="191"/>
      <c r="V414" s="191"/>
      <c r="W414" s="191"/>
      <c r="X414" s="191"/>
      <c r="Y414" s="191"/>
      <c r="Z414" s="191"/>
      <c r="AA414" s="191"/>
      <c r="AB414" s="191"/>
      <c r="AC414" s="191"/>
      <c r="AD414" s="191"/>
      <c r="AE414" s="191"/>
      <c r="AF414" s="191"/>
      <c r="AG414" s="191"/>
      <c r="AH414" s="191"/>
      <c r="AI414" s="191"/>
      <c r="AJ414" s="191"/>
      <c r="AK414" s="191"/>
      <c r="AL414" s="191"/>
      <c r="AM414" s="191"/>
      <c r="AN414" s="191"/>
      <c r="AO414" s="191"/>
      <c r="AP414" s="191"/>
      <c r="AQ414" s="191"/>
      <c r="AR414" s="191"/>
      <c r="AS414" s="191"/>
      <c r="AT414" s="191"/>
      <c r="AU414" s="191"/>
      <c r="AV414" s="191"/>
      <c r="AW414" s="191"/>
      <c r="AX414" s="191"/>
      <c r="AY414" s="191"/>
      <c r="AZ414" s="191"/>
      <c r="BA414" s="191"/>
      <c r="BB414" s="191"/>
      <c r="BC414" s="191"/>
      <c r="BD414" s="191"/>
      <c r="BE414" s="191"/>
      <c r="BF414" s="191"/>
      <c r="BG414" s="191"/>
      <c r="BH414" s="188"/>
      <c r="BI414" s="191"/>
      <c r="BJ414" s="191"/>
      <c r="BK414" s="191"/>
      <c r="BL414" s="273"/>
      <c r="BM414" s="180"/>
      <c r="BN414" s="191"/>
      <c r="BO414" s="191"/>
      <c r="BP414" s="191"/>
      <c r="BQ414" s="191"/>
    </row>
    <row r="415" spans="1:69" x14ac:dyDescent="0.25">
      <c r="A415" s="191"/>
      <c r="B415" s="191"/>
      <c r="C415" s="191"/>
      <c r="D415" s="191"/>
      <c r="E415" s="191"/>
      <c r="F415" s="191"/>
      <c r="G415" s="188"/>
      <c r="H415" s="191"/>
      <c r="I415" s="191"/>
      <c r="J415" s="191"/>
      <c r="K415" s="191"/>
      <c r="L415" s="191"/>
      <c r="M415" s="191"/>
      <c r="N415" s="191"/>
      <c r="O415" s="191"/>
      <c r="P415" s="191"/>
      <c r="Q415" s="191"/>
      <c r="R415" s="191"/>
      <c r="S415" s="191"/>
      <c r="T415" s="191"/>
      <c r="U415" s="191"/>
      <c r="V415" s="191"/>
      <c r="W415" s="191"/>
      <c r="X415" s="191"/>
      <c r="Y415" s="191"/>
      <c r="Z415" s="191"/>
      <c r="AA415" s="191"/>
      <c r="AB415" s="191"/>
      <c r="AC415" s="191"/>
      <c r="AD415" s="191"/>
      <c r="AE415" s="191"/>
      <c r="AF415" s="191"/>
      <c r="AG415" s="191"/>
      <c r="AH415" s="191"/>
      <c r="AI415" s="191"/>
      <c r="AJ415" s="191"/>
      <c r="AK415" s="191"/>
      <c r="AL415" s="191"/>
      <c r="AM415" s="191"/>
      <c r="AN415" s="191"/>
      <c r="AO415" s="191"/>
      <c r="AP415" s="191"/>
      <c r="AQ415" s="191"/>
      <c r="AR415" s="191"/>
      <c r="AS415" s="191"/>
      <c r="AT415" s="191"/>
      <c r="AU415" s="191"/>
      <c r="AV415" s="191"/>
      <c r="AW415" s="191"/>
      <c r="AX415" s="191"/>
      <c r="AY415" s="191"/>
      <c r="AZ415" s="191"/>
      <c r="BA415" s="191"/>
      <c r="BB415" s="191"/>
      <c r="BC415" s="191"/>
      <c r="BD415" s="191"/>
      <c r="BE415" s="191"/>
      <c r="BF415" s="191"/>
      <c r="BG415" s="191"/>
      <c r="BH415" s="188"/>
      <c r="BI415" s="191"/>
      <c r="BJ415" s="191"/>
      <c r="BK415" s="191"/>
      <c r="BL415" s="273"/>
      <c r="BM415" s="180"/>
      <c r="BN415" s="191"/>
      <c r="BO415" s="191"/>
      <c r="BP415" s="191"/>
      <c r="BQ415" s="191"/>
    </row>
    <row r="416" spans="1:69" x14ac:dyDescent="0.25">
      <c r="A416" s="191"/>
      <c r="B416" s="191"/>
      <c r="C416" s="191"/>
      <c r="D416" s="191"/>
      <c r="E416" s="191"/>
      <c r="F416" s="191"/>
      <c r="G416" s="188"/>
      <c r="H416" s="191"/>
      <c r="I416" s="191"/>
      <c r="J416" s="191"/>
      <c r="K416" s="191"/>
      <c r="L416" s="191"/>
      <c r="M416" s="191"/>
      <c r="N416" s="191"/>
      <c r="O416" s="191"/>
      <c r="P416" s="191"/>
      <c r="Q416" s="191"/>
      <c r="R416" s="191"/>
      <c r="S416" s="191"/>
      <c r="T416" s="191"/>
      <c r="U416" s="191"/>
      <c r="V416" s="191"/>
      <c r="W416" s="191"/>
      <c r="X416" s="191"/>
      <c r="Y416" s="191"/>
      <c r="Z416" s="191"/>
      <c r="AA416" s="191"/>
      <c r="AB416" s="191"/>
      <c r="AC416" s="191"/>
      <c r="AD416" s="191"/>
      <c r="AE416" s="191"/>
      <c r="AF416" s="191"/>
      <c r="AG416" s="191"/>
      <c r="AH416" s="191"/>
      <c r="AI416" s="191"/>
      <c r="AJ416" s="191"/>
      <c r="AK416" s="191"/>
      <c r="AL416" s="191"/>
      <c r="AM416" s="191"/>
      <c r="AN416" s="191"/>
      <c r="AO416" s="191"/>
      <c r="AP416" s="191"/>
      <c r="AQ416" s="191"/>
      <c r="AR416" s="191"/>
      <c r="AS416" s="191"/>
      <c r="AT416" s="191"/>
      <c r="AU416" s="191"/>
      <c r="AV416" s="191"/>
      <c r="AW416" s="191"/>
      <c r="AX416" s="191"/>
      <c r="AY416" s="191"/>
      <c r="AZ416" s="191"/>
      <c r="BA416" s="191"/>
      <c r="BB416" s="191"/>
      <c r="BC416" s="191"/>
      <c r="BD416" s="191"/>
      <c r="BE416" s="191"/>
      <c r="BF416" s="191"/>
      <c r="BG416" s="191"/>
      <c r="BH416" s="188"/>
      <c r="BI416" s="191"/>
      <c r="BJ416" s="191"/>
      <c r="BK416" s="191"/>
      <c r="BL416" s="273"/>
      <c r="BM416" s="180"/>
      <c r="BN416" s="191"/>
      <c r="BO416" s="191"/>
      <c r="BP416" s="191"/>
      <c r="BQ416" s="191"/>
    </row>
    <row r="417" spans="1:69" x14ac:dyDescent="0.25">
      <c r="A417" s="191"/>
      <c r="B417" s="191"/>
      <c r="C417" s="191"/>
      <c r="D417" s="191"/>
      <c r="E417" s="191"/>
      <c r="F417" s="191"/>
      <c r="G417" s="188"/>
      <c r="H417" s="191"/>
      <c r="I417" s="191"/>
      <c r="J417" s="191"/>
      <c r="K417" s="191"/>
      <c r="L417" s="191"/>
      <c r="M417" s="191"/>
      <c r="N417" s="191"/>
      <c r="O417" s="191"/>
      <c r="P417" s="191"/>
      <c r="Q417" s="191"/>
      <c r="R417" s="191"/>
      <c r="S417" s="191"/>
      <c r="T417" s="191"/>
      <c r="U417" s="191"/>
      <c r="V417" s="191"/>
      <c r="W417" s="191"/>
      <c r="X417" s="191"/>
      <c r="Y417" s="191"/>
      <c r="Z417" s="191"/>
      <c r="AA417" s="191"/>
      <c r="AB417" s="191"/>
      <c r="AC417" s="191"/>
      <c r="AD417" s="191"/>
      <c r="AE417" s="191"/>
      <c r="AF417" s="191"/>
      <c r="AG417" s="191"/>
      <c r="AH417" s="191"/>
      <c r="AI417" s="191"/>
      <c r="AJ417" s="191"/>
      <c r="AK417" s="191"/>
      <c r="AL417" s="191"/>
      <c r="AM417" s="191"/>
      <c r="AN417" s="191"/>
      <c r="AO417" s="191"/>
      <c r="AP417" s="191"/>
      <c r="AQ417" s="191"/>
      <c r="AR417" s="191"/>
      <c r="AS417" s="191"/>
      <c r="AT417" s="191"/>
      <c r="AU417" s="191"/>
      <c r="AV417" s="191"/>
      <c r="AW417" s="191"/>
      <c r="AX417" s="191"/>
      <c r="AY417" s="191"/>
      <c r="AZ417" s="191"/>
      <c r="BA417" s="191"/>
      <c r="BB417" s="191"/>
      <c r="BC417" s="191"/>
      <c r="BD417" s="191"/>
      <c r="BE417" s="191"/>
      <c r="BF417" s="191"/>
      <c r="BG417" s="191"/>
      <c r="BH417" s="188"/>
      <c r="BI417" s="191"/>
      <c r="BJ417" s="191"/>
      <c r="BK417" s="191"/>
      <c r="BL417" s="273"/>
      <c r="BM417" s="180"/>
      <c r="BN417" s="191"/>
      <c r="BO417" s="191"/>
      <c r="BP417" s="191"/>
      <c r="BQ417" s="191"/>
    </row>
    <row r="418" spans="1:69" x14ac:dyDescent="0.25">
      <c r="A418" s="191"/>
      <c r="B418" s="191"/>
      <c r="C418" s="191"/>
      <c r="D418" s="191"/>
      <c r="E418" s="191"/>
      <c r="F418" s="191"/>
      <c r="G418" s="188"/>
      <c r="H418" s="191"/>
      <c r="I418" s="191"/>
      <c r="J418" s="191"/>
      <c r="K418" s="191"/>
      <c r="L418" s="191"/>
      <c r="M418" s="191"/>
      <c r="N418" s="191"/>
      <c r="O418" s="191"/>
      <c r="P418" s="191"/>
      <c r="Q418" s="191"/>
      <c r="R418" s="191"/>
      <c r="S418" s="191"/>
      <c r="T418" s="191"/>
      <c r="U418" s="191"/>
      <c r="V418" s="191"/>
      <c r="W418" s="191"/>
      <c r="X418" s="191"/>
      <c r="Y418" s="191"/>
      <c r="Z418" s="191"/>
      <c r="AA418" s="191"/>
      <c r="AB418" s="191"/>
      <c r="AC418" s="191"/>
      <c r="AD418" s="191"/>
      <c r="AE418" s="191"/>
      <c r="AF418" s="191"/>
      <c r="AG418" s="191"/>
      <c r="AH418" s="191"/>
      <c r="AI418" s="191"/>
      <c r="AJ418" s="191"/>
      <c r="AK418" s="191"/>
      <c r="AL418" s="191"/>
      <c r="AM418" s="191"/>
      <c r="AN418" s="191"/>
      <c r="AO418" s="191"/>
      <c r="AP418" s="191"/>
      <c r="AQ418" s="191"/>
      <c r="AR418" s="191"/>
      <c r="AS418" s="191"/>
      <c r="AT418" s="191"/>
      <c r="AU418" s="191"/>
      <c r="AV418" s="191"/>
      <c r="AW418" s="191"/>
      <c r="AX418" s="191"/>
      <c r="AY418" s="191"/>
      <c r="AZ418" s="191"/>
      <c r="BA418" s="191"/>
      <c r="BB418" s="191"/>
      <c r="BC418" s="191"/>
      <c r="BD418" s="191"/>
      <c r="BE418" s="191"/>
      <c r="BF418" s="191"/>
      <c r="BG418" s="191"/>
      <c r="BH418" s="188"/>
      <c r="BI418" s="191"/>
      <c r="BJ418" s="191"/>
      <c r="BK418" s="191"/>
      <c r="BL418" s="273"/>
      <c r="BM418" s="180"/>
      <c r="BN418" s="191"/>
      <c r="BO418" s="191"/>
      <c r="BP418" s="191"/>
      <c r="BQ418" s="191"/>
    </row>
    <row r="419" spans="1:69" x14ac:dyDescent="0.25">
      <c r="A419" s="191"/>
      <c r="B419" s="191"/>
      <c r="C419" s="191"/>
      <c r="D419" s="191"/>
      <c r="E419" s="191"/>
      <c r="F419" s="191"/>
      <c r="G419" s="188"/>
      <c r="H419" s="191"/>
      <c r="I419" s="191"/>
      <c r="J419" s="191"/>
      <c r="K419" s="191"/>
      <c r="L419" s="191"/>
      <c r="M419" s="191"/>
      <c r="N419" s="191"/>
      <c r="O419" s="191"/>
      <c r="P419" s="191"/>
      <c r="Q419" s="191"/>
      <c r="R419" s="191"/>
      <c r="S419" s="191"/>
      <c r="T419" s="191"/>
      <c r="U419" s="191"/>
      <c r="V419" s="191"/>
      <c r="W419" s="191"/>
      <c r="X419" s="191"/>
      <c r="Y419" s="191"/>
      <c r="Z419" s="191"/>
      <c r="AA419" s="191"/>
      <c r="AB419" s="191"/>
      <c r="AC419" s="191"/>
      <c r="AD419" s="191"/>
      <c r="AE419" s="191"/>
      <c r="AF419" s="191"/>
      <c r="AG419" s="191"/>
      <c r="AH419" s="191"/>
      <c r="AI419" s="191"/>
      <c r="AJ419" s="191"/>
      <c r="AK419" s="191"/>
      <c r="AL419" s="191"/>
      <c r="AM419" s="191"/>
      <c r="AN419" s="191"/>
      <c r="AO419" s="191"/>
      <c r="AP419" s="191"/>
      <c r="AQ419" s="191"/>
      <c r="AR419" s="191"/>
      <c r="AS419" s="191"/>
      <c r="AT419" s="191"/>
      <c r="AU419" s="191"/>
      <c r="AV419" s="191"/>
      <c r="AW419" s="191"/>
      <c r="AX419" s="191"/>
      <c r="AY419" s="191"/>
      <c r="AZ419" s="191"/>
      <c r="BA419" s="191"/>
      <c r="BB419" s="191"/>
      <c r="BC419" s="191"/>
      <c r="BD419" s="191"/>
      <c r="BE419" s="191"/>
      <c r="BF419" s="191"/>
      <c r="BG419" s="191"/>
      <c r="BH419" s="188"/>
      <c r="BI419" s="191"/>
      <c r="BJ419" s="191"/>
      <c r="BK419" s="191"/>
      <c r="BL419" s="273"/>
      <c r="BM419" s="180"/>
      <c r="BN419" s="191"/>
      <c r="BO419" s="191"/>
      <c r="BP419" s="191"/>
      <c r="BQ419" s="191"/>
    </row>
    <row r="420" spans="1:69" x14ac:dyDescent="0.25">
      <c r="A420" s="191"/>
      <c r="B420" s="191"/>
      <c r="C420" s="191"/>
      <c r="D420" s="191"/>
      <c r="E420" s="191"/>
      <c r="F420" s="191"/>
      <c r="G420" s="188"/>
      <c r="H420" s="191"/>
      <c r="I420" s="191"/>
      <c r="J420" s="191"/>
      <c r="K420" s="191"/>
      <c r="L420" s="191"/>
      <c r="M420" s="191"/>
      <c r="N420" s="191"/>
      <c r="O420" s="191"/>
      <c r="P420" s="191"/>
      <c r="Q420" s="191"/>
      <c r="R420" s="191"/>
      <c r="S420" s="191"/>
      <c r="T420" s="191"/>
      <c r="U420" s="191"/>
      <c r="V420" s="191"/>
      <c r="W420" s="191"/>
      <c r="X420" s="191"/>
      <c r="Y420" s="191"/>
      <c r="Z420" s="191"/>
      <c r="AA420" s="191"/>
      <c r="AB420" s="191"/>
      <c r="AC420" s="191"/>
      <c r="AD420" s="191"/>
      <c r="AE420" s="191"/>
      <c r="AF420" s="191"/>
      <c r="AG420" s="191"/>
      <c r="AH420" s="191"/>
      <c r="AI420" s="191"/>
      <c r="AJ420" s="191"/>
      <c r="AK420" s="191"/>
      <c r="AL420" s="191"/>
      <c r="AM420" s="191"/>
      <c r="AN420" s="191"/>
      <c r="AO420" s="191"/>
      <c r="AP420" s="191"/>
      <c r="AQ420" s="191"/>
      <c r="AR420" s="191"/>
      <c r="AS420" s="191"/>
      <c r="AT420" s="191"/>
      <c r="AU420" s="191"/>
      <c r="AV420" s="191"/>
      <c r="AW420" s="191"/>
      <c r="AX420" s="191"/>
      <c r="AY420" s="191"/>
      <c r="AZ420" s="191"/>
      <c r="BA420" s="191"/>
      <c r="BB420" s="191"/>
      <c r="BC420" s="191"/>
      <c r="BD420" s="191"/>
      <c r="BE420" s="191"/>
      <c r="BF420" s="191"/>
      <c r="BG420" s="191"/>
      <c r="BH420" s="188"/>
      <c r="BI420" s="191"/>
      <c r="BJ420" s="191"/>
      <c r="BK420" s="191"/>
      <c r="BL420" s="273"/>
      <c r="BM420" s="180"/>
      <c r="BN420" s="191"/>
      <c r="BO420" s="191"/>
      <c r="BP420" s="191"/>
      <c r="BQ420" s="191"/>
    </row>
    <row r="421" spans="1:69" x14ac:dyDescent="0.25">
      <c r="A421" s="191"/>
      <c r="B421" s="191"/>
      <c r="C421" s="191"/>
      <c r="D421" s="191"/>
      <c r="E421" s="191"/>
      <c r="F421" s="191"/>
      <c r="G421" s="188"/>
      <c r="H421" s="191"/>
      <c r="I421" s="191"/>
      <c r="J421" s="191"/>
      <c r="K421" s="191"/>
      <c r="L421" s="191"/>
      <c r="M421" s="191"/>
      <c r="N421" s="191"/>
      <c r="O421" s="191"/>
      <c r="P421" s="191"/>
      <c r="Q421" s="191"/>
      <c r="R421" s="191"/>
      <c r="S421" s="191"/>
      <c r="T421" s="191"/>
      <c r="U421" s="191"/>
      <c r="V421" s="191"/>
      <c r="W421" s="191"/>
      <c r="X421" s="191"/>
      <c r="Y421" s="191"/>
      <c r="Z421" s="191"/>
      <c r="AA421" s="191"/>
      <c r="AB421" s="191"/>
      <c r="AC421" s="191"/>
      <c r="AD421" s="191"/>
      <c r="AE421" s="191"/>
      <c r="AF421" s="191"/>
      <c r="AG421" s="191"/>
      <c r="AH421" s="191"/>
      <c r="AI421" s="191"/>
      <c r="AJ421" s="191"/>
      <c r="AK421" s="191"/>
      <c r="AL421" s="191"/>
      <c r="AM421" s="191"/>
      <c r="AN421" s="191"/>
      <c r="AO421" s="191"/>
      <c r="AP421" s="191"/>
      <c r="AQ421" s="191"/>
      <c r="AR421" s="191"/>
      <c r="AS421" s="191"/>
      <c r="AT421" s="191"/>
      <c r="AU421" s="191"/>
      <c r="AV421" s="191"/>
      <c r="AW421" s="191"/>
      <c r="AX421" s="191"/>
      <c r="AY421" s="191"/>
      <c r="AZ421" s="191"/>
      <c r="BA421" s="191"/>
      <c r="BB421" s="191"/>
      <c r="BC421" s="191"/>
      <c r="BD421" s="191"/>
      <c r="BE421" s="191"/>
      <c r="BF421" s="191"/>
      <c r="BG421" s="191"/>
      <c r="BH421" s="188"/>
      <c r="BI421" s="191"/>
      <c r="BJ421" s="191"/>
      <c r="BK421" s="191"/>
      <c r="BL421" s="273"/>
      <c r="BM421" s="180"/>
      <c r="BN421" s="191"/>
      <c r="BO421" s="191"/>
      <c r="BP421" s="191"/>
      <c r="BQ421" s="191"/>
    </row>
    <row r="422" spans="1:69" x14ac:dyDescent="0.25">
      <c r="A422" s="191"/>
      <c r="B422" s="191"/>
      <c r="C422" s="191"/>
      <c r="D422" s="191"/>
      <c r="E422" s="191"/>
      <c r="F422" s="191"/>
      <c r="G422" s="188"/>
      <c r="H422" s="191"/>
      <c r="I422" s="191"/>
      <c r="J422" s="191"/>
      <c r="K422" s="191"/>
      <c r="L422" s="191"/>
      <c r="M422" s="191"/>
      <c r="N422" s="191"/>
      <c r="O422" s="191"/>
      <c r="P422" s="191"/>
      <c r="Q422" s="191"/>
      <c r="R422" s="191"/>
      <c r="S422" s="191"/>
      <c r="T422" s="191"/>
      <c r="U422" s="191"/>
      <c r="V422" s="191"/>
      <c r="W422" s="191"/>
      <c r="X422" s="191"/>
      <c r="Y422" s="191"/>
      <c r="Z422" s="191"/>
      <c r="AA422" s="191"/>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88"/>
      <c r="BI422" s="191"/>
      <c r="BJ422" s="191"/>
      <c r="BK422" s="191"/>
      <c r="BL422" s="273"/>
      <c r="BM422" s="180"/>
      <c r="BN422" s="191"/>
      <c r="BO422" s="191"/>
      <c r="BP422" s="191"/>
      <c r="BQ422" s="191"/>
    </row>
    <row r="423" spans="1:69" x14ac:dyDescent="0.25">
      <c r="A423" s="191"/>
      <c r="B423" s="191"/>
      <c r="C423" s="191"/>
      <c r="D423" s="191"/>
      <c r="E423" s="191"/>
      <c r="F423" s="191"/>
      <c r="G423" s="188"/>
      <c r="H423" s="191"/>
      <c r="I423" s="191"/>
      <c r="J423" s="191"/>
      <c r="K423" s="191"/>
      <c r="L423" s="191"/>
      <c r="M423" s="191"/>
      <c r="N423" s="191"/>
      <c r="O423" s="191"/>
      <c r="P423" s="191"/>
      <c r="Q423" s="191"/>
      <c r="R423" s="191"/>
      <c r="S423" s="191"/>
      <c r="T423" s="191"/>
      <c r="U423" s="191"/>
      <c r="V423" s="191"/>
      <c r="W423" s="191"/>
      <c r="X423" s="191"/>
      <c r="Y423" s="191"/>
      <c r="Z423" s="191"/>
      <c r="AA423" s="191"/>
      <c r="AB423" s="191"/>
      <c r="AC423" s="191"/>
      <c r="AD423" s="191"/>
      <c r="AE423" s="191"/>
      <c r="AF423" s="191"/>
      <c r="AG423" s="191"/>
      <c r="AH423" s="191"/>
      <c r="AI423" s="191"/>
      <c r="AJ423" s="191"/>
      <c r="AK423" s="191"/>
      <c r="AL423" s="191"/>
      <c r="AM423" s="191"/>
      <c r="AN423" s="191"/>
      <c r="AO423" s="191"/>
      <c r="AP423" s="191"/>
      <c r="AQ423" s="191"/>
      <c r="AR423" s="191"/>
      <c r="AS423" s="191"/>
      <c r="AT423" s="191"/>
      <c r="AU423" s="191"/>
      <c r="AV423" s="191"/>
      <c r="AW423" s="191"/>
      <c r="AX423" s="191"/>
      <c r="AY423" s="191"/>
      <c r="AZ423" s="191"/>
      <c r="BA423" s="191"/>
      <c r="BB423" s="191"/>
      <c r="BC423" s="191"/>
      <c r="BD423" s="191"/>
      <c r="BE423" s="191"/>
      <c r="BF423" s="191"/>
      <c r="BG423" s="191"/>
      <c r="BH423" s="188"/>
      <c r="BI423" s="191"/>
      <c r="BJ423" s="191"/>
      <c r="BK423" s="191"/>
      <c r="BL423" s="273"/>
      <c r="BM423" s="180"/>
      <c r="BN423" s="191"/>
      <c r="BO423" s="191"/>
      <c r="BP423" s="191"/>
      <c r="BQ423" s="191"/>
    </row>
    <row r="424" spans="1:69" x14ac:dyDescent="0.25">
      <c r="A424" s="191"/>
      <c r="B424" s="191"/>
      <c r="C424" s="191"/>
      <c r="D424" s="191"/>
      <c r="E424" s="191"/>
      <c r="F424" s="191"/>
      <c r="G424" s="188"/>
      <c r="H424" s="191"/>
      <c r="I424" s="191"/>
      <c r="J424" s="191"/>
      <c r="K424" s="191"/>
      <c r="L424" s="191"/>
      <c r="M424" s="191"/>
      <c r="N424" s="191"/>
      <c r="O424" s="191"/>
      <c r="P424" s="191"/>
      <c r="Q424" s="191"/>
      <c r="R424" s="191"/>
      <c r="S424" s="191"/>
      <c r="T424" s="191"/>
      <c r="U424" s="191"/>
      <c r="V424" s="191"/>
      <c r="W424" s="191"/>
      <c r="X424" s="191"/>
      <c r="Y424" s="191"/>
      <c r="Z424" s="191"/>
      <c r="AA424" s="191"/>
      <c r="AB424" s="191"/>
      <c r="AC424" s="191"/>
      <c r="AD424" s="191"/>
      <c r="AE424" s="191"/>
      <c r="AF424" s="191"/>
      <c r="AG424" s="191"/>
      <c r="AH424" s="191"/>
      <c r="AI424" s="191"/>
      <c r="AJ424" s="191"/>
      <c r="AK424" s="191"/>
      <c r="AL424" s="191"/>
      <c r="AM424" s="191"/>
      <c r="AN424" s="191"/>
      <c r="AO424" s="191"/>
      <c r="AP424" s="191"/>
      <c r="AQ424" s="191"/>
      <c r="AR424" s="191"/>
      <c r="AS424" s="191"/>
      <c r="AT424" s="191"/>
      <c r="AU424" s="191"/>
      <c r="AV424" s="191"/>
      <c r="AW424" s="191"/>
      <c r="AX424" s="191"/>
      <c r="AY424" s="191"/>
      <c r="AZ424" s="191"/>
      <c r="BA424" s="191"/>
      <c r="BB424" s="191"/>
      <c r="BC424" s="191"/>
      <c r="BD424" s="191"/>
      <c r="BE424" s="191"/>
      <c r="BF424" s="191"/>
      <c r="BG424" s="191"/>
      <c r="BH424" s="188"/>
      <c r="BI424" s="191"/>
      <c r="BJ424" s="191"/>
      <c r="BK424" s="191"/>
      <c r="BL424" s="273"/>
      <c r="BM424" s="180"/>
      <c r="BN424" s="191"/>
      <c r="BO424" s="191"/>
      <c r="BP424" s="191"/>
      <c r="BQ424" s="191"/>
    </row>
    <row r="425" spans="1:69" x14ac:dyDescent="0.25">
      <c r="A425" s="191"/>
      <c r="B425" s="191"/>
      <c r="C425" s="191"/>
      <c r="D425" s="191"/>
      <c r="E425" s="191"/>
      <c r="F425" s="191"/>
      <c r="G425" s="188"/>
      <c r="H425" s="191"/>
      <c r="I425" s="191"/>
      <c r="J425" s="191"/>
      <c r="K425" s="191"/>
      <c r="L425" s="191"/>
      <c r="M425" s="191"/>
      <c r="N425" s="191"/>
      <c r="O425" s="191"/>
      <c r="P425" s="191"/>
      <c r="Q425" s="191"/>
      <c r="R425" s="191"/>
      <c r="S425" s="191"/>
      <c r="T425" s="191"/>
      <c r="U425" s="191"/>
      <c r="V425" s="191"/>
      <c r="W425" s="191"/>
      <c r="X425" s="191"/>
      <c r="Y425" s="191"/>
      <c r="Z425" s="191"/>
      <c r="AA425" s="191"/>
      <c r="AB425" s="191"/>
      <c r="AC425" s="191"/>
      <c r="AD425" s="191"/>
      <c r="AE425" s="191"/>
      <c r="AF425" s="191"/>
      <c r="AG425" s="191"/>
      <c r="AH425" s="191"/>
      <c r="AI425" s="191"/>
      <c r="AJ425" s="191"/>
      <c r="AK425" s="191"/>
      <c r="AL425" s="191"/>
      <c r="AM425" s="191"/>
      <c r="AN425" s="191"/>
      <c r="AO425" s="191"/>
      <c r="AP425" s="191"/>
      <c r="AQ425" s="191"/>
      <c r="AR425" s="191"/>
      <c r="AS425" s="191"/>
      <c r="AT425" s="191"/>
      <c r="AU425" s="191"/>
      <c r="AV425" s="191"/>
      <c r="AW425" s="191"/>
      <c r="AX425" s="191"/>
      <c r="AY425" s="191"/>
      <c r="AZ425" s="191"/>
      <c r="BA425" s="191"/>
      <c r="BB425" s="191"/>
      <c r="BC425" s="191"/>
      <c r="BD425" s="191"/>
      <c r="BE425" s="191"/>
      <c r="BF425" s="191"/>
      <c r="BG425" s="191"/>
      <c r="BH425" s="188"/>
      <c r="BI425" s="191"/>
      <c r="BJ425" s="191"/>
      <c r="BK425" s="191"/>
      <c r="BL425" s="273"/>
      <c r="BM425" s="180"/>
      <c r="BN425" s="191"/>
      <c r="BO425" s="191"/>
      <c r="BP425" s="191"/>
      <c r="BQ425" s="191"/>
    </row>
    <row r="426" spans="1:69" x14ac:dyDescent="0.25">
      <c r="A426" s="191"/>
      <c r="B426" s="191"/>
      <c r="C426" s="191"/>
      <c r="D426" s="191"/>
      <c r="E426" s="191"/>
      <c r="F426" s="191"/>
      <c r="G426" s="188"/>
      <c r="H426" s="191"/>
      <c r="I426" s="191"/>
      <c r="J426" s="191"/>
      <c r="K426" s="191"/>
      <c r="L426" s="191"/>
      <c r="M426" s="191"/>
      <c r="N426" s="191"/>
      <c r="O426" s="191"/>
      <c r="P426" s="191"/>
      <c r="Q426" s="191"/>
      <c r="R426" s="191"/>
      <c r="S426" s="191"/>
      <c r="T426" s="191"/>
      <c r="U426" s="191"/>
      <c r="V426" s="191"/>
      <c r="W426" s="191"/>
      <c r="X426" s="191"/>
      <c r="Y426" s="191"/>
      <c r="Z426" s="191"/>
      <c r="AA426" s="191"/>
      <c r="AB426" s="191"/>
      <c r="AC426" s="191"/>
      <c r="AD426" s="191"/>
      <c r="AE426" s="191"/>
      <c r="AF426" s="191"/>
      <c r="AG426" s="191"/>
      <c r="AH426" s="191"/>
      <c r="AI426" s="191"/>
      <c r="AJ426" s="191"/>
      <c r="AK426" s="191"/>
      <c r="AL426" s="191"/>
      <c r="AM426" s="191"/>
      <c r="AN426" s="191"/>
      <c r="AO426" s="191"/>
      <c r="AP426" s="191"/>
      <c r="AQ426" s="191"/>
      <c r="AR426" s="191"/>
      <c r="AS426" s="191"/>
      <c r="AT426" s="191"/>
      <c r="AU426" s="191"/>
      <c r="AV426" s="191"/>
      <c r="AW426" s="191"/>
      <c r="AX426" s="191"/>
      <c r="AY426" s="191"/>
      <c r="AZ426" s="191"/>
      <c r="BA426" s="191"/>
      <c r="BB426" s="191"/>
      <c r="BC426" s="191"/>
      <c r="BD426" s="191"/>
      <c r="BE426" s="191"/>
      <c r="BF426" s="191"/>
      <c r="BG426" s="191"/>
      <c r="BH426" s="188"/>
      <c r="BI426" s="191"/>
      <c r="BJ426" s="191"/>
      <c r="BK426" s="191"/>
      <c r="BL426" s="273"/>
      <c r="BM426" s="180"/>
      <c r="BN426" s="191"/>
      <c r="BO426" s="191"/>
      <c r="BP426" s="191"/>
      <c r="BQ426" s="191"/>
    </row>
    <row r="427" spans="1:69" x14ac:dyDescent="0.25">
      <c r="A427" s="191"/>
      <c r="B427" s="191"/>
      <c r="C427" s="191"/>
      <c r="D427" s="191"/>
      <c r="E427" s="191"/>
      <c r="F427" s="191"/>
      <c r="G427" s="188"/>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1"/>
      <c r="AY427" s="191"/>
      <c r="AZ427" s="191"/>
      <c r="BA427" s="191"/>
      <c r="BB427" s="191"/>
      <c r="BC427" s="191"/>
      <c r="BD427" s="191"/>
      <c r="BE427" s="191"/>
      <c r="BF427" s="191"/>
      <c r="BG427" s="191"/>
      <c r="BH427" s="188"/>
      <c r="BI427" s="191"/>
      <c r="BJ427" s="191"/>
      <c r="BK427" s="191"/>
      <c r="BL427" s="273"/>
      <c r="BM427" s="180"/>
      <c r="BN427" s="191"/>
      <c r="BO427" s="191"/>
      <c r="BP427" s="191"/>
      <c r="BQ427" s="191"/>
    </row>
    <row r="428" spans="1:69" x14ac:dyDescent="0.25">
      <c r="A428" s="191"/>
      <c r="B428" s="191"/>
      <c r="C428" s="191"/>
      <c r="D428" s="191"/>
      <c r="E428" s="191"/>
      <c r="F428" s="191"/>
      <c r="G428" s="188"/>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1"/>
      <c r="AY428" s="191"/>
      <c r="AZ428" s="191"/>
      <c r="BA428" s="191"/>
      <c r="BB428" s="191"/>
      <c r="BC428" s="191"/>
      <c r="BD428" s="191"/>
      <c r="BE428" s="191"/>
      <c r="BF428" s="191"/>
      <c r="BG428" s="191"/>
      <c r="BH428" s="188"/>
      <c r="BI428" s="191"/>
      <c r="BJ428" s="191"/>
      <c r="BK428" s="191"/>
      <c r="BL428" s="273"/>
      <c r="BM428" s="180"/>
      <c r="BN428" s="191"/>
      <c r="BO428" s="191"/>
      <c r="BP428" s="191"/>
      <c r="BQ428" s="191"/>
    </row>
    <row r="429" spans="1:69" x14ac:dyDescent="0.25">
      <c r="A429" s="191"/>
      <c r="B429" s="191"/>
      <c r="C429" s="191"/>
      <c r="D429" s="191"/>
      <c r="E429" s="191"/>
      <c r="F429" s="191"/>
      <c r="G429" s="188"/>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1"/>
      <c r="AY429" s="191"/>
      <c r="AZ429" s="191"/>
      <c r="BA429" s="191"/>
      <c r="BB429" s="191"/>
      <c r="BC429" s="191"/>
      <c r="BD429" s="191"/>
      <c r="BE429" s="191"/>
      <c r="BF429" s="191"/>
      <c r="BG429" s="191"/>
      <c r="BH429" s="188"/>
      <c r="BI429" s="191"/>
      <c r="BJ429" s="191"/>
      <c r="BK429" s="191"/>
      <c r="BL429" s="273"/>
      <c r="BM429" s="180"/>
      <c r="BN429" s="191"/>
      <c r="BO429" s="191"/>
      <c r="BP429" s="191"/>
      <c r="BQ429" s="191"/>
    </row>
    <row r="430" spans="1:69" x14ac:dyDescent="0.25">
      <c r="A430" s="191"/>
      <c r="B430" s="191"/>
      <c r="C430" s="191"/>
      <c r="D430" s="191"/>
      <c r="E430" s="191"/>
      <c r="F430" s="191"/>
      <c r="G430" s="188"/>
      <c r="H430" s="191"/>
      <c r="I430" s="191"/>
      <c r="J430" s="191"/>
      <c r="K430" s="191"/>
      <c r="L430" s="191"/>
      <c r="M430" s="191"/>
      <c r="N430" s="191"/>
      <c r="O430" s="191"/>
      <c r="P430" s="191"/>
      <c r="Q430" s="191"/>
      <c r="R430" s="191"/>
      <c r="S430" s="191"/>
      <c r="T430" s="191"/>
      <c r="U430" s="191"/>
      <c r="V430" s="191"/>
      <c r="W430" s="191"/>
      <c r="X430" s="191"/>
      <c r="Y430" s="191"/>
      <c r="Z430" s="191"/>
      <c r="AA430" s="191"/>
      <c r="AB430" s="191"/>
      <c r="AC430" s="191"/>
      <c r="AD430" s="191"/>
      <c r="AE430" s="191"/>
      <c r="AF430" s="191"/>
      <c r="AG430" s="191"/>
      <c r="AH430" s="191"/>
      <c r="AI430" s="191"/>
      <c r="AJ430" s="191"/>
      <c r="AK430" s="191"/>
      <c r="AL430" s="191"/>
      <c r="AM430" s="191"/>
      <c r="AN430" s="191"/>
      <c r="AO430" s="191"/>
      <c r="AP430" s="191"/>
      <c r="AQ430" s="191"/>
      <c r="AR430" s="191"/>
      <c r="AS430" s="191"/>
      <c r="AT430" s="191"/>
      <c r="AU430" s="191"/>
      <c r="AV430" s="191"/>
      <c r="AW430" s="191"/>
      <c r="AX430" s="191"/>
      <c r="AY430" s="191"/>
      <c r="AZ430" s="191"/>
      <c r="BA430" s="191"/>
      <c r="BB430" s="191"/>
      <c r="BC430" s="191"/>
      <c r="BD430" s="191"/>
      <c r="BE430" s="191"/>
      <c r="BF430" s="191"/>
      <c r="BG430" s="191"/>
      <c r="BH430" s="188"/>
      <c r="BI430" s="191"/>
      <c r="BJ430" s="191"/>
      <c r="BK430" s="191"/>
      <c r="BL430" s="273"/>
      <c r="BM430" s="180"/>
      <c r="BN430" s="191"/>
      <c r="BO430" s="191"/>
      <c r="BP430" s="191"/>
      <c r="BQ430" s="191"/>
    </row>
    <row r="431" spans="1:69" x14ac:dyDescent="0.25">
      <c r="A431" s="191"/>
      <c r="B431" s="191"/>
      <c r="C431" s="191"/>
      <c r="D431" s="191"/>
      <c r="E431" s="191"/>
      <c r="F431" s="191"/>
      <c r="G431" s="188"/>
      <c r="H431" s="191"/>
      <c r="I431" s="191"/>
      <c r="J431" s="191"/>
      <c r="K431" s="191"/>
      <c r="L431" s="191"/>
      <c r="M431" s="191"/>
      <c r="N431" s="191"/>
      <c r="O431" s="191"/>
      <c r="P431" s="191"/>
      <c r="Q431" s="191"/>
      <c r="R431" s="191"/>
      <c r="S431" s="191"/>
      <c r="T431" s="191"/>
      <c r="U431" s="191"/>
      <c r="V431" s="191"/>
      <c r="W431" s="191"/>
      <c r="X431" s="191"/>
      <c r="Y431" s="191"/>
      <c r="Z431" s="191"/>
      <c r="AA431" s="191"/>
      <c r="AB431" s="191"/>
      <c r="AC431" s="191"/>
      <c r="AD431" s="191"/>
      <c r="AE431" s="191"/>
      <c r="AF431" s="191"/>
      <c r="AG431" s="191"/>
      <c r="AH431" s="191"/>
      <c r="AI431" s="191"/>
      <c r="AJ431" s="191"/>
      <c r="AK431" s="191"/>
      <c r="AL431" s="191"/>
      <c r="AM431" s="191"/>
      <c r="AN431" s="191"/>
      <c r="AO431" s="191"/>
      <c r="AP431" s="191"/>
      <c r="AQ431" s="191"/>
      <c r="AR431" s="191"/>
      <c r="AS431" s="191"/>
      <c r="AT431" s="191"/>
      <c r="AU431" s="191"/>
      <c r="AV431" s="191"/>
      <c r="AW431" s="191"/>
      <c r="AX431" s="191"/>
      <c r="AY431" s="191"/>
      <c r="AZ431" s="191"/>
      <c r="BA431" s="191"/>
      <c r="BB431" s="191"/>
      <c r="BC431" s="191"/>
      <c r="BD431" s="191"/>
      <c r="BE431" s="191"/>
      <c r="BF431" s="191"/>
      <c r="BG431" s="191"/>
      <c r="BH431" s="188"/>
      <c r="BI431" s="191"/>
      <c r="BJ431" s="191"/>
      <c r="BK431" s="191"/>
      <c r="BL431" s="273"/>
      <c r="BM431" s="180"/>
      <c r="BN431" s="191"/>
      <c r="BO431" s="191"/>
      <c r="BP431" s="191"/>
      <c r="BQ431" s="191"/>
    </row>
    <row r="432" spans="1:69" x14ac:dyDescent="0.25">
      <c r="A432" s="191"/>
      <c r="B432" s="191"/>
      <c r="C432" s="191"/>
      <c r="D432" s="191"/>
      <c r="E432" s="191"/>
      <c r="F432" s="191"/>
      <c r="G432" s="188"/>
      <c r="H432" s="191"/>
      <c r="I432" s="191"/>
      <c r="J432" s="191"/>
      <c r="K432" s="191"/>
      <c r="L432" s="191"/>
      <c r="M432" s="191"/>
      <c r="N432" s="191"/>
      <c r="O432" s="191"/>
      <c r="P432" s="191"/>
      <c r="Q432" s="191"/>
      <c r="R432" s="191"/>
      <c r="S432" s="191"/>
      <c r="T432" s="191"/>
      <c r="U432" s="191"/>
      <c r="V432" s="191"/>
      <c r="W432" s="191"/>
      <c r="X432" s="191"/>
      <c r="Y432" s="191"/>
      <c r="Z432" s="191"/>
      <c r="AA432" s="191"/>
      <c r="AB432" s="191"/>
      <c r="AC432" s="191"/>
      <c r="AD432" s="191"/>
      <c r="AE432" s="191"/>
      <c r="AF432" s="191"/>
      <c r="AG432" s="191"/>
      <c r="AH432" s="191"/>
      <c r="AI432" s="191"/>
      <c r="AJ432" s="191"/>
      <c r="AK432" s="191"/>
      <c r="AL432" s="191"/>
      <c r="AM432" s="191"/>
      <c r="AN432" s="191"/>
      <c r="AO432" s="191"/>
      <c r="AP432" s="191"/>
      <c r="AQ432" s="191"/>
      <c r="AR432" s="191"/>
      <c r="AS432" s="191"/>
      <c r="AT432" s="191"/>
      <c r="AU432" s="191"/>
      <c r="AV432" s="191"/>
      <c r="AW432" s="191"/>
      <c r="AX432" s="191"/>
      <c r="AY432" s="191"/>
      <c r="AZ432" s="191"/>
      <c r="BA432" s="191"/>
      <c r="BB432" s="191"/>
      <c r="BC432" s="191"/>
      <c r="BD432" s="191"/>
      <c r="BE432" s="191"/>
      <c r="BF432" s="191"/>
      <c r="BG432" s="191"/>
      <c r="BH432" s="188"/>
      <c r="BI432" s="191"/>
      <c r="BJ432" s="191"/>
      <c r="BK432" s="191"/>
      <c r="BL432" s="273"/>
      <c r="BM432" s="180"/>
      <c r="BN432" s="191"/>
      <c r="BO432" s="191"/>
      <c r="BP432" s="191"/>
      <c r="BQ432" s="191"/>
    </row>
    <row r="433" spans="1:69" x14ac:dyDescent="0.25">
      <c r="A433" s="191"/>
      <c r="B433" s="191"/>
      <c r="C433" s="191"/>
      <c r="D433" s="191"/>
      <c r="E433" s="191"/>
      <c r="F433" s="191"/>
      <c r="G433" s="188"/>
      <c r="H433" s="191"/>
      <c r="I433" s="191"/>
      <c r="J433" s="191"/>
      <c r="K433" s="191"/>
      <c r="L433" s="191"/>
      <c r="M433" s="191"/>
      <c r="N433" s="191"/>
      <c r="O433" s="191"/>
      <c r="P433" s="191"/>
      <c r="Q433" s="191"/>
      <c r="R433" s="191"/>
      <c r="S433" s="191"/>
      <c r="T433" s="191"/>
      <c r="U433" s="191"/>
      <c r="V433" s="191"/>
      <c r="W433" s="191"/>
      <c r="X433" s="191"/>
      <c r="Y433" s="191"/>
      <c r="Z433" s="191"/>
      <c r="AA433" s="191"/>
      <c r="AB433" s="191"/>
      <c r="AC433" s="191"/>
      <c r="AD433" s="191"/>
      <c r="AE433" s="191"/>
      <c r="AF433" s="191"/>
      <c r="AG433" s="191"/>
      <c r="AH433" s="191"/>
      <c r="AI433" s="191"/>
      <c r="AJ433" s="191"/>
      <c r="AK433" s="191"/>
      <c r="AL433" s="191"/>
      <c r="AM433" s="191"/>
      <c r="AN433" s="191"/>
      <c r="AO433" s="191"/>
      <c r="AP433" s="191"/>
      <c r="AQ433" s="191"/>
      <c r="AR433" s="191"/>
      <c r="AS433" s="191"/>
      <c r="AT433" s="191"/>
      <c r="AU433" s="191"/>
      <c r="AV433" s="191"/>
      <c r="AW433" s="191"/>
      <c r="AX433" s="191"/>
      <c r="AY433" s="191"/>
      <c r="AZ433" s="191"/>
      <c r="BA433" s="191"/>
      <c r="BB433" s="191"/>
      <c r="BC433" s="191"/>
      <c r="BD433" s="191"/>
      <c r="BE433" s="191"/>
      <c r="BF433" s="191"/>
      <c r="BG433" s="191"/>
      <c r="BH433" s="188"/>
      <c r="BI433" s="191"/>
      <c r="BJ433" s="191"/>
      <c r="BK433" s="191"/>
      <c r="BL433" s="273"/>
      <c r="BM433" s="180"/>
      <c r="BN433" s="191"/>
      <c r="BO433" s="191"/>
      <c r="BP433" s="191"/>
      <c r="BQ433" s="191"/>
    </row>
    <row r="434" spans="1:69" x14ac:dyDescent="0.25">
      <c r="A434" s="191"/>
      <c r="B434" s="191"/>
      <c r="C434" s="191"/>
      <c r="D434" s="191"/>
      <c r="E434" s="191"/>
      <c r="F434" s="191"/>
      <c r="G434" s="188"/>
      <c r="H434" s="191"/>
      <c r="I434" s="191"/>
      <c r="J434" s="191"/>
      <c r="K434" s="191"/>
      <c r="L434" s="191"/>
      <c r="M434" s="191"/>
      <c r="N434" s="191"/>
      <c r="O434" s="191"/>
      <c r="P434" s="191"/>
      <c r="Q434" s="191"/>
      <c r="R434" s="191"/>
      <c r="S434" s="191"/>
      <c r="T434" s="191"/>
      <c r="U434" s="191"/>
      <c r="V434" s="191"/>
      <c r="W434" s="191"/>
      <c r="X434" s="191"/>
      <c r="Y434" s="191"/>
      <c r="Z434" s="191"/>
      <c r="AA434" s="191"/>
      <c r="AB434" s="191"/>
      <c r="AC434" s="191"/>
      <c r="AD434" s="191"/>
      <c r="AE434" s="191"/>
      <c r="AF434" s="191"/>
      <c r="AG434" s="191"/>
      <c r="AH434" s="191"/>
      <c r="AI434" s="191"/>
      <c r="AJ434" s="191"/>
      <c r="AK434" s="191"/>
      <c r="AL434" s="191"/>
      <c r="AM434" s="191"/>
      <c r="AN434" s="191"/>
      <c r="AO434" s="191"/>
      <c r="AP434" s="191"/>
      <c r="AQ434" s="191"/>
      <c r="AR434" s="191"/>
      <c r="AS434" s="191"/>
      <c r="AT434" s="191"/>
      <c r="AU434" s="191"/>
      <c r="AV434" s="191"/>
      <c r="AW434" s="191"/>
      <c r="AX434" s="191"/>
      <c r="AY434" s="191"/>
      <c r="AZ434" s="191"/>
      <c r="BA434" s="191"/>
      <c r="BB434" s="191"/>
      <c r="BC434" s="191"/>
      <c r="BD434" s="191"/>
      <c r="BE434" s="191"/>
      <c r="BF434" s="191"/>
      <c r="BG434" s="191"/>
      <c r="BH434" s="188"/>
      <c r="BI434" s="191"/>
      <c r="BJ434" s="191"/>
      <c r="BK434" s="191"/>
      <c r="BL434" s="273"/>
      <c r="BM434" s="180"/>
      <c r="BN434" s="191"/>
      <c r="BO434" s="191"/>
      <c r="BP434" s="191"/>
      <c r="BQ434" s="191"/>
    </row>
    <row r="435" spans="1:69" x14ac:dyDescent="0.25">
      <c r="A435" s="191"/>
      <c r="B435" s="191"/>
      <c r="C435" s="191"/>
      <c r="D435" s="191"/>
      <c r="E435" s="191"/>
      <c r="F435" s="191"/>
      <c r="G435" s="188"/>
      <c r="H435" s="191"/>
      <c r="I435" s="191"/>
      <c r="J435" s="191"/>
      <c r="K435" s="191"/>
      <c r="L435" s="191"/>
      <c r="M435" s="191"/>
      <c r="N435" s="191"/>
      <c r="O435" s="191"/>
      <c r="P435" s="191"/>
      <c r="Q435" s="191"/>
      <c r="R435" s="191"/>
      <c r="S435" s="191"/>
      <c r="T435" s="191"/>
      <c r="U435" s="191"/>
      <c r="V435" s="191"/>
      <c r="W435" s="191"/>
      <c r="X435" s="191"/>
      <c r="Y435" s="191"/>
      <c r="Z435" s="191"/>
      <c r="AA435" s="191"/>
      <c r="AB435" s="191"/>
      <c r="AC435" s="191"/>
      <c r="AD435" s="191"/>
      <c r="AE435" s="191"/>
      <c r="AF435" s="191"/>
      <c r="AG435" s="191"/>
      <c r="AH435" s="191"/>
      <c r="AI435" s="191"/>
      <c r="AJ435" s="191"/>
      <c r="AK435" s="191"/>
      <c r="AL435" s="191"/>
      <c r="AM435" s="191"/>
      <c r="AN435" s="191"/>
      <c r="AO435" s="191"/>
      <c r="AP435" s="191"/>
      <c r="AQ435" s="191"/>
      <c r="AR435" s="191"/>
      <c r="AS435" s="191"/>
      <c r="AT435" s="191"/>
      <c r="AU435" s="191"/>
      <c r="AV435" s="191"/>
      <c r="AW435" s="191"/>
      <c r="AX435" s="191"/>
      <c r="AY435" s="191"/>
      <c r="AZ435" s="191"/>
      <c r="BA435" s="191"/>
      <c r="BB435" s="191"/>
      <c r="BC435" s="191"/>
      <c r="BD435" s="191"/>
      <c r="BE435" s="191"/>
      <c r="BF435" s="191"/>
      <c r="BG435" s="191"/>
      <c r="BH435" s="188"/>
      <c r="BI435" s="191"/>
      <c r="BJ435" s="191"/>
      <c r="BK435" s="191"/>
      <c r="BL435" s="273"/>
      <c r="BM435" s="180"/>
      <c r="BN435" s="191"/>
      <c r="BO435" s="191"/>
      <c r="BP435" s="191"/>
      <c r="BQ435" s="191"/>
    </row>
    <row r="436" spans="1:69" x14ac:dyDescent="0.25">
      <c r="A436" s="191"/>
      <c r="B436" s="191"/>
      <c r="C436" s="191"/>
      <c r="D436" s="191"/>
      <c r="E436" s="191"/>
      <c r="F436" s="191"/>
      <c r="G436" s="188"/>
      <c r="H436" s="191"/>
      <c r="I436" s="191"/>
      <c r="J436" s="191"/>
      <c r="K436" s="191"/>
      <c r="L436" s="191"/>
      <c r="M436" s="191"/>
      <c r="N436" s="191"/>
      <c r="O436" s="191"/>
      <c r="P436" s="191"/>
      <c r="Q436" s="191"/>
      <c r="R436" s="191"/>
      <c r="S436" s="191"/>
      <c r="T436" s="191"/>
      <c r="U436" s="191"/>
      <c r="V436" s="191"/>
      <c r="W436" s="191"/>
      <c r="X436" s="191"/>
      <c r="Y436" s="191"/>
      <c r="Z436" s="191"/>
      <c r="AA436" s="191"/>
      <c r="AB436" s="191"/>
      <c r="AC436" s="191"/>
      <c r="AD436" s="191"/>
      <c r="AE436" s="191"/>
      <c r="AF436" s="191"/>
      <c r="AG436" s="191"/>
      <c r="AH436" s="191"/>
      <c r="AI436" s="191"/>
      <c r="AJ436" s="191"/>
      <c r="AK436" s="191"/>
      <c r="AL436" s="191"/>
      <c r="AM436" s="191"/>
      <c r="AN436" s="191"/>
      <c r="AO436" s="191"/>
      <c r="AP436" s="191"/>
      <c r="AQ436" s="191"/>
      <c r="AR436" s="191"/>
      <c r="AS436" s="191"/>
      <c r="AT436" s="191"/>
      <c r="AU436" s="191"/>
      <c r="AV436" s="191"/>
      <c r="AW436" s="191"/>
      <c r="AX436" s="191"/>
      <c r="AY436" s="191"/>
      <c r="AZ436" s="191"/>
      <c r="BA436" s="191"/>
      <c r="BB436" s="191"/>
      <c r="BC436" s="191"/>
      <c r="BD436" s="191"/>
      <c r="BE436" s="191"/>
      <c r="BF436" s="191"/>
      <c r="BG436" s="191"/>
      <c r="BH436" s="188"/>
      <c r="BI436" s="191"/>
      <c r="BJ436" s="191"/>
      <c r="BK436" s="191"/>
      <c r="BL436" s="273"/>
      <c r="BM436" s="180"/>
      <c r="BN436" s="191"/>
      <c r="BO436" s="191"/>
      <c r="BP436" s="191"/>
      <c r="BQ436" s="191"/>
    </row>
    <row r="437" spans="1:69" x14ac:dyDescent="0.25">
      <c r="A437" s="191"/>
      <c r="B437" s="191"/>
      <c r="C437" s="191"/>
      <c r="D437" s="191"/>
      <c r="E437" s="191"/>
      <c r="F437" s="191"/>
      <c r="G437" s="188"/>
      <c r="H437" s="191"/>
      <c r="I437" s="191"/>
      <c r="J437" s="191"/>
      <c r="K437" s="191"/>
      <c r="L437" s="191"/>
      <c r="M437" s="191"/>
      <c r="N437" s="191"/>
      <c r="O437" s="191"/>
      <c r="P437" s="191"/>
      <c r="Q437" s="191"/>
      <c r="R437" s="191"/>
      <c r="S437" s="191"/>
      <c r="T437" s="191"/>
      <c r="U437" s="191"/>
      <c r="V437" s="191"/>
      <c r="W437" s="191"/>
      <c r="X437" s="191"/>
      <c r="Y437" s="191"/>
      <c r="Z437" s="191"/>
      <c r="AA437" s="191"/>
      <c r="AB437" s="191"/>
      <c r="AC437" s="191"/>
      <c r="AD437" s="191"/>
      <c r="AE437" s="191"/>
      <c r="AF437" s="191"/>
      <c r="AG437" s="191"/>
      <c r="AH437" s="191"/>
      <c r="AI437" s="191"/>
      <c r="AJ437" s="191"/>
      <c r="AK437" s="191"/>
      <c r="AL437" s="191"/>
      <c r="AM437" s="191"/>
      <c r="AN437" s="191"/>
      <c r="AO437" s="191"/>
      <c r="AP437" s="191"/>
      <c r="AQ437" s="191"/>
      <c r="AR437" s="191"/>
      <c r="AS437" s="191"/>
      <c r="AT437" s="191"/>
      <c r="AU437" s="191"/>
      <c r="AV437" s="191"/>
      <c r="AW437" s="191"/>
      <c r="AX437" s="191"/>
      <c r="AY437" s="191"/>
      <c r="AZ437" s="191"/>
      <c r="BA437" s="191"/>
      <c r="BB437" s="191"/>
      <c r="BC437" s="191"/>
      <c r="BD437" s="191"/>
      <c r="BE437" s="191"/>
      <c r="BF437" s="191"/>
      <c r="BG437" s="191"/>
      <c r="BH437" s="188"/>
      <c r="BI437" s="191"/>
      <c r="BJ437" s="191"/>
      <c r="BK437" s="191"/>
      <c r="BL437" s="273"/>
      <c r="BM437" s="180"/>
      <c r="BN437" s="191"/>
      <c r="BO437" s="191"/>
      <c r="BP437" s="191"/>
      <c r="BQ437" s="191"/>
    </row>
    <row r="438" spans="1:69" x14ac:dyDescent="0.25">
      <c r="A438" s="191"/>
      <c r="B438" s="191"/>
      <c r="C438" s="191"/>
      <c r="D438" s="191"/>
      <c r="E438" s="191"/>
      <c r="F438" s="191"/>
      <c r="G438" s="188"/>
      <c r="H438" s="191"/>
      <c r="I438" s="191"/>
      <c r="J438" s="191"/>
      <c r="K438" s="191"/>
      <c r="L438" s="191"/>
      <c r="M438" s="191"/>
      <c r="N438" s="191"/>
      <c r="O438" s="191"/>
      <c r="P438" s="191"/>
      <c r="Q438" s="191"/>
      <c r="R438" s="191"/>
      <c r="S438" s="191"/>
      <c r="T438" s="191"/>
      <c r="U438" s="191"/>
      <c r="V438" s="191"/>
      <c r="W438" s="191"/>
      <c r="X438" s="191"/>
      <c r="Y438" s="191"/>
      <c r="Z438" s="191"/>
      <c r="AA438" s="191"/>
      <c r="AB438" s="191"/>
      <c r="AC438" s="191"/>
      <c r="AD438" s="191"/>
      <c r="AE438" s="191"/>
      <c r="AF438" s="191"/>
      <c r="AG438" s="191"/>
      <c r="AH438" s="191"/>
      <c r="AI438" s="191"/>
      <c r="AJ438" s="191"/>
      <c r="AK438" s="191"/>
      <c r="AL438" s="191"/>
      <c r="AM438" s="191"/>
      <c r="AN438" s="191"/>
      <c r="AO438" s="191"/>
      <c r="AP438" s="191"/>
      <c r="AQ438" s="191"/>
      <c r="AR438" s="191"/>
      <c r="AS438" s="191"/>
      <c r="AT438" s="191"/>
      <c r="AU438" s="191"/>
      <c r="AV438" s="191"/>
      <c r="AW438" s="191"/>
      <c r="AX438" s="191"/>
      <c r="AY438" s="191"/>
      <c r="AZ438" s="191"/>
      <c r="BA438" s="191"/>
      <c r="BB438" s="191"/>
      <c r="BC438" s="191"/>
      <c r="BD438" s="191"/>
      <c r="BE438" s="191"/>
      <c r="BF438" s="191"/>
      <c r="BG438" s="191"/>
      <c r="BH438" s="188"/>
      <c r="BI438" s="191"/>
      <c r="BJ438" s="191"/>
      <c r="BK438" s="191"/>
      <c r="BL438" s="273"/>
      <c r="BM438" s="180"/>
      <c r="BN438" s="191"/>
      <c r="BO438" s="191"/>
      <c r="BP438" s="191"/>
      <c r="BQ438" s="191"/>
    </row>
    <row r="439" spans="1:69" x14ac:dyDescent="0.25">
      <c r="A439" s="191"/>
      <c r="B439" s="191"/>
      <c r="C439" s="191"/>
      <c r="D439" s="191"/>
      <c r="E439" s="191"/>
      <c r="F439" s="191"/>
      <c r="G439" s="188"/>
      <c r="H439" s="191"/>
      <c r="I439" s="191"/>
      <c r="J439" s="191"/>
      <c r="K439" s="191"/>
      <c r="L439" s="191"/>
      <c r="M439" s="191"/>
      <c r="N439" s="191"/>
      <c r="O439" s="191"/>
      <c r="P439" s="191"/>
      <c r="Q439" s="191"/>
      <c r="R439" s="191"/>
      <c r="S439" s="191"/>
      <c r="T439" s="191"/>
      <c r="U439" s="191"/>
      <c r="V439" s="191"/>
      <c r="W439" s="191"/>
      <c r="X439" s="191"/>
      <c r="Y439" s="191"/>
      <c r="Z439" s="191"/>
      <c r="AA439" s="191"/>
      <c r="AB439" s="191"/>
      <c r="AC439" s="191"/>
      <c r="AD439" s="191"/>
      <c r="AE439" s="191"/>
      <c r="AF439" s="191"/>
      <c r="AG439" s="191"/>
      <c r="AH439" s="191"/>
      <c r="AI439" s="191"/>
      <c r="AJ439" s="191"/>
      <c r="AK439" s="191"/>
      <c r="AL439" s="191"/>
      <c r="AM439" s="191"/>
      <c r="AN439" s="191"/>
      <c r="AO439" s="191"/>
      <c r="AP439" s="191"/>
      <c r="AQ439" s="191"/>
      <c r="AR439" s="191"/>
      <c r="AS439" s="191"/>
      <c r="AT439" s="191"/>
      <c r="AU439" s="191"/>
      <c r="AV439" s="191"/>
      <c r="AW439" s="191"/>
      <c r="AX439" s="191"/>
      <c r="AY439" s="191"/>
      <c r="AZ439" s="191"/>
      <c r="BA439" s="191"/>
      <c r="BB439" s="191"/>
      <c r="BC439" s="191"/>
      <c r="BD439" s="191"/>
      <c r="BE439" s="191"/>
      <c r="BF439" s="191"/>
      <c r="BG439" s="191"/>
      <c r="BH439" s="188"/>
      <c r="BI439" s="191"/>
      <c r="BJ439" s="191"/>
      <c r="BK439" s="191"/>
      <c r="BL439" s="273"/>
      <c r="BM439" s="180"/>
      <c r="BN439" s="191"/>
      <c r="BO439" s="191"/>
      <c r="BP439" s="191"/>
      <c r="BQ439" s="191"/>
    </row>
    <row r="440" spans="1:69" x14ac:dyDescent="0.25">
      <c r="A440" s="191"/>
      <c r="B440" s="191"/>
      <c r="C440" s="191"/>
      <c r="D440" s="191"/>
      <c r="E440" s="191"/>
      <c r="F440" s="191"/>
      <c r="G440" s="188"/>
      <c r="H440" s="191"/>
      <c r="I440" s="191"/>
      <c r="J440" s="191"/>
      <c r="K440" s="191"/>
      <c r="L440" s="191"/>
      <c r="M440" s="191"/>
      <c r="N440" s="191"/>
      <c r="O440" s="191"/>
      <c r="P440" s="191"/>
      <c r="Q440" s="191"/>
      <c r="R440" s="191"/>
      <c r="S440" s="191"/>
      <c r="T440" s="191"/>
      <c r="U440" s="191"/>
      <c r="V440" s="191"/>
      <c r="W440" s="191"/>
      <c r="X440" s="191"/>
      <c r="Y440" s="191"/>
      <c r="Z440" s="191"/>
      <c r="AA440" s="191"/>
      <c r="AB440" s="191"/>
      <c r="AC440" s="191"/>
      <c r="AD440" s="191"/>
      <c r="AE440" s="191"/>
      <c r="AF440" s="191"/>
      <c r="AG440" s="191"/>
      <c r="AH440" s="191"/>
      <c r="AI440" s="191"/>
      <c r="AJ440" s="191"/>
      <c r="AK440" s="191"/>
      <c r="AL440" s="191"/>
      <c r="AM440" s="191"/>
      <c r="AN440" s="191"/>
      <c r="AO440" s="191"/>
      <c r="AP440" s="191"/>
      <c r="AQ440" s="191"/>
      <c r="AR440" s="191"/>
      <c r="AS440" s="191"/>
      <c r="AT440" s="191"/>
      <c r="AU440" s="191"/>
      <c r="AV440" s="191"/>
      <c r="AW440" s="191"/>
      <c r="AX440" s="191"/>
      <c r="AY440" s="191"/>
      <c r="AZ440" s="191"/>
      <c r="BA440" s="191"/>
      <c r="BB440" s="191"/>
      <c r="BC440" s="191"/>
      <c r="BD440" s="191"/>
      <c r="BE440" s="191"/>
      <c r="BF440" s="191"/>
      <c r="BG440" s="191"/>
      <c r="BH440" s="188"/>
      <c r="BI440" s="191"/>
      <c r="BJ440" s="191"/>
      <c r="BK440" s="191"/>
      <c r="BL440" s="273"/>
      <c r="BM440" s="180"/>
      <c r="BN440" s="191"/>
      <c r="BO440" s="191"/>
      <c r="BP440" s="191"/>
      <c r="BQ440" s="191"/>
    </row>
    <row r="441" spans="1:69" x14ac:dyDescent="0.25">
      <c r="A441" s="191"/>
      <c r="B441" s="191"/>
      <c r="C441" s="191"/>
      <c r="D441" s="191"/>
      <c r="E441" s="191"/>
      <c r="F441" s="191"/>
      <c r="G441" s="188"/>
      <c r="H441" s="191"/>
      <c r="I441" s="191"/>
      <c r="J441" s="191"/>
      <c r="K441" s="191"/>
      <c r="L441" s="191"/>
      <c r="M441" s="191"/>
      <c r="N441" s="191"/>
      <c r="O441" s="191"/>
      <c r="P441" s="191"/>
      <c r="Q441" s="191"/>
      <c r="R441" s="191"/>
      <c r="S441" s="191"/>
      <c r="T441" s="191"/>
      <c r="U441" s="191"/>
      <c r="V441" s="191"/>
      <c r="W441" s="191"/>
      <c r="X441" s="191"/>
      <c r="Y441" s="191"/>
      <c r="Z441" s="191"/>
      <c r="AA441" s="191"/>
      <c r="AB441" s="191"/>
      <c r="AC441" s="191"/>
      <c r="AD441" s="191"/>
      <c r="AE441" s="191"/>
      <c r="AF441" s="191"/>
      <c r="AG441" s="191"/>
      <c r="AH441" s="191"/>
      <c r="AI441" s="191"/>
      <c r="AJ441" s="191"/>
      <c r="AK441" s="191"/>
      <c r="AL441" s="191"/>
      <c r="AM441" s="191"/>
      <c r="AN441" s="191"/>
      <c r="AO441" s="191"/>
      <c r="AP441" s="191"/>
      <c r="AQ441" s="191"/>
      <c r="AR441" s="191"/>
      <c r="AS441" s="191"/>
      <c r="AT441" s="191"/>
      <c r="AU441" s="191"/>
      <c r="AV441" s="191"/>
      <c r="AW441" s="191"/>
      <c r="AX441" s="191"/>
      <c r="AY441" s="191"/>
      <c r="AZ441" s="191"/>
      <c r="BA441" s="191"/>
      <c r="BB441" s="191"/>
      <c r="BC441" s="191"/>
      <c r="BD441" s="191"/>
      <c r="BE441" s="191"/>
      <c r="BF441" s="191"/>
      <c r="BG441" s="191"/>
      <c r="BH441" s="188"/>
      <c r="BI441" s="191"/>
      <c r="BJ441" s="191"/>
      <c r="BK441" s="191"/>
      <c r="BL441" s="273"/>
      <c r="BM441" s="180"/>
      <c r="BN441" s="191"/>
      <c r="BO441" s="191"/>
      <c r="BP441" s="191"/>
      <c r="BQ441" s="191"/>
    </row>
    <row r="442" spans="1:69" x14ac:dyDescent="0.25">
      <c r="A442" s="191"/>
      <c r="B442" s="191"/>
      <c r="C442" s="191"/>
      <c r="D442" s="191"/>
      <c r="E442" s="191"/>
      <c r="F442" s="191"/>
      <c r="G442" s="188"/>
      <c r="H442" s="191"/>
      <c r="I442" s="191"/>
      <c r="J442" s="191"/>
      <c r="K442" s="191"/>
      <c r="L442" s="191"/>
      <c r="M442" s="191"/>
      <c r="N442" s="191"/>
      <c r="O442" s="191"/>
      <c r="P442" s="191"/>
      <c r="Q442" s="191"/>
      <c r="R442" s="191"/>
      <c r="S442" s="191"/>
      <c r="T442" s="191"/>
      <c r="U442" s="191"/>
      <c r="V442" s="191"/>
      <c r="W442" s="191"/>
      <c r="X442" s="191"/>
      <c r="Y442" s="191"/>
      <c r="Z442" s="191"/>
      <c r="AA442" s="191"/>
      <c r="AB442" s="191"/>
      <c r="AC442" s="191"/>
      <c r="AD442" s="191"/>
      <c r="AE442" s="191"/>
      <c r="AF442" s="191"/>
      <c r="AG442" s="191"/>
      <c r="AH442" s="191"/>
      <c r="AI442" s="191"/>
      <c r="AJ442" s="191"/>
      <c r="AK442" s="191"/>
      <c r="AL442" s="191"/>
      <c r="AM442" s="191"/>
      <c r="AN442" s="191"/>
      <c r="AO442" s="191"/>
      <c r="AP442" s="191"/>
      <c r="AQ442" s="191"/>
      <c r="AR442" s="191"/>
      <c r="AS442" s="191"/>
      <c r="AT442" s="191"/>
      <c r="AU442" s="191"/>
      <c r="AV442" s="191"/>
      <c r="AW442" s="191"/>
      <c r="AX442" s="191"/>
      <c r="AY442" s="191"/>
      <c r="AZ442" s="191"/>
      <c r="BA442" s="191"/>
      <c r="BB442" s="191"/>
      <c r="BC442" s="191"/>
      <c r="BD442" s="191"/>
      <c r="BE442" s="191"/>
      <c r="BF442" s="191"/>
      <c r="BG442" s="191"/>
      <c r="BH442" s="188"/>
      <c r="BI442" s="191"/>
      <c r="BJ442" s="191"/>
      <c r="BK442" s="191"/>
      <c r="BL442" s="273"/>
      <c r="BM442" s="180"/>
      <c r="BN442" s="191"/>
      <c r="BO442" s="191"/>
      <c r="BP442" s="191"/>
      <c r="BQ442" s="191"/>
    </row>
    <row r="443" spans="1:69" x14ac:dyDescent="0.25">
      <c r="A443" s="191"/>
      <c r="B443" s="191"/>
      <c r="C443" s="191"/>
      <c r="D443" s="191"/>
      <c r="E443" s="191"/>
      <c r="F443" s="191"/>
      <c r="G443" s="188"/>
      <c r="H443" s="191"/>
      <c r="I443" s="191"/>
      <c r="J443" s="191"/>
      <c r="K443" s="191"/>
      <c r="L443" s="191"/>
      <c r="M443" s="191"/>
      <c r="N443" s="191"/>
      <c r="O443" s="191"/>
      <c r="P443" s="191"/>
      <c r="Q443" s="191"/>
      <c r="R443" s="191"/>
      <c r="S443" s="191"/>
      <c r="T443" s="191"/>
      <c r="U443" s="191"/>
      <c r="V443" s="191"/>
      <c r="W443" s="191"/>
      <c r="X443" s="191"/>
      <c r="Y443" s="191"/>
      <c r="Z443" s="191"/>
      <c r="AA443" s="191"/>
      <c r="AB443" s="191"/>
      <c r="AC443" s="191"/>
      <c r="AD443" s="191"/>
      <c r="AE443" s="191"/>
      <c r="AF443" s="191"/>
      <c r="AG443" s="191"/>
      <c r="AH443" s="191"/>
      <c r="AI443" s="191"/>
      <c r="AJ443" s="191"/>
      <c r="AK443" s="191"/>
      <c r="AL443" s="191"/>
      <c r="AM443" s="191"/>
      <c r="AN443" s="191"/>
      <c r="AO443" s="191"/>
      <c r="AP443" s="191"/>
      <c r="AQ443" s="191"/>
      <c r="AR443" s="191"/>
      <c r="AS443" s="191"/>
      <c r="AT443" s="191"/>
      <c r="AU443" s="191"/>
      <c r="AV443" s="191"/>
      <c r="AW443" s="191"/>
      <c r="AX443" s="191"/>
      <c r="AY443" s="191"/>
      <c r="AZ443" s="191"/>
      <c r="BA443" s="191"/>
      <c r="BB443" s="191"/>
      <c r="BC443" s="191"/>
      <c r="BD443" s="191"/>
      <c r="BE443" s="191"/>
      <c r="BF443" s="191"/>
      <c r="BG443" s="191"/>
      <c r="BH443" s="188"/>
      <c r="BI443" s="191"/>
      <c r="BJ443" s="191"/>
      <c r="BK443" s="191"/>
      <c r="BL443" s="273"/>
      <c r="BM443" s="180"/>
      <c r="BN443" s="191"/>
      <c r="BO443" s="191"/>
      <c r="BP443" s="191"/>
      <c r="BQ443" s="191"/>
    </row>
    <row r="444" spans="1:69" x14ac:dyDescent="0.25">
      <c r="A444" s="191"/>
      <c r="B444" s="191"/>
      <c r="C444" s="191"/>
      <c r="D444" s="191"/>
      <c r="E444" s="191"/>
      <c r="F444" s="191"/>
      <c r="G444" s="188"/>
      <c r="H444" s="191"/>
      <c r="I444" s="191"/>
      <c r="J444" s="191"/>
      <c r="K444" s="191"/>
      <c r="L444" s="191"/>
      <c r="M444" s="191"/>
      <c r="N444" s="191"/>
      <c r="O444" s="191"/>
      <c r="P444" s="191"/>
      <c r="Q444" s="191"/>
      <c r="R444" s="191"/>
      <c r="S444" s="191"/>
      <c r="T444" s="191"/>
      <c r="U444" s="191"/>
      <c r="V444" s="191"/>
      <c r="W444" s="191"/>
      <c r="X444" s="191"/>
      <c r="Y444" s="191"/>
      <c r="Z444" s="191"/>
      <c r="AA444" s="191"/>
      <c r="AB444" s="191"/>
      <c r="AC444" s="191"/>
      <c r="AD444" s="191"/>
      <c r="AE444" s="191"/>
      <c r="AF444" s="191"/>
      <c r="AG444" s="191"/>
      <c r="AH444" s="191"/>
      <c r="AI444" s="191"/>
      <c r="AJ444" s="191"/>
      <c r="AK444" s="191"/>
      <c r="AL444" s="191"/>
      <c r="AM444" s="191"/>
      <c r="AN444" s="191"/>
      <c r="AO444" s="191"/>
      <c r="AP444" s="191"/>
      <c r="AQ444" s="191"/>
      <c r="AR444" s="191"/>
      <c r="AS444" s="191"/>
      <c r="AT444" s="191"/>
      <c r="AU444" s="191"/>
      <c r="AV444" s="191"/>
      <c r="AW444" s="191"/>
      <c r="AX444" s="191"/>
      <c r="AY444" s="191"/>
      <c r="AZ444" s="191"/>
      <c r="BA444" s="191"/>
      <c r="BB444" s="191"/>
      <c r="BC444" s="191"/>
      <c r="BD444" s="191"/>
      <c r="BE444" s="191"/>
      <c r="BF444" s="191"/>
      <c r="BG444" s="191"/>
      <c r="BH444" s="188"/>
      <c r="BI444" s="191"/>
      <c r="BJ444" s="191"/>
      <c r="BK444" s="191"/>
      <c r="BL444" s="273"/>
      <c r="BM444" s="180"/>
      <c r="BN444" s="191"/>
      <c r="BO444" s="191"/>
      <c r="BP444" s="191"/>
      <c r="BQ444" s="191"/>
    </row>
    <row r="445" spans="1:69" x14ac:dyDescent="0.25">
      <c r="A445" s="191"/>
      <c r="B445" s="191"/>
      <c r="C445" s="191"/>
      <c r="D445" s="191"/>
      <c r="E445" s="191"/>
      <c r="F445" s="191"/>
      <c r="G445" s="188"/>
      <c r="H445" s="191"/>
      <c r="I445" s="191"/>
      <c r="J445" s="191"/>
      <c r="K445" s="191"/>
      <c r="L445" s="191"/>
      <c r="M445" s="191"/>
      <c r="N445" s="191"/>
      <c r="O445" s="191"/>
      <c r="P445" s="191"/>
      <c r="Q445" s="191"/>
      <c r="R445" s="191"/>
      <c r="S445" s="191"/>
      <c r="T445" s="191"/>
      <c r="U445" s="191"/>
      <c r="V445" s="191"/>
      <c r="W445" s="191"/>
      <c r="X445" s="191"/>
      <c r="Y445" s="191"/>
      <c r="Z445" s="191"/>
      <c r="AA445" s="191"/>
      <c r="AB445" s="191"/>
      <c r="AC445" s="191"/>
      <c r="AD445" s="191"/>
      <c r="AE445" s="191"/>
      <c r="AF445" s="191"/>
      <c r="AG445" s="191"/>
      <c r="AH445" s="191"/>
      <c r="AI445" s="191"/>
      <c r="AJ445" s="191"/>
      <c r="AK445" s="191"/>
      <c r="AL445" s="191"/>
      <c r="AM445" s="191"/>
      <c r="AN445" s="191"/>
      <c r="AO445" s="191"/>
      <c r="AP445" s="191"/>
      <c r="AQ445" s="191"/>
      <c r="AR445" s="191"/>
      <c r="AS445" s="191"/>
      <c r="AT445" s="191"/>
      <c r="AU445" s="191"/>
      <c r="AV445" s="191"/>
      <c r="AW445" s="191"/>
      <c r="AX445" s="191"/>
      <c r="AY445" s="191"/>
      <c r="AZ445" s="191"/>
      <c r="BA445" s="191"/>
      <c r="BB445" s="191"/>
      <c r="BC445" s="191"/>
      <c r="BD445" s="191"/>
      <c r="BE445" s="191"/>
      <c r="BF445" s="191"/>
      <c r="BG445" s="191"/>
      <c r="BH445" s="188"/>
      <c r="BI445" s="191"/>
      <c r="BJ445" s="191"/>
      <c r="BK445" s="191"/>
      <c r="BL445" s="273"/>
      <c r="BM445" s="180"/>
      <c r="BN445" s="191"/>
      <c r="BO445" s="191"/>
      <c r="BP445" s="191"/>
      <c r="BQ445" s="191"/>
    </row>
    <row r="446" spans="1:69" x14ac:dyDescent="0.25">
      <c r="A446" s="191"/>
      <c r="B446" s="191"/>
      <c r="C446" s="191"/>
      <c r="D446" s="191"/>
      <c r="E446" s="191"/>
      <c r="F446" s="191"/>
      <c r="G446" s="188"/>
      <c r="H446" s="191"/>
      <c r="I446" s="191"/>
      <c r="J446" s="191"/>
      <c r="K446" s="191"/>
      <c r="L446" s="191"/>
      <c r="M446" s="191"/>
      <c r="N446" s="191"/>
      <c r="O446" s="191"/>
      <c r="P446" s="191"/>
      <c r="Q446" s="191"/>
      <c r="R446" s="191"/>
      <c r="S446" s="191"/>
      <c r="T446" s="191"/>
      <c r="U446" s="191"/>
      <c r="V446" s="191"/>
      <c r="W446" s="191"/>
      <c r="X446" s="191"/>
      <c r="Y446" s="191"/>
      <c r="Z446" s="191"/>
      <c r="AA446" s="191"/>
      <c r="AB446" s="191"/>
      <c r="AC446" s="191"/>
      <c r="AD446" s="191"/>
      <c r="AE446" s="191"/>
      <c r="AF446" s="191"/>
      <c r="AG446" s="191"/>
      <c r="AH446" s="191"/>
      <c r="AI446" s="191"/>
      <c r="AJ446" s="191"/>
      <c r="AK446" s="191"/>
      <c r="AL446" s="191"/>
      <c r="AM446" s="191"/>
      <c r="AN446" s="191"/>
      <c r="AO446" s="191"/>
      <c r="AP446" s="191"/>
      <c r="AQ446" s="191"/>
      <c r="AR446" s="191"/>
      <c r="AS446" s="191"/>
      <c r="AT446" s="191"/>
      <c r="AU446" s="191"/>
      <c r="AV446" s="191"/>
      <c r="AW446" s="191"/>
      <c r="AX446" s="191"/>
      <c r="AY446" s="191"/>
      <c r="AZ446" s="191"/>
      <c r="BA446" s="191"/>
      <c r="BB446" s="191"/>
      <c r="BC446" s="191"/>
      <c r="BD446" s="191"/>
      <c r="BE446" s="191"/>
      <c r="BF446" s="191"/>
      <c r="BG446" s="191"/>
      <c r="BH446" s="188"/>
      <c r="BI446" s="191"/>
      <c r="BJ446" s="191"/>
      <c r="BK446" s="191"/>
      <c r="BL446" s="273"/>
      <c r="BM446" s="180"/>
      <c r="BN446" s="191"/>
      <c r="BO446" s="191"/>
      <c r="BP446" s="191"/>
      <c r="BQ446" s="191"/>
    </row>
    <row r="447" spans="1:69" x14ac:dyDescent="0.25">
      <c r="A447" s="191"/>
      <c r="B447" s="191"/>
      <c r="C447" s="191"/>
      <c r="D447" s="191"/>
      <c r="E447" s="191"/>
      <c r="F447" s="191"/>
      <c r="G447" s="188"/>
      <c r="H447" s="191"/>
      <c r="I447" s="191"/>
      <c r="J447" s="191"/>
      <c r="K447" s="191"/>
      <c r="L447" s="191"/>
      <c r="M447" s="191"/>
      <c r="N447" s="191"/>
      <c r="O447" s="191"/>
      <c r="P447" s="191"/>
      <c r="Q447" s="191"/>
      <c r="R447" s="191"/>
      <c r="S447" s="191"/>
      <c r="T447" s="191"/>
      <c r="U447" s="191"/>
      <c r="V447" s="191"/>
      <c r="W447" s="191"/>
      <c r="X447" s="191"/>
      <c r="Y447" s="191"/>
      <c r="Z447" s="191"/>
      <c r="AA447" s="191"/>
      <c r="AB447" s="191"/>
      <c r="AC447" s="191"/>
      <c r="AD447" s="191"/>
      <c r="AE447" s="191"/>
      <c r="AF447" s="191"/>
      <c r="AG447" s="191"/>
      <c r="AH447" s="191"/>
      <c r="AI447" s="191"/>
      <c r="AJ447" s="191"/>
      <c r="AK447" s="191"/>
      <c r="AL447" s="191"/>
      <c r="AM447" s="191"/>
      <c r="AN447" s="191"/>
      <c r="AO447" s="191"/>
      <c r="AP447" s="191"/>
      <c r="AQ447" s="191"/>
      <c r="AR447" s="191"/>
      <c r="AS447" s="191"/>
      <c r="AT447" s="191"/>
      <c r="AU447" s="191"/>
      <c r="AV447" s="191"/>
      <c r="AW447" s="191"/>
      <c r="AX447" s="191"/>
      <c r="AY447" s="191"/>
      <c r="AZ447" s="191"/>
      <c r="BA447" s="191"/>
      <c r="BB447" s="191"/>
      <c r="BC447" s="191"/>
      <c r="BD447" s="191"/>
      <c r="BE447" s="191"/>
      <c r="BF447" s="191"/>
      <c r="BG447" s="191"/>
      <c r="BH447" s="188"/>
      <c r="BI447" s="191"/>
      <c r="BJ447" s="191"/>
      <c r="BK447" s="191"/>
      <c r="BL447" s="273"/>
      <c r="BM447" s="180"/>
      <c r="BN447" s="191"/>
      <c r="BO447" s="191"/>
      <c r="BP447" s="191"/>
      <c r="BQ447" s="191"/>
    </row>
    <row r="448" spans="1:69" x14ac:dyDescent="0.25">
      <c r="A448" s="191"/>
      <c r="B448" s="191"/>
      <c r="C448" s="191"/>
      <c r="D448" s="191"/>
      <c r="E448" s="191"/>
      <c r="F448" s="191"/>
      <c r="G448" s="188"/>
      <c r="H448" s="191"/>
      <c r="I448" s="191"/>
      <c r="J448" s="191"/>
      <c r="K448" s="191"/>
      <c r="L448" s="191"/>
      <c r="M448" s="191"/>
      <c r="N448" s="191"/>
      <c r="O448" s="191"/>
      <c r="P448" s="191"/>
      <c r="Q448" s="191"/>
      <c r="R448" s="191"/>
      <c r="S448" s="191"/>
      <c r="T448" s="191"/>
      <c r="U448" s="191"/>
      <c r="V448" s="191"/>
      <c r="W448" s="191"/>
      <c r="X448" s="191"/>
      <c r="Y448" s="191"/>
      <c r="Z448" s="191"/>
      <c r="AA448" s="191"/>
      <c r="AB448" s="191"/>
      <c r="AC448" s="191"/>
      <c r="AD448" s="191"/>
      <c r="AE448" s="191"/>
      <c r="AF448" s="191"/>
      <c r="AG448" s="191"/>
      <c r="AH448" s="191"/>
      <c r="AI448" s="191"/>
      <c r="AJ448" s="191"/>
      <c r="AK448" s="191"/>
      <c r="AL448" s="191"/>
      <c r="AM448" s="191"/>
      <c r="AN448" s="191"/>
      <c r="AO448" s="191"/>
      <c r="AP448" s="191"/>
      <c r="AQ448" s="191"/>
      <c r="AR448" s="191"/>
      <c r="AS448" s="191"/>
      <c r="AT448" s="191"/>
      <c r="AU448" s="191"/>
      <c r="AV448" s="191"/>
      <c r="AW448" s="191"/>
      <c r="AX448" s="191"/>
      <c r="AY448" s="191"/>
      <c r="AZ448" s="191"/>
      <c r="BA448" s="191"/>
      <c r="BB448" s="191"/>
      <c r="BC448" s="191"/>
      <c r="BD448" s="191"/>
      <c r="BE448" s="191"/>
      <c r="BF448" s="191"/>
      <c r="BG448" s="191"/>
      <c r="BH448" s="188"/>
      <c r="BI448" s="191"/>
      <c r="BJ448" s="191"/>
      <c r="BK448" s="191"/>
      <c r="BL448" s="273"/>
      <c r="BM448" s="180"/>
      <c r="BN448" s="191"/>
      <c r="BO448" s="191"/>
      <c r="BP448" s="191"/>
      <c r="BQ448" s="191"/>
    </row>
    <row r="449" spans="1:69" x14ac:dyDescent="0.25">
      <c r="A449" s="191"/>
      <c r="B449" s="191"/>
      <c r="C449" s="191"/>
      <c r="D449" s="191"/>
      <c r="E449" s="191"/>
      <c r="F449" s="191"/>
      <c r="G449" s="188"/>
      <c r="H449" s="191"/>
      <c r="I449" s="191"/>
      <c r="J449" s="191"/>
      <c r="K449" s="191"/>
      <c r="L449" s="191"/>
      <c r="M449" s="191"/>
      <c r="N449" s="191"/>
      <c r="O449" s="191"/>
      <c r="P449" s="191"/>
      <c r="Q449" s="191"/>
      <c r="R449" s="191"/>
      <c r="S449" s="191"/>
      <c r="T449" s="191"/>
      <c r="U449" s="191"/>
      <c r="V449" s="191"/>
      <c r="W449" s="191"/>
      <c r="X449" s="191"/>
      <c r="Y449" s="191"/>
      <c r="Z449" s="191"/>
      <c r="AA449" s="191"/>
      <c r="AB449" s="191"/>
      <c r="AC449" s="191"/>
      <c r="AD449" s="191"/>
      <c r="AE449" s="191"/>
      <c r="AF449" s="191"/>
      <c r="AG449" s="191"/>
      <c r="AH449" s="191"/>
      <c r="AI449" s="191"/>
      <c r="AJ449" s="191"/>
      <c r="AK449" s="191"/>
      <c r="AL449" s="191"/>
      <c r="AM449" s="191"/>
      <c r="AN449" s="191"/>
      <c r="AO449" s="191"/>
      <c r="AP449" s="191"/>
      <c r="AQ449" s="191"/>
      <c r="AR449" s="191"/>
      <c r="AS449" s="191"/>
      <c r="AT449" s="191"/>
      <c r="AU449" s="191"/>
      <c r="AV449" s="191"/>
      <c r="AW449" s="191"/>
      <c r="AX449" s="191"/>
      <c r="AY449" s="191"/>
      <c r="AZ449" s="191"/>
      <c r="BA449" s="191"/>
      <c r="BB449" s="191"/>
      <c r="BC449" s="191"/>
      <c r="BD449" s="191"/>
      <c r="BE449" s="191"/>
      <c r="BF449" s="191"/>
      <c r="BG449" s="191"/>
      <c r="BH449" s="188"/>
      <c r="BI449" s="191"/>
      <c r="BJ449" s="191"/>
      <c r="BK449" s="191"/>
      <c r="BL449" s="273"/>
      <c r="BM449" s="180"/>
      <c r="BN449" s="191"/>
      <c r="BO449" s="191"/>
      <c r="BP449" s="191"/>
      <c r="BQ449" s="191"/>
    </row>
    <row r="450" spans="1:69" x14ac:dyDescent="0.25">
      <c r="A450" s="191"/>
      <c r="B450" s="191"/>
      <c r="C450" s="191"/>
      <c r="D450" s="191"/>
      <c r="E450" s="191"/>
      <c r="F450" s="191"/>
      <c r="G450" s="188"/>
      <c r="H450" s="191"/>
      <c r="I450" s="191"/>
      <c r="J450" s="191"/>
      <c r="K450" s="191"/>
      <c r="L450" s="191"/>
      <c r="M450" s="191"/>
      <c r="N450" s="191"/>
      <c r="O450" s="191"/>
      <c r="P450" s="191"/>
      <c r="Q450" s="191"/>
      <c r="R450" s="191"/>
      <c r="S450" s="191"/>
      <c r="T450" s="191"/>
      <c r="U450" s="191"/>
      <c r="V450" s="191"/>
      <c r="W450" s="191"/>
      <c r="X450" s="191"/>
      <c r="Y450" s="191"/>
      <c r="Z450" s="191"/>
      <c r="AA450" s="191"/>
      <c r="AB450" s="191"/>
      <c r="AC450" s="191"/>
      <c r="AD450" s="191"/>
      <c r="AE450" s="191"/>
      <c r="AF450" s="191"/>
      <c r="AG450" s="191"/>
      <c r="AH450" s="191"/>
      <c r="AI450" s="191"/>
      <c r="AJ450" s="191"/>
      <c r="AK450" s="191"/>
      <c r="AL450" s="191"/>
      <c r="AM450" s="191"/>
      <c r="AN450" s="191"/>
      <c r="AO450" s="191"/>
      <c r="AP450" s="191"/>
      <c r="AQ450" s="191"/>
      <c r="AR450" s="191"/>
      <c r="AS450" s="191"/>
      <c r="AT450" s="191"/>
      <c r="AU450" s="191"/>
      <c r="AV450" s="191"/>
      <c r="AW450" s="191"/>
      <c r="AX450" s="191"/>
      <c r="AY450" s="191"/>
      <c r="AZ450" s="191"/>
      <c r="BA450" s="191"/>
      <c r="BB450" s="191"/>
      <c r="BC450" s="191"/>
      <c r="BD450" s="191"/>
      <c r="BE450" s="191"/>
      <c r="BF450" s="191"/>
      <c r="BG450" s="191"/>
      <c r="BH450" s="188"/>
      <c r="BI450" s="191"/>
      <c r="BJ450" s="191"/>
      <c r="BK450" s="191"/>
      <c r="BL450" s="273"/>
      <c r="BM450" s="180"/>
      <c r="BN450" s="191"/>
      <c r="BO450" s="191"/>
      <c r="BP450" s="191"/>
      <c r="BQ450" s="191"/>
    </row>
    <row r="451" spans="1:69" x14ac:dyDescent="0.25">
      <c r="A451" s="191"/>
      <c r="B451" s="191"/>
      <c r="C451" s="191"/>
      <c r="D451" s="191"/>
      <c r="E451" s="191"/>
      <c r="F451" s="191"/>
      <c r="G451" s="188"/>
      <c r="H451" s="191"/>
      <c r="I451" s="191"/>
      <c r="J451" s="191"/>
      <c r="K451" s="191"/>
      <c r="L451" s="191"/>
      <c r="M451" s="191"/>
      <c r="N451" s="191"/>
      <c r="O451" s="191"/>
      <c r="P451" s="191"/>
      <c r="Q451" s="191"/>
      <c r="R451" s="191"/>
      <c r="S451" s="191"/>
      <c r="T451" s="191"/>
      <c r="U451" s="191"/>
      <c r="V451" s="191"/>
      <c r="W451" s="191"/>
      <c r="X451" s="191"/>
      <c r="Y451" s="191"/>
      <c r="Z451" s="191"/>
      <c r="AA451" s="191"/>
      <c r="AB451" s="191"/>
      <c r="AC451" s="191"/>
      <c r="AD451" s="191"/>
      <c r="AE451" s="191"/>
      <c r="AF451" s="191"/>
      <c r="AG451" s="191"/>
      <c r="AH451" s="191"/>
      <c r="AI451" s="191"/>
      <c r="AJ451" s="191"/>
      <c r="AK451" s="191"/>
      <c r="AL451" s="191"/>
      <c r="AM451" s="191"/>
      <c r="AN451" s="191"/>
      <c r="AO451" s="191"/>
      <c r="AP451" s="191"/>
      <c r="AQ451" s="191"/>
      <c r="AR451" s="191"/>
      <c r="AS451" s="191"/>
      <c r="AT451" s="191"/>
      <c r="AU451" s="191"/>
      <c r="AV451" s="191"/>
      <c r="AW451" s="191"/>
      <c r="AX451" s="191"/>
      <c r="AY451" s="191"/>
      <c r="AZ451" s="191"/>
      <c r="BA451" s="191"/>
      <c r="BB451" s="191"/>
      <c r="BC451" s="191"/>
      <c r="BD451" s="191"/>
      <c r="BE451" s="191"/>
      <c r="BF451" s="191"/>
      <c r="BG451" s="191"/>
      <c r="BH451" s="188"/>
      <c r="BI451" s="191"/>
      <c r="BJ451" s="191"/>
      <c r="BK451" s="191"/>
      <c r="BL451" s="273"/>
      <c r="BM451" s="180"/>
      <c r="BN451" s="191"/>
      <c r="BO451" s="191"/>
      <c r="BP451" s="191"/>
      <c r="BQ451" s="191"/>
    </row>
    <row r="452" spans="1:69" x14ac:dyDescent="0.25">
      <c r="A452" s="191"/>
      <c r="B452" s="191"/>
      <c r="C452" s="191"/>
      <c r="D452" s="191"/>
      <c r="E452" s="191"/>
      <c r="F452" s="191"/>
      <c r="G452" s="188"/>
      <c r="H452" s="191"/>
      <c r="I452" s="191"/>
      <c r="J452" s="191"/>
      <c r="K452" s="191"/>
      <c r="L452" s="191"/>
      <c r="M452" s="191"/>
      <c r="N452" s="191"/>
      <c r="O452" s="191"/>
      <c r="P452" s="191"/>
      <c r="Q452" s="191"/>
      <c r="R452" s="191"/>
      <c r="S452" s="191"/>
      <c r="T452" s="191"/>
      <c r="U452" s="191"/>
      <c r="V452" s="191"/>
      <c r="W452" s="191"/>
      <c r="X452" s="191"/>
      <c r="Y452" s="191"/>
      <c r="Z452" s="191"/>
      <c r="AA452" s="191"/>
      <c r="AB452" s="191"/>
      <c r="AC452" s="191"/>
      <c r="AD452" s="191"/>
      <c r="AE452" s="191"/>
      <c r="AF452" s="191"/>
      <c r="AG452" s="191"/>
      <c r="AH452" s="191"/>
      <c r="AI452" s="191"/>
      <c r="AJ452" s="191"/>
      <c r="AK452" s="191"/>
      <c r="AL452" s="191"/>
      <c r="AM452" s="191"/>
      <c r="AN452" s="191"/>
      <c r="AO452" s="191"/>
      <c r="AP452" s="191"/>
      <c r="AQ452" s="191"/>
      <c r="AR452" s="191"/>
      <c r="AS452" s="191"/>
      <c r="AT452" s="191"/>
      <c r="AU452" s="191"/>
      <c r="AV452" s="191"/>
      <c r="AW452" s="191"/>
      <c r="AX452" s="191"/>
      <c r="AY452" s="191"/>
      <c r="AZ452" s="191"/>
      <c r="BA452" s="191"/>
      <c r="BB452" s="191"/>
      <c r="BC452" s="191"/>
      <c r="BD452" s="191"/>
      <c r="BE452" s="191"/>
      <c r="BF452" s="191"/>
      <c r="BG452" s="191"/>
      <c r="BH452" s="188"/>
      <c r="BI452" s="191"/>
      <c r="BJ452" s="191"/>
      <c r="BK452" s="191"/>
      <c r="BL452" s="273"/>
      <c r="BM452" s="180"/>
      <c r="BN452" s="191"/>
      <c r="BO452" s="191"/>
      <c r="BP452" s="191"/>
      <c r="BQ452" s="191"/>
    </row>
    <row r="453" spans="1:69" x14ac:dyDescent="0.25">
      <c r="A453" s="191"/>
      <c r="B453" s="191"/>
      <c r="C453" s="191"/>
      <c r="D453" s="191"/>
      <c r="E453" s="191"/>
      <c r="F453" s="191"/>
      <c r="G453" s="188"/>
      <c r="H453" s="191"/>
      <c r="I453" s="191"/>
      <c r="J453" s="191"/>
      <c r="K453" s="191"/>
      <c r="L453" s="191"/>
      <c r="M453" s="191"/>
      <c r="N453" s="191"/>
      <c r="O453" s="191"/>
      <c r="P453" s="191"/>
      <c r="Q453" s="191"/>
      <c r="R453" s="191"/>
      <c r="S453" s="191"/>
      <c r="T453" s="191"/>
      <c r="U453" s="191"/>
      <c r="V453" s="191"/>
      <c r="W453" s="191"/>
      <c r="X453" s="191"/>
      <c r="Y453" s="191"/>
      <c r="Z453" s="191"/>
      <c r="AA453" s="191"/>
      <c r="AB453" s="191"/>
      <c r="AC453" s="191"/>
      <c r="AD453" s="191"/>
      <c r="AE453" s="191"/>
      <c r="AF453" s="191"/>
      <c r="AG453" s="191"/>
      <c r="AH453" s="191"/>
      <c r="AI453" s="191"/>
      <c r="AJ453" s="191"/>
      <c r="AK453" s="191"/>
      <c r="AL453" s="191"/>
      <c r="AM453" s="191"/>
      <c r="AN453" s="191"/>
      <c r="AO453" s="191"/>
      <c r="AP453" s="191"/>
      <c r="AQ453" s="191"/>
      <c r="AR453" s="191"/>
      <c r="AS453" s="191"/>
      <c r="AT453" s="191"/>
      <c r="AU453" s="191"/>
      <c r="AV453" s="191"/>
      <c r="AW453" s="191"/>
      <c r="AX453" s="191"/>
      <c r="AY453" s="191"/>
      <c r="AZ453" s="191"/>
      <c r="BA453" s="191"/>
      <c r="BB453" s="191"/>
      <c r="BC453" s="191"/>
      <c r="BD453" s="191"/>
      <c r="BE453" s="191"/>
      <c r="BF453" s="191"/>
      <c r="BG453" s="191"/>
      <c r="BH453" s="188"/>
      <c r="BI453" s="191"/>
      <c r="BJ453" s="191"/>
      <c r="BK453" s="191"/>
      <c r="BL453" s="273"/>
      <c r="BM453" s="180"/>
      <c r="BN453" s="191"/>
      <c r="BO453" s="191"/>
      <c r="BP453" s="191"/>
      <c r="BQ453" s="191"/>
    </row>
    <row r="454" spans="1:69" x14ac:dyDescent="0.25">
      <c r="A454" s="191"/>
      <c r="B454" s="191"/>
      <c r="C454" s="191"/>
      <c r="D454" s="191"/>
      <c r="E454" s="191"/>
      <c r="F454" s="191"/>
      <c r="G454" s="188"/>
      <c r="H454" s="191"/>
      <c r="I454" s="191"/>
      <c r="J454" s="191"/>
      <c r="K454" s="191"/>
      <c r="L454" s="191"/>
      <c r="M454" s="191"/>
      <c r="N454" s="191"/>
      <c r="O454" s="191"/>
      <c r="P454" s="191"/>
      <c r="Q454" s="191"/>
      <c r="R454" s="191"/>
      <c r="S454" s="191"/>
      <c r="T454" s="191"/>
      <c r="U454" s="191"/>
      <c r="V454" s="191"/>
      <c r="W454" s="191"/>
      <c r="X454" s="191"/>
      <c r="Y454" s="191"/>
      <c r="Z454" s="191"/>
      <c r="AA454" s="191"/>
      <c r="AB454" s="191"/>
      <c r="AC454" s="191"/>
      <c r="AD454" s="191"/>
      <c r="AE454" s="191"/>
      <c r="AF454" s="191"/>
      <c r="AG454" s="191"/>
      <c r="AH454" s="191"/>
      <c r="AI454" s="191"/>
      <c r="AJ454" s="191"/>
      <c r="AK454" s="191"/>
      <c r="AL454" s="191"/>
      <c r="AM454" s="191"/>
      <c r="AN454" s="191"/>
      <c r="AO454" s="191"/>
      <c r="AP454" s="191"/>
      <c r="AQ454" s="191"/>
      <c r="AR454" s="191"/>
      <c r="AS454" s="191"/>
      <c r="AT454" s="191"/>
      <c r="AU454" s="191"/>
      <c r="AV454" s="191"/>
      <c r="AW454" s="191"/>
      <c r="AX454" s="191"/>
      <c r="AY454" s="191"/>
      <c r="AZ454" s="191"/>
      <c r="BA454" s="191"/>
      <c r="BB454" s="191"/>
      <c r="BC454" s="191"/>
      <c r="BD454" s="191"/>
      <c r="BE454" s="191"/>
      <c r="BF454" s="191"/>
      <c r="BG454" s="191"/>
      <c r="BH454" s="188"/>
      <c r="BI454" s="191"/>
      <c r="BJ454" s="191"/>
      <c r="BK454" s="191"/>
      <c r="BL454" s="273"/>
      <c r="BM454" s="180"/>
      <c r="BN454" s="191"/>
      <c r="BO454" s="191"/>
      <c r="BP454" s="191"/>
      <c r="BQ454" s="191"/>
    </row>
    <row r="455" spans="1:69" x14ac:dyDescent="0.25">
      <c r="A455" s="191"/>
      <c r="B455" s="191"/>
      <c r="C455" s="191"/>
      <c r="D455" s="191"/>
      <c r="E455" s="191"/>
      <c r="F455" s="191"/>
      <c r="G455" s="188"/>
      <c r="H455" s="191"/>
      <c r="I455" s="191"/>
      <c r="J455" s="191"/>
      <c r="K455" s="191"/>
      <c r="L455" s="191"/>
      <c r="M455" s="191"/>
      <c r="N455" s="191"/>
      <c r="O455" s="191"/>
      <c r="P455" s="191"/>
      <c r="Q455" s="191"/>
      <c r="R455" s="191"/>
      <c r="S455" s="191"/>
      <c r="T455" s="191"/>
      <c r="U455" s="191"/>
      <c r="V455" s="191"/>
      <c r="W455" s="191"/>
      <c r="X455" s="191"/>
      <c r="Y455" s="191"/>
      <c r="Z455" s="191"/>
      <c r="AA455" s="191"/>
      <c r="AB455" s="191"/>
      <c r="AC455" s="191"/>
      <c r="AD455" s="191"/>
      <c r="AE455" s="191"/>
      <c r="AF455" s="191"/>
      <c r="AG455" s="191"/>
      <c r="AH455" s="191"/>
      <c r="AI455" s="191"/>
      <c r="AJ455" s="191"/>
      <c r="AK455" s="191"/>
      <c r="AL455" s="191"/>
      <c r="AM455" s="191"/>
      <c r="AN455" s="191"/>
      <c r="AO455" s="191"/>
      <c r="AP455" s="191"/>
      <c r="AQ455" s="191"/>
      <c r="AR455" s="191"/>
      <c r="AS455" s="191"/>
      <c r="AT455" s="191"/>
      <c r="AU455" s="191"/>
      <c r="AV455" s="191"/>
      <c r="AW455" s="191"/>
      <c r="AX455" s="191"/>
      <c r="AY455" s="191"/>
      <c r="AZ455" s="191"/>
      <c r="BA455" s="191"/>
      <c r="BB455" s="191"/>
      <c r="BC455" s="191"/>
      <c r="BD455" s="191"/>
      <c r="BE455" s="191"/>
      <c r="BF455" s="191"/>
      <c r="BG455" s="191"/>
      <c r="BH455" s="188"/>
      <c r="BI455" s="191"/>
      <c r="BJ455" s="191"/>
      <c r="BK455" s="191"/>
      <c r="BL455" s="273"/>
      <c r="BM455" s="180"/>
      <c r="BN455" s="191"/>
      <c r="BO455" s="191"/>
      <c r="BP455" s="191"/>
      <c r="BQ455" s="191"/>
    </row>
    <row r="456" spans="1:69" x14ac:dyDescent="0.25">
      <c r="A456" s="191"/>
      <c r="B456" s="191"/>
      <c r="C456" s="191"/>
      <c r="D456" s="191"/>
      <c r="E456" s="191"/>
      <c r="F456" s="191"/>
      <c r="G456" s="188"/>
      <c r="H456" s="191"/>
      <c r="I456" s="191"/>
      <c r="J456" s="191"/>
      <c r="K456" s="191"/>
      <c r="L456" s="191"/>
      <c r="M456" s="191"/>
      <c r="N456" s="191"/>
      <c r="O456" s="191"/>
      <c r="P456" s="191"/>
      <c r="Q456" s="191"/>
      <c r="R456" s="191"/>
      <c r="S456" s="191"/>
      <c r="T456" s="191"/>
      <c r="U456" s="191"/>
      <c r="V456" s="191"/>
      <c r="W456" s="191"/>
      <c r="X456" s="191"/>
      <c r="Y456" s="191"/>
      <c r="Z456" s="191"/>
      <c r="AA456" s="191"/>
      <c r="AB456" s="191"/>
      <c r="AC456" s="191"/>
      <c r="AD456" s="191"/>
      <c r="AE456" s="191"/>
      <c r="AF456" s="191"/>
      <c r="AG456" s="191"/>
      <c r="AH456" s="191"/>
      <c r="AI456" s="191"/>
      <c r="AJ456" s="191"/>
      <c r="AK456" s="191"/>
      <c r="AL456" s="191"/>
      <c r="AM456" s="191"/>
      <c r="AN456" s="191"/>
      <c r="AO456" s="191"/>
      <c r="AP456" s="191"/>
      <c r="AQ456" s="191"/>
      <c r="AR456" s="191"/>
      <c r="AS456" s="191"/>
      <c r="AT456" s="191"/>
      <c r="AU456" s="191"/>
      <c r="AV456" s="191"/>
      <c r="AW456" s="191"/>
      <c r="AX456" s="191"/>
      <c r="AY456" s="191"/>
      <c r="AZ456" s="191"/>
      <c r="BA456" s="191"/>
      <c r="BB456" s="191"/>
      <c r="BC456" s="191"/>
      <c r="BD456" s="191"/>
      <c r="BE456" s="191"/>
      <c r="BF456" s="191"/>
      <c r="BG456" s="191"/>
      <c r="BH456" s="188"/>
      <c r="BI456" s="191"/>
      <c r="BJ456" s="191"/>
      <c r="BK456" s="191"/>
      <c r="BL456" s="273"/>
      <c r="BM456" s="180"/>
      <c r="BN456" s="191"/>
      <c r="BO456" s="191"/>
      <c r="BP456" s="191"/>
      <c r="BQ456" s="191"/>
    </row>
    <row r="457" spans="1:69" x14ac:dyDescent="0.25">
      <c r="A457" s="191"/>
      <c r="B457" s="191"/>
      <c r="C457" s="191"/>
      <c r="D457" s="191"/>
      <c r="E457" s="191"/>
      <c r="F457" s="191"/>
      <c r="G457" s="188"/>
      <c r="H457" s="191"/>
      <c r="I457" s="191"/>
      <c r="J457" s="191"/>
      <c r="K457" s="191"/>
      <c r="L457" s="191"/>
      <c r="M457" s="191"/>
      <c r="N457" s="191"/>
      <c r="O457" s="191"/>
      <c r="P457" s="191"/>
      <c r="Q457" s="191"/>
      <c r="R457" s="191"/>
      <c r="S457" s="191"/>
      <c r="T457" s="191"/>
      <c r="U457" s="191"/>
      <c r="V457" s="191"/>
      <c r="W457" s="191"/>
      <c r="X457" s="191"/>
      <c r="Y457" s="191"/>
      <c r="Z457" s="191"/>
      <c r="AA457" s="191"/>
      <c r="AB457" s="191"/>
      <c r="AC457" s="191"/>
      <c r="AD457" s="191"/>
      <c r="AE457" s="191"/>
      <c r="AF457" s="191"/>
      <c r="AG457" s="191"/>
      <c r="AH457" s="191"/>
      <c r="AI457" s="191"/>
      <c r="AJ457" s="191"/>
      <c r="AK457" s="191"/>
      <c r="AL457" s="191"/>
      <c r="AM457" s="191"/>
      <c r="AN457" s="191"/>
      <c r="AO457" s="191"/>
      <c r="AP457" s="191"/>
      <c r="AQ457" s="191"/>
      <c r="AR457" s="191"/>
      <c r="AS457" s="191"/>
      <c r="AT457" s="191"/>
      <c r="AU457" s="191"/>
      <c r="AV457" s="191"/>
      <c r="AW457" s="191"/>
      <c r="AX457" s="191"/>
      <c r="AY457" s="191"/>
      <c r="AZ457" s="191"/>
      <c r="BA457" s="191"/>
      <c r="BB457" s="191"/>
      <c r="BC457" s="191"/>
      <c r="BD457" s="191"/>
      <c r="BE457" s="191"/>
      <c r="BF457" s="191"/>
      <c r="BG457" s="191"/>
      <c r="BH457" s="188"/>
      <c r="BI457" s="191"/>
      <c r="BJ457" s="191"/>
      <c r="BK457" s="191"/>
      <c r="BL457" s="273"/>
      <c r="BM457" s="180"/>
      <c r="BN457" s="191"/>
      <c r="BO457" s="191"/>
      <c r="BP457" s="191"/>
      <c r="BQ457" s="191"/>
    </row>
    <row r="458" spans="1:69" x14ac:dyDescent="0.25">
      <c r="A458" s="191"/>
      <c r="B458" s="191"/>
      <c r="C458" s="191"/>
      <c r="D458" s="191"/>
      <c r="E458" s="191"/>
      <c r="F458" s="191"/>
      <c r="G458" s="188"/>
      <c r="H458" s="191"/>
      <c r="I458" s="191"/>
      <c r="J458" s="191"/>
      <c r="K458" s="191"/>
      <c r="L458" s="191"/>
      <c r="M458" s="191"/>
      <c r="N458" s="191"/>
      <c r="O458" s="191"/>
      <c r="P458" s="191"/>
      <c r="Q458" s="191"/>
      <c r="R458" s="191"/>
      <c r="S458" s="191"/>
      <c r="T458" s="191"/>
      <c r="U458" s="191"/>
      <c r="V458" s="191"/>
      <c r="W458" s="191"/>
      <c r="X458" s="191"/>
      <c r="Y458" s="191"/>
      <c r="Z458" s="191"/>
      <c r="AA458" s="191"/>
      <c r="AB458" s="191"/>
      <c r="AC458" s="191"/>
      <c r="AD458" s="191"/>
      <c r="AE458" s="191"/>
      <c r="AF458" s="191"/>
      <c r="AG458" s="191"/>
      <c r="AH458" s="191"/>
      <c r="AI458" s="191"/>
      <c r="AJ458" s="191"/>
      <c r="AK458" s="191"/>
      <c r="AL458" s="191"/>
      <c r="AM458" s="191"/>
      <c r="AN458" s="191"/>
      <c r="AO458" s="191"/>
      <c r="AP458" s="191"/>
      <c r="AQ458" s="191"/>
      <c r="AR458" s="191"/>
      <c r="AS458" s="191"/>
      <c r="AT458" s="191"/>
      <c r="AU458" s="191"/>
      <c r="AV458" s="191"/>
      <c r="AW458" s="191"/>
      <c r="AX458" s="191"/>
      <c r="AY458" s="191"/>
      <c r="AZ458" s="191"/>
      <c r="BA458" s="191"/>
      <c r="BB458" s="191"/>
      <c r="BC458" s="191"/>
      <c r="BD458" s="191"/>
      <c r="BE458" s="191"/>
      <c r="BF458" s="191"/>
      <c r="BG458" s="191"/>
      <c r="BH458" s="188"/>
      <c r="BI458" s="191"/>
      <c r="BJ458" s="191"/>
      <c r="BK458" s="191"/>
      <c r="BL458" s="273"/>
      <c r="BM458" s="180"/>
      <c r="BN458" s="191"/>
      <c r="BO458" s="191"/>
      <c r="BP458" s="191"/>
      <c r="BQ458" s="191"/>
    </row>
    <row r="459" spans="1:69" x14ac:dyDescent="0.25">
      <c r="A459" s="191"/>
      <c r="B459" s="191"/>
      <c r="C459" s="191"/>
      <c r="D459" s="191"/>
      <c r="E459" s="191"/>
      <c r="F459" s="191"/>
      <c r="G459" s="188"/>
      <c r="H459" s="191"/>
      <c r="I459" s="191"/>
      <c r="J459" s="191"/>
      <c r="K459" s="191"/>
      <c r="L459" s="191"/>
      <c r="M459" s="191"/>
      <c r="N459" s="191"/>
      <c r="O459" s="191"/>
      <c r="P459" s="191"/>
      <c r="Q459" s="191"/>
      <c r="R459" s="191"/>
      <c r="S459" s="191"/>
      <c r="T459" s="191"/>
      <c r="U459" s="191"/>
      <c r="V459" s="191"/>
      <c r="W459" s="191"/>
      <c r="X459" s="191"/>
      <c r="Y459" s="191"/>
      <c r="Z459" s="191"/>
      <c r="AA459" s="191"/>
      <c r="AB459" s="191"/>
      <c r="AC459" s="191"/>
      <c r="AD459" s="191"/>
      <c r="AE459" s="191"/>
      <c r="AF459" s="191"/>
      <c r="AG459" s="191"/>
      <c r="AH459" s="191"/>
      <c r="AI459" s="191"/>
      <c r="AJ459" s="191"/>
      <c r="AK459" s="191"/>
      <c r="AL459" s="191"/>
      <c r="AM459" s="191"/>
      <c r="AN459" s="191"/>
      <c r="AO459" s="191"/>
      <c r="AP459" s="191"/>
      <c r="AQ459" s="191"/>
      <c r="AR459" s="191"/>
      <c r="AS459" s="191"/>
      <c r="AT459" s="191"/>
      <c r="AU459" s="191"/>
      <c r="AV459" s="191"/>
      <c r="AW459" s="191"/>
      <c r="AX459" s="191"/>
      <c r="AY459" s="191"/>
      <c r="AZ459" s="191"/>
      <c r="BA459" s="191"/>
      <c r="BB459" s="191"/>
      <c r="BC459" s="191"/>
      <c r="BD459" s="191"/>
      <c r="BE459" s="191"/>
      <c r="BF459" s="191"/>
      <c r="BG459" s="191"/>
      <c r="BH459" s="188"/>
      <c r="BI459" s="191"/>
      <c r="BJ459" s="191"/>
      <c r="BK459" s="191"/>
      <c r="BL459" s="273"/>
      <c r="BM459" s="180"/>
      <c r="BN459" s="191"/>
      <c r="BO459" s="191"/>
      <c r="BP459" s="191"/>
      <c r="BQ459" s="191"/>
    </row>
    <row r="460" spans="1:69" x14ac:dyDescent="0.25">
      <c r="A460" s="191"/>
      <c r="B460" s="191"/>
      <c r="C460" s="191"/>
      <c r="D460" s="191"/>
      <c r="E460" s="191"/>
      <c r="F460" s="191"/>
      <c r="G460" s="188"/>
      <c r="H460" s="191"/>
      <c r="I460" s="191"/>
      <c r="J460" s="191"/>
      <c r="K460" s="191"/>
      <c r="L460" s="191"/>
      <c r="M460" s="191"/>
      <c r="N460" s="191"/>
      <c r="O460" s="191"/>
      <c r="P460" s="191"/>
      <c r="Q460" s="191"/>
      <c r="R460" s="191"/>
      <c r="S460" s="191"/>
      <c r="T460" s="191"/>
      <c r="U460" s="191"/>
      <c r="V460" s="191"/>
      <c r="W460" s="191"/>
      <c r="X460" s="191"/>
      <c r="Y460" s="191"/>
      <c r="Z460" s="191"/>
      <c r="AA460" s="191"/>
      <c r="AB460" s="191"/>
      <c r="AC460" s="191"/>
      <c r="AD460" s="191"/>
      <c r="AE460" s="191"/>
      <c r="AF460" s="191"/>
      <c r="AG460" s="191"/>
      <c r="AH460" s="191"/>
      <c r="AI460" s="191"/>
      <c r="AJ460" s="191"/>
      <c r="AK460" s="191"/>
      <c r="AL460" s="191"/>
      <c r="AM460" s="191"/>
      <c r="AN460" s="191"/>
      <c r="AO460" s="191"/>
      <c r="AP460" s="191"/>
      <c r="AQ460" s="191"/>
      <c r="AR460" s="191"/>
      <c r="AS460" s="191"/>
      <c r="AT460" s="191"/>
      <c r="AU460" s="191"/>
      <c r="AV460" s="191"/>
      <c r="AW460" s="191"/>
      <c r="AX460" s="191"/>
      <c r="AY460" s="191"/>
      <c r="AZ460" s="191"/>
      <c r="BA460" s="191"/>
      <c r="BB460" s="191"/>
      <c r="BC460" s="191"/>
      <c r="BD460" s="191"/>
      <c r="BE460" s="191"/>
      <c r="BF460" s="191"/>
      <c r="BG460" s="191"/>
      <c r="BH460" s="188"/>
      <c r="BI460" s="191"/>
      <c r="BJ460" s="191"/>
      <c r="BK460" s="191"/>
      <c r="BL460" s="273"/>
      <c r="BM460" s="180"/>
      <c r="BN460" s="191"/>
      <c r="BO460" s="191"/>
      <c r="BP460" s="191"/>
      <c r="BQ460" s="191"/>
    </row>
    <row r="461" spans="1:69" x14ac:dyDescent="0.25">
      <c r="A461" s="191"/>
      <c r="B461" s="191"/>
      <c r="C461" s="191"/>
      <c r="D461" s="191"/>
      <c r="E461" s="191"/>
      <c r="F461" s="191"/>
      <c r="G461" s="188"/>
      <c r="H461" s="191"/>
      <c r="I461" s="191"/>
      <c r="J461" s="191"/>
      <c r="K461" s="191"/>
      <c r="L461" s="191"/>
      <c r="M461" s="191"/>
      <c r="N461" s="191"/>
      <c r="O461" s="191"/>
      <c r="P461" s="191"/>
      <c r="Q461" s="191"/>
      <c r="R461" s="191"/>
      <c r="S461" s="191"/>
      <c r="T461" s="191"/>
      <c r="U461" s="191"/>
      <c r="V461" s="191"/>
      <c r="W461" s="191"/>
      <c r="X461" s="191"/>
      <c r="Y461" s="191"/>
      <c r="Z461" s="191"/>
      <c r="AA461" s="191"/>
      <c r="AB461" s="191"/>
      <c r="AC461" s="191"/>
      <c r="AD461" s="191"/>
      <c r="AE461" s="191"/>
      <c r="AF461" s="191"/>
      <c r="AG461" s="191"/>
      <c r="AH461" s="191"/>
      <c r="AI461" s="191"/>
      <c r="AJ461" s="191"/>
      <c r="AK461" s="191"/>
      <c r="AL461" s="191"/>
      <c r="AM461" s="191"/>
      <c r="AN461" s="191"/>
      <c r="AO461" s="191"/>
      <c r="AP461" s="191"/>
      <c r="AQ461" s="191"/>
      <c r="AR461" s="191"/>
      <c r="AS461" s="191"/>
      <c r="AT461" s="191"/>
      <c r="AU461" s="191"/>
      <c r="AV461" s="191"/>
      <c r="AW461" s="191"/>
      <c r="AX461" s="191"/>
      <c r="AY461" s="191"/>
      <c r="AZ461" s="191"/>
      <c r="BA461" s="191"/>
      <c r="BB461" s="191"/>
      <c r="BC461" s="191"/>
      <c r="BD461" s="191"/>
      <c r="BE461" s="191"/>
      <c r="BF461" s="191"/>
      <c r="BG461" s="191"/>
      <c r="BH461" s="188"/>
      <c r="BI461" s="191"/>
      <c r="BJ461" s="191"/>
      <c r="BK461" s="191"/>
      <c r="BL461" s="273"/>
      <c r="BM461" s="180"/>
      <c r="BN461" s="191"/>
      <c r="BO461" s="191"/>
      <c r="BP461" s="191"/>
      <c r="BQ461" s="191"/>
    </row>
    <row r="462" spans="1:69" x14ac:dyDescent="0.25">
      <c r="A462" s="191"/>
      <c r="B462" s="191"/>
      <c r="C462" s="191"/>
      <c r="D462" s="191"/>
      <c r="E462" s="191"/>
      <c r="F462" s="191"/>
      <c r="G462" s="188"/>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1"/>
      <c r="AY462" s="191"/>
      <c r="AZ462" s="191"/>
      <c r="BA462" s="191"/>
      <c r="BB462" s="191"/>
      <c r="BC462" s="191"/>
      <c r="BD462" s="191"/>
      <c r="BE462" s="191"/>
      <c r="BF462" s="191"/>
      <c r="BG462" s="191"/>
      <c r="BH462" s="188"/>
      <c r="BI462" s="191"/>
      <c r="BJ462" s="191"/>
      <c r="BK462" s="191"/>
      <c r="BL462" s="273"/>
      <c r="BM462" s="180"/>
      <c r="BN462" s="191"/>
      <c r="BO462" s="191"/>
      <c r="BP462" s="191"/>
      <c r="BQ462" s="191"/>
    </row>
    <row r="463" spans="1:69" x14ac:dyDescent="0.25">
      <c r="A463" s="191"/>
      <c r="B463" s="191"/>
      <c r="C463" s="191"/>
      <c r="D463" s="191"/>
      <c r="E463" s="191"/>
      <c r="F463" s="191"/>
      <c r="G463" s="188"/>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91"/>
      <c r="AE463" s="191"/>
      <c r="AF463" s="191"/>
      <c r="AG463" s="191"/>
      <c r="AH463" s="191"/>
      <c r="AI463" s="191"/>
      <c r="AJ463" s="191"/>
      <c r="AK463" s="191"/>
      <c r="AL463" s="191"/>
      <c r="AM463" s="191"/>
      <c r="AN463" s="191"/>
      <c r="AO463" s="191"/>
      <c r="AP463" s="191"/>
      <c r="AQ463" s="191"/>
      <c r="AR463" s="191"/>
      <c r="AS463" s="191"/>
      <c r="AT463" s="191"/>
      <c r="AU463" s="191"/>
      <c r="AV463" s="191"/>
      <c r="AW463" s="191"/>
      <c r="AX463" s="191"/>
      <c r="AY463" s="191"/>
      <c r="AZ463" s="191"/>
      <c r="BA463" s="191"/>
      <c r="BB463" s="191"/>
      <c r="BC463" s="191"/>
      <c r="BD463" s="191"/>
      <c r="BE463" s="191"/>
      <c r="BF463" s="191"/>
      <c r="BG463" s="191"/>
      <c r="BH463" s="188"/>
      <c r="BI463" s="191"/>
      <c r="BJ463" s="191"/>
      <c r="BK463" s="191"/>
      <c r="BL463" s="273"/>
      <c r="BM463" s="180"/>
      <c r="BN463" s="191"/>
      <c r="BO463" s="191"/>
      <c r="BP463" s="191"/>
      <c r="BQ463" s="191"/>
    </row>
    <row r="464" spans="1:69" x14ac:dyDescent="0.25">
      <c r="A464" s="191"/>
      <c r="B464" s="191"/>
      <c r="C464" s="191"/>
      <c r="D464" s="191"/>
      <c r="E464" s="191"/>
      <c r="F464" s="191"/>
      <c r="G464" s="188"/>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191"/>
      <c r="AL464" s="191"/>
      <c r="AM464" s="191"/>
      <c r="AN464" s="191"/>
      <c r="AO464" s="191"/>
      <c r="AP464" s="191"/>
      <c r="AQ464" s="191"/>
      <c r="AR464" s="191"/>
      <c r="AS464" s="191"/>
      <c r="AT464" s="191"/>
      <c r="AU464" s="191"/>
      <c r="AV464" s="191"/>
      <c r="AW464" s="191"/>
      <c r="AX464" s="191"/>
      <c r="AY464" s="191"/>
      <c r="AZ464" s="191"/>
      <c r="BA464" s="191"/>
      <c r="BB464" s="191"/>
      <c r="BC464" s="191"/>
      <c r="BD464" s="191"/>
      <c r="BE464" s="191"/>
      <c r="BF464" s="191"/>
      <c r="BG464" s="191"/>
      <c r="BH464" s="188"/>
      <c r="BI464" s="191"/>
      <c r="BJ464" s="191"/>
      <c r="BK464" s="191"/>
      <c r="BL464" s="273"/>
      <c r="BM464" s="180"/>
      <c r="BN464" s="191"/>
      <c r="BO464" s="191"/>
      <c r="BP464" s="191"/>
      <c r="BQ464" s="191"/>
    </row>
    <row r="465" spans="1:69" x14ac:dyDescent="0.25">
      <c r="A465" s="191"/>
      <c r="B465" s="191"/>
      <c r="C465" s="191"/>
      <c r="D465" s="191"/>
      <c r="E465" s="191"/>
      <c r="F465" s="191"/>
      <c r="G465" s="188"/>
      <c r="H465" s="191"/>
      <c r="I465" s="191"/>
      <c r="J465" s="191"/>
      <c r="K465" s="191"/>
      <c r="L465" s="191"/>
      <c r="M465" s="191"/>
      <c r="N465" s="191"/>
      <c r="O465" s="191"/>
      <c r="P465" s="191"/>
      <c r="Q465" s="191"/>
      <c r="R465" s="191"/>
      <c r="S465" s="191"/>
      <c r="T465" s="191"/>
      <c r="U465" s="191"/>
      <c r="V465" s="191"/>
      <c r="W465" s="191"/>
      <c r="X465" s="191"/>
      <c r="Y465" s="191"/>
      <c r="Z465" s="191"/>
      <c r="AA465" s="191"/>
      <c r="AB465" s="191"/>
      <c r="AC465" s="191"/>
      <c r="AD465" s="191"/>
      <c r="AE465" s="191"/>
      <c r="AF465" s="191"/>
      <c r="AG465" s="191"/>
      <c r="AH465" s="191"/>
      <c r="AI465" s="191"/>
      <c r="AJ465" s="191"/>
      <c r="AK465" s="191"/>
      <c r="AL465" s="191"/>
      <c r="AM465" s="191"/>
      <c r="AN465" s="191"/>
      <c r="AO465" s="191"/>
      <c r="AP465" s="191"/>
      <c r="AQ465" s="191"/>
      <c r="AR465" s="191"/>
      <c r="AS465" s="191"/>
      <c r="AT465" s="191"/>
      <c r="AU465" s="191"/>
      <c r="AV465" s="191"/>
      <c r="AW465" s="191"/>
      <c r="AX465" s="191"/>
      <c r="AY465" s="191"/>
      <c r="AZ465" s="191"/>
      <c r="BA465" s="191"/>
      <c r="BB465" s="191"/>
      <c r="BC465" s="191"/>
      <c r="BD465" s="191"/>
      <c r="BE465" s="191"/>
      <c r="BF465" s="191"/>
      <c r="BG465" s="191"/>
      <c r="BH465" s="188"/>
      <c r="BI465" s="191"/>
      <c r="BJ465" s="191"/>
      <c r="BK465" s="191"/>
      <c r="BL465" s="273"/>
      <c r="BM465" s="180"/>
      <c r="BN465" s="191"/>
      <c r="BO465" s="191"/>
      <c r="BP465" s="191"/>
      <c r="BQ465" s="191"/>
    </row>
    <row r="466" spans="1:69" x14ac:dyDescent="0.25">
      <c r="A466" s="191"/>
      <c r="B466" s="191"/>
      <c r="C466" s="191"/>
      <c r="D466" s="191"/>
      <c r="E466" s="191"/>
      <c r="F466" s="191"/>
      <c r="G466" s="188"/>
      <c r="H466" s="191"/>
      <c r="I466" s="191"/>
      <c r="J466" s="191"/>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1"/>
      <c r="AN466" s="191"/>
      <c r="AO466" s="191"/>
      <c r="AP466" s="191"/>
      <c r="AQ466" s="191"/>
      <c r="AR466" s="191"/>
      <c r="AS466" s="191"/>
      <c r="AT466" s="191"/>
      <c r="AU466" s="191"/>
      <c r="AV466" s="191"/>
      <c r="AW466" s="191"/>
      <c r="AX466" s="191"/>
      <c r="AY466" s="191"/>
      <c r="AZ466" s="191"/>
      <c r="BA466" s="191"/>
      <c r="BB466" s="191"/>
      <c r="BC466" s="191"/>
      <c r="BD466" s="191"/>
      <c r="BE466" s="191"/>
      <c r="BF466" s="191"/>
      <c r="BG466" s="191"/>
      <c r="BH466" s="188"/>
      <c r="BI466" s="191"/>
      <c r="BJ466" s="191"/>
      <c r="BK466" s="191"/>
      <c r="BL466" s="273"/>
      <c r="BM466" s="180"/>
      <c r="BN466" s="191"/>
      <c r="BO466" s="191"/>
      <c r="BP466" s="191"/>
      <c r="BQ466" s="191"/>
    </row>
    <row r="467" spans="1:69" x14ac:dyDescent="0.25">
      <c r="A467" s="191"/>
      <c r="B467" s="191"/>
      <c r="C467" s="191"/>
      <c r="D467" s="191"/>
      <c r="E467" s="191"/>
      <c r="F467" s="191"/>
      <c r="G467" s="188"/>
      <c r="H467" s="191"/>
      <c r="I467" s="191"/>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191"/>
      <c r="AK467" s="191"/>
      <c r="AL467" s="191"/>
      <c r="AM467" s="191"/>
      <c r="AN467" s="191"/>
      <c r="AO467" s="191"/>
      <c r="AP467" s="191"/>
      <c r="AQ467" s="191"/>
      <c r="AR467" s="191"/>
      <c r="AS467" s="191"/>
      <c r="AT467" s="191"/>
      <c r="AU467" s="191"/>
      <c r="AV467" s="191"/>
      <c r="AW467" s="191"/>
      <c r="AX467" s="191"/>
      <c r="AY467" s="191"/>
      <c r="AZ467" s="191"/>
      <c r="BA467" s="191"/>
      <c r="BB467" s="191"/>
      <c r="BC467" s="191"/>
      <c r="BD467" s="191"/>
      <c r="BE467" s="191"/>
      <c r="BF467" s="191"/>
      <c r="BG467" s="191"/>
      <c r="BH467" s="188"/>
      <c r="BI467" s="191"/>
      <c r="BJ467" s="191"/>
      <c r="BK467" s="191"/>
      <c r="BL467" s="273"/>
      <c r="BM467" s="180"/>
      <c r="BN467" s="191"/>
      <c r="BO467" s="191"/>
      <c r="BP467" s="191"/>
      <c r="BQ467" s="191"/>
    </row>
    <row r="468" spans="1:69" x14ac:dyDescent="0.25">
      <c r="A468" s="191"/>
      <c r="B468" s="191"/>
      <c r="C468" s="191"/>
      <c r="D468" s="191"/>
      <c r="E468" s="191"/>
      <c r="F468" s="191"/>
      <c r="G468" s="188"/>
      <c r="H468" s="191"/>
      <c r="I468" s="191"/>
      <c r="J468" s="191"/>
      <c r="K468" s="191"/>
      <c r="L468" s="191"/>
      <c r="M468" s="191"/>
      <c r="N468" s="191"/>
      <c r="O468" s="191"/>
      <c r="P468" s="191"/>
      <c r="Q468" s="191"/>
      <c r="R468" s="191"/>
      <c r="S468" s="191"/>
      <c r="T468" s="191"/>
      <c r="U468" s="191"/>
      <c r="V468" s="191"/>
      <c r="W468" s="191"/>
      <c r="X468" s="191"/>
      <c r="Y468" s="191"/>
      <c r="Z468" s="191"/>
      <c r="AA468" s="191"/>
      <c r="AB468" s="191"/>
      <c r="AC468" s="191"/>
      <c r="AD468" s="191"/>
      <c r="AE468" s="191"/>
      <c r="AF468" s="191"/>
      <c r="AG468" s="191"/>
      <c r="AH468" s="191"/>
      <c r="AI468" s="191"/>
      <c r="AJ468" s="191"/>
      <c r="AK468" s="191"/>
      <c r="AL468" s="191"/>
      <c r="AM468" s="191"/>
      <c r="AN468" s="191"/>
      <c r="AO468" s="191"/>
      <c r="AP468" s="191"/>
      <c r="AQ468" s="191"/>
      <c r="AR468" s="191"/>
      <c r="AS468" s="191"/>
      <c r="AT468" s="191"/>
      <c r="AU468" s="191"/>
      <c r="AV468" s="191"/>
      <c r="AW468" s="191"/>
      <c r="AX468" s="191"/>
      <c r="AY468" s="191"/>
      <c r="AZ468" s="191"/>
      <c r="BA468" s="191"/>
      <c r="BB468" s="191"/>
      <c r="BC468" s="191"/>
      <c r="BD468" s="191"/>
      <c r="BE468" s="191"/>
      <c r="BF468" s="191"/>
      <c r="BG468" s="191"/>
      <c r="BH468" s="188"/>
      <c r="BI468" s="191"/>
      <c r="BJ468" s="191"/>
      <c r="BK468" s="191"/>
      <c r="BL468" s="273"/>
      <c r="BM468" s="180"/>
      <c r="BN468" s="191"/>
      <c r="BO468" s="191"/>
      <c r="BP468" s="191"/>
      <c r="BQ468" s="191"/>
    </row>
    <row r="469" spans="1:69" x14ac:dyDescent="0.25">
      <c r="A469" s="191"/>
      <c r="B469" s="191"/>
      <c r="C469" s="191"/>
      <c r="D469" s="191"/>
      <c r="E469" s="191"/>
      <c r="F469" s="191"/>
      <c r="G469" s="188"/>
      <c r="H469" s="191"/>
      <c r="I469" s="191"/>
      <c r="J469" s="191"/>
      <c r="K469" s="191"/>
      <c r="L469" s="191"/>
      <c r="M469" s="191"/>
      <c r="N469" s="191"/>
      <c r="O469" s="191"/>
      <c r="P469" s="191"/>
      <c r="Q469" s="191"/>
      <c r="R469" s="191"/>
      <c r="S469" s="191"/>
      <c r="T469" s="191"/>
      <c r="U469" s="191"/>
      <c r="V469" s="191"/>
      <c r="W469" s="191"/>
      <c r="X469" s="191"/>
      <c r="Y469" s="191"/>
      <c r="Z469" s="191"/>
      <c r="AA469" s="191"/>
      <c r="AB469" s="191"/>
      <c r="AC469" s="191"/>
      <c r="AD469" s="191"/>
      <c r="AE469" s="191"/>
      <c r="AF469" s="191"/>
      <c r="AG469" s="191"/>
      <c r="AH469" s="191"/>
      <c r="AI469" s="191"/>
      <c r="AJ469" s="191"/>
      <c r="AK469" s="191"/>
      <c r="AL469" s="191"/>
      <c r="AM469" s="191"/>
      <c r="AN469" s="191"/>
      <c r="AO469" s="191"/>
      <c r="AP469" s="191"/>
      <c r="AQ469" s="191"/>
      <c r="AR469" s="191"/>
      <c r="AS469" s="191"/>
      <c r="AT469" s="191"/>
      <c r="AU469" s="191"/>
      <c r="AV469" s="191"/>
      <c r="AW469" s="191"/>
      <c r="AX469" s="191"/>
      <c r="AY469" s="191"/>
      <c r="AZ469" s="191"/>
      <c r="BA469" s="191"/>
      <c r="BB469" s="191"/>
      <c r="BC469" s="191"/>
      <c r="BD469" s="191"/>
      <c r="BE469" s="191"/>
      <c r="BF469" s="191"/>
      <c r="BG469" s="191"/>
      <c r="BH469" s="188"/>
      <c r="BI469" s="191"/>
      <c r="BJ469" s="191"/>
      <c r="BK469" s="191"/>
      <c r="BL469" s="273"/>
      <c r="BM469" s="180"/>
      <c r="BN469" s="191"/>
      <c r="BO469" s="191"/>
      <c r="BP469" s="191"/>
      <c r="BQ469" s="191"/>
    </row>
    <row r="470" spans="1:69" x14ac:dyDescent="0.25">
      <c r="A470" s="191"/>
      <c r="B470" s="191"/>
      <c r="C470" s="191"/>
      <c r="D470" s="191"/>
      <c r="E470" s="191"/>
      <c r="F470" s="191"/>
      <c r="G470" s="188"/>
      <c r="H470" s="191"/>
      <c r="I470" s="191"/>
      <c r="J470" s="191"/>
      <c r="K470" s="191"/>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191"/>
      <c r="AH470" s="191"/>
      <c r="AI470" s="191"/>
      <c r="AJ470" s="191"/>
      <c r="AK470" s="191"/>
      <c r="AL470" s="191"/>
      <c r="AM470" s="191"/>
      <c r="AN470" s="191"/>
      <c r="AO470" s="191"/>
      <c r="AP470" s="191"/>
      <c r="AQ470" s="191"/>
      <c r="AR470" s="191"/>
      <c r="AS470" s="191"/>
      <c r="AT470" s="191"/>
      <c r="AU470" s="191"/>
      <c r="AV470" s="191"/>
      <c r="AW470" s="191"/>
      <c r="AX470" s="191"/>
      <c r="AY470" s="191"/>
      <c r="AZ470" s="191"/>
      <c r="BA470" s="191"/>
      <c r="BB470" s="191"/>
      <c r="BC470" s="191"/>
      <c r="BD470" s="191"/>
      <c r="BE470" s="191"/>
      <c r="BF470" s="191"/>
      <c r="BG470" s="191"/>
      <c r="BH470" s="188"/>
      <c r="BI470" s="191"/>
      <c r="BJ470" s="191"/>
      <c r="BK470" s="191"/>
      <c r="BL470" s="273"/>
      <c r="BM470" s="180"/>
      <c r="BN470" s="191"/>
      <c r="BO470" s="191"/>
      <c r="BP470" s="191"/>
      <c r="BQ470" s="191"/>
    </row>
    <row r="471" spans="1:69" x14ac:dyDescent="0.25">
      <c r="A471" s="191"/>
      <c r="B471" s="191"/>
      <c r="C471" s="191"/>
      <c r="D471" s="191"/>
      <c r="E471" s="191"/>
      <c r="F471" s="191"/>
      <c r="G471" s="188"/>
      <c r="H471" s="191"/>
      <c r="I471" s="191"/>
      <c r="J471" s="191"/>
      <c r="K471" s="191"/>
      <c r="L471" s="191"/>
      <c r="M471" s="191"/>
      <c r="N471" s="191"/>
      <c r="O471" s="191"/>
      <c r="P471" s="191"/>
      <c r="Q471" s="191"/>
      <c r="R471" s="191"/>
      <c r="S471" s="191"/>
      <c r="T471" s="191"/>
      <c r="U471" s="191"/>
      <c r="V471" s="191"/>
      <c r="W471" s="191"/>
      <c r="X471" s="191"/>
      <c r="Y471" s="191"/>
      <c r="Z471" s="191"/>
      <c r="AA471" s="191"/>
      <c r="AB471" s="191"/>
      <c r="AC471" s="191"/>
      <c r="AD471" s="191"/>
      <c r="AE471" s="191"/>
      <c r="AF471" s="191"/>
      <c r="AG471" s="191"/>
      <c r="AH471" s="191"/>
      <c r="AI471" s="191"/>
      <c r="AJ471" s="191"/>
      <c r="AK471" s="191"/>
      <c r="AL471" s="191"/>
      <c r="AM471" s="191"/>
      <c r="AN471" s="191"/>
      <c r="AO471" s="191"/>
      <c r="AP471" s="191"/>
      <c r="AQ471" s="191"/>
      <c r="AR471" s="191"/>
      <c r="AS471" s="191"/>
      <c r="AT471" s="191"/>
      <c r="AU471" s="191"/>
      <c r="AV471" s="191"/>
      <c r="AW471" s="191"/>
      <c r="AX471" s="191"/>
      <c r="AY471" s="191"/>
      <c r="AZ471" s="191"/>
      <c r="BA471" s="191"/>
      <c r="BB471" s="191"/>
      <c r="BC471" s="191"/>
      <c r="BD471" s="191"/>
      <c r="BE471" s="191"/>
      <c r="BF471" s="191"/>
      <c r="BG471" s="191"/>
      <c r="BH471" s="188"/>
      <c r="BI471" s="191"/>
      <c r="BJ471" s="191"/>
      <c r="BK471" s="191"/>
      <c r="BL471" s="273"/>
      <c r="BM471" s="180"/>
      <c r="BN471" s="191"/>
      <c r="BO471" s="191"/>
      <c r="BP471" s="191"/>
      <c r="BQ471" s="191"/>
    </row>
    <row r="472" spans="1:69" x14ac:dyDescent="0.25">
      <c r="A472" s="191"/>
      <c r="B472" s="191"/>
      <c r="C472" s="191"/>
      <c r="D472" s="191"/>
      <c r="E472" s="191"/>
      <c r="F472" s="191"/>
      <c r="G472" s="188"/>
      <c r="H472" s="191"/>
      <c r="I472" s="191"/>
      <c r="J472" s="191"/>
      <c r="K472" s="191"/>
      <c r="L472" s="191"/>
      <c r="M472" s="191"/>
      <c r="N472" s="191"/>
      <c r="O472" s="191"/>
      <c r="P472" s="191"/>
      <c r="Q472" s="191"/>
      <c r="R472" s="191"/>
      <c r="S472" s="191"/>
      <c r="T472" s="191"/>
      <c r="U472" s="191"/>
      <c r="V472" s="191"/>
      <c r="W472" s="191"/>
      <c r="X472" s="191"/>
      <c r="Y472" s="191"/>
      <c r="Z472" s="191"/>
      <c r="AA472" s="191"/>
      <c r="AB472" s="191"/>
      <c r="AC472" s="191"/>
      <c r="AD472" s="191"/>
      <c r="AE472" s="191"/>
      <c r="AF472" s="191"/>
      <c r="AG472" s="191"/>
      <c r="AH472" s="191"/>
      <c r="AI472" s="191"/>
      <c r="AJ472" s="191"/>
      <c r="AK472" s="191"/>
      <c r="AL472" s="191"/>
      <c r="AM472" s="191"/>
      <c r="AN472" s="191"/>
      <c r="AO472" s="191"/>
      <c r="AP472" s="191"/>
      <c r="AQ472" s="191"/>
      <c r="AR472" s="191"/>
      <c r="AS472" s="191"/>
      <c r="AT472" s="191"/>
      <c r="AU472" s="191"/>
      <c r="AV472" s="191"/>
      <c r="AW472" s="191"/>
      <c r="AX472" s="191"/>
      <c r="AY472" s="191"/>
      <c r="AZ472" s="191"/>
      <c r="BA472" s="191"/>
      <c r="BB472" s="191"/>
      <c r="BC472" s="191"/>
      <c r="BD472" s="191"/>
      <c r="BE472" s="191"/>
      <c r="BF472" s="191"/>
      <c r="BG472" s="191"/>
      <c r="BH472" s="188"/>
      <c r="BI472" s="191"/>
      <c r="BJ472" s="191"/>
      <c r="BK472" s="191"/>
      <c r="BL472" s="273"/>
      <c r="BM472" s="180"/>
      <c r="BN472" s="191"/>
      <c r="BO472" s="191"/>
      <c r="BP472" s="191"/>
      <c r="BQ472" s="191"/>
    </row>
    <row r="473" spans="1:69" x14ac:dyDescent="0.25">
      <c r="A473" s="191"/>
      <c r="B473" s="191"/>
      <c r="C473" s="191"/>
      <c r="D473" s="191"/>
      <c r="E473" s="191"/>
      <c r="F473" s="191"/>
      <c r="G473" s="188"/>
      <c r="H473" s="191"/>
      <c r="I473" s="191"/>
      <c r="J473" s="191"/>
      <c r="K473" s="191"/>
      <c r="L473" s="191"/>
      <c r="M473" s="191"/>
      <c r="N473" s="191"/>
      <c r="O473" s="191"/>
      <c r="P473" s="191"/>
      <c r="Q473" s="191"/>
      <c r="R473" s="191"/>
      <c r="S473" s="191"/>
      <c r="T473" s="191"/>
      <c r="U473" s="191"/>
      <c r="V473" s="191"/>
      <c r="W473" s="191"/>
      <c r="X473" s="191"/>
      <c r="Y473" s="191"/>
      <c r="Z473" s="191"/>
      <c r="AA473" s="191"/>
      <c r="AB473" s="191"/>
      <c r="AC473" s="191"/>
      <c r="AD473" s="191"/>
      <c r="AE473" s="191"/>
      <c r="AF473" s="191"/>
      <c r="AG473" s="191"/>
      <c r="AH473" s="191"/>
      <c r="AI473" s="191"/>
      <c r="AJ473" s="191"/>
      <c r="AK473" s="191"/>
      <c r="AL473" s="191"/>
      <c r="AM473" s="191"/>
      <c r="AN473" s="191"/>
      <c r="AO473" s="191"/>
      <c r="AP473" s="191"/>
      <c r="AQ473" s="191"/>
      <c r="AR473" s="191"/>
      <c r="AS473" s="191"/>
      <c r="AT473" s="191"/>
      <c r="AU473" s="191"/>
      <c r="AV473" s="191"/>
      <c r="AW473" s="191"/>
      <c r="AX473" s="191"/>
      <c r="AY473" s="191"/>
      <c r="AZ473" s="191"/>
      <c r="BA473" s="191"/>
      <c r="BB473" s="191"/>
      <c r="BC473" s="191"/>
      <c r="BD473" s="191"/>
      <c r="BE473" s="191"/>
      <c r="BF473" s="191"/>
      <c r="BG473" s="191"/>
      <c r="BH473" s="188"/>
      <c r="BI473" s="191"/>
      <c r="BJ473" s="191"/>
      <c r="BK473" s="191"/>
      <c r="BL473" s="273"/>
      <c r="BM473" s="180"/>
      <c r="BN473" s="191"/>
      <c r="BO473" s="191"/>
      <c r="BP473" s="191"/>
      <c r="BQ473" s="191"/>
    </row>
    <row r="474" spans="1:69" x14ac:dyDescent="0.25">
      <c r="A474" s="191"/>
      <c r="B474" s="191"/>
      <c r="C474" s="191"/>
      <c r="D474" s="191"/>
      <c r="E474" s="191"/>
      <c r="F474" s="191"/>
      <c r="G474" s="188"/>
      <c r="H474" s="191"/>
      <c r="I474" s="191"/>
      <c r="J474" s="191"/>
      <c r="K474" s="191"/>
      <c r="L474" s="191"/>
      <c r="M474" s="191"/>
      <c r="N474" s="191"/>
      <c r="O474" s="191"/>
      <c r="P474" s="191"/>
      <c r="Q474" s="191"/>
      <c r="R474" s="191"/>
      <c r="S474" s="191"/>
      <c r="T474" s="191"/>
      <c r="U474" s="191"/>
      <c r="V474" s="191"/>
      <c r="W474" s="191"/>
      <c r="X474" s="191"/>
      <c r="Y474" s="191"/>
      <c r="Z474" s="191"/>
      <c r="AA474" s="191"/>
      <c r="AB474" s="191"/>
      <c r="AC474" s="191"/>
      <c r="AD474" s="191"/>
      <c r="AE474" s="191"/>
      <c r="AF474" s="191"/>
      <c r="AG474" s="191"/>
      <c r="AH474" s="191"/>
      <c r="AI474" s="191"/>
      <c r="AJ474" s="191"/>
      <c r="AK474" s="191"/>
      <c r="AL474" s="191"/>
      <c r="AM474" s="191"/>
      <c r="AN474" s="191"/>
      <c r="AO474" s="191"/>
      <c r="AP474" s="191"/>
      <c r="AQ474" s="191"/>
      <c r="AR474" s="191"/>
      <c r="AS474" s="191"/>
      <c r="AT474" s="191"/>
      <c r="AU474" s="191"/>
      <c r="AV474" s="191"/>
      <c r="AW474" s="191"/>
      <c r="AX474" s="191"/>
      <c r="AY474" s="191"/>
      <c r="AZ474" s="191"/>
      <c r="BA474" s="191"/>
      <c r="BB474" s="191"/>
      <c r="BC474" s="191"/>
      <c r="BD474" s="191"/>
      <c r="BE474" s="191"/>
      <c r="BF474" s="191"/>
      <c r="BG474" s="191"/>
      <c r="BH474" s="188"/>
      <c r="BI474" s="191"/>
      <c r="BJ474" s="191"/>
      <c r="BK474" s="191"/>
      <c r="BL474" s="273"/>
      <c r="BM474" s="180"/>
      <c r="BN474" s="191"/>
      <c r="BO474" s="191"/>
      <c r="BP474" s="191"/>
      <c r="BQ474" s="191"/>
    </row>
    <row r="475" spans="1:69" x14ac:dyDescent="0.25">
      <c r="A475" s="191"/>
      <c r="B475" s="191"/>
      <c r="C475" s="191"/>
      <c r="D475" s="191"/>
      <c r="E475" s="191"/>
      <c r="F475" s="191"/>
      <c r="G475" s="188"/>
      <c r="H475" s="191"/>
      <c r="I475" s="191"/>
      <c r="J475" s="191"/>
      <c r="K475" s="191"/>
      <c r="L475" s="191"/>
      <c r="M475" s="191"/>
      <c r="N475" s="191"/>
      <c r="O475" s="191"/>
      <c r="P475" s="191"/>
      <c r="Q475" s="191"/>
      <c r="R475" s="191"/>
      <c r="S475" s="191"/>
      <c r="T475" s="191"/>
      <c r="U475" s="191"/>
      <c r="V475" s="191"/>
      <c r="W475" s="191"/>
      <c r="X475" s="191"/>
      <c r="Y475" s="191"/>
      <c r="Z475" s="191"/>
      <c r="AA475" s="191"/>
      <c r="AB475" s="191"/>
      <c r="AC475" s="191"/>
      <c r="AD475" s="191"/>
      <c r="AE475" s="191"/>
      <c r="AF475" s="191"/>
      <c r="AG475" s="191"/>
      <c r="AH475" s="191"/>
      <c r="AI475" s="191"/>
      <c r="AJ475" s="191"/>
      <c r="AK475" s="191"/>
      <c r="AL475" s="191"/>
      <c r="AM475" s="191"/>
      <c r="AN475" s="191"/>
      <c r="AO475" s="191"/>
      <c r="AP475" s="191"/>
      <c r="AQ475" s="191"/>
      <c r="AR475" s="191"/>
      <c r="AS475" s="191"/>
      <c r="AT475" s="191"/>
      <c r="AU475" s="191"/>
      <c r="AV475" s="191"/>
      <c r="AW475" s="191"/>
      <c r="AX475" s="191"/>
      <c r="AY475" s="191"/>
      <c r="AZ475" s="191"/>
      <c r="BA475" s="191"/>
      <c r="BB475" s="191"/>
      <c r="BC475" s="191"/>
      <c r="BD475" s="191"/>
      <c r="BE475" s="191"/>
      <c r="BF475" s="191"/>
      <c r="BG475" s="191"/>
      <c r="BH475" s="188"/>
      <c r="BI475" s="191"/>
      <c r="BJ475" s="191"/>
      <c r="BK475" s="191"/>
      <c r="BL475" s="273"/>
      <c r="BM475" s="180"/>
      <c r="BN475" s="191"/>
      <c r="BO475" s="191"/>
      <c r="BP475" s="191"/>
      <c r="BQ475" s="191"/>
    </row>
    <row r="476" spans="1:69" x14ac:dyDescent="0.25">
      <c r="A476" s="191"/>
      <c r="B476" s="191"/>
      <c r="C476" s="191"/>
      <c r="D476" s="191"/>
      <c r="E476" s="191"/>
      <c r="F476" s="191"/>
      <c r="G476" s="188"/>
      <c r="H476" s="191"/>
      <c r="I476" s="191"/>
      <c r="J476" s="191"/>
      <c r="K476" s="191"/>
      <c r="L476" s="191"/>
      <c r="M476" s="191"/>
      <c r="N476" s="191"/>
      <c r="O476" s="191"/>
      <c r="P476" s="191"/>
      <c r="Q476" s="191"/>
      <c r="R476" s="191"/>
      <c r="S476" s="191"/>
      <c r="T476" s="191"/>
      <c r="U476" s="191"/>
      <c r="V476" s="191"/>
      <c r="W476" s="191"/>
      <c r="X476" s="191"/>
      <c r="Y476" s="191"/>
      <c r="Z476" s="191"/>
      <c r="AA476" s="191"/>
      <c r="AB476" s="191"/>
      <c r="AC476" s="191"/>
      <c r="AD476" s="191"/>
      <c r="AE476" s="191"/>
      <c r="AF476" s="191"/>
      <c r="AG476" s="191"/>
      <c r="AH476" s="191"/>
      <c r="AI476" s="191"/>
      <c r="AJ476" s="191"/>
      <c r="AK476" s="191"/>
      <c r="AL476" s="191"/>
      <c r="AM476" s="191"/>
      <c r="AN476" s="191"/>
      <c r="AO476" s="191"/>
      <c r="AP476" s="191"/>
      <c r="AQ476" s="191"/>
      <c r="AR476" s="191"/>
      <c r="AS476" s="191"/>
      <c r="AT476" s="191"/>
      <c r="AU476" s="191"/>
      <c r="AV476" s="191"/>
      <c r="AW476" s="191"/>
      <c r="AX476" s="191"/>
      <c r="AY476" s="191"/>
      <c r="AZ476" s="191"/>
      <c r="BA476" s="191"/>
      <c r="BB476" s="191"/>
      <c r="BC476" s="191"/>
      <c r="BD476" s="191"/>
      <c r="BE476" s="191"/>
      <c r="BF476" s="191"/>
      <c r="BG476" s="191"/>
      <c r="BH476" s="188"/>
      <c r="BI476" s="191"/>
      <c r="BJ476" s="191"/>
      <c r="BK476" s="191"/>
      <c r="BL476" s="273"/>
      <c r="BM476" s="180"/>
      <c r="BN476" s="191"/>
      <c r="BO476" s="191"/>
      <c r="BP476" s="191"/>
      <c r="BQ476" s="191"/>
    </row>
    <row r="477" spans="1:69" x14ac:dyDescent="0.25">
      <c r="A477" s="191"/>
      <c r="B477" s="191"/>
      <c r="C477" s="191"/>
      <c r="D477" s="191"/>
      <c r="E477" s="191"/>
      <c r="F477" s="191"/>
      <c r="G477" s="188"/>
      <c r="H477" s="191"/>
      <c r="I477" s="191"/>
      <c r="J477" s="191"/>
      <c r="K477" s="191"/>
      <c r="L477" s="191"/>
      <c r="M477" s="191"/>
      <c r="N477" s="191"/>
      <c r="O477" s="191"/>
      <c r="P477" s="191"/>
      <c r="Q477" s="191"/>
      <c r="R477" s="191"/>
      <c r="S477" s="191"/>
      <c r="T477" s="191"/>
      <c r="U477" s="191"/>
      <c r="V477" s="191"/>
      <c r="W477" s="191"/>
      <c r="X477" s="191"/>
      <c r="Y477" s="191"/>
      <c r="Z477" s="191"/>
      <c r="AA477" s="191"/>
      <c r="AB477" s="191"/>
      <c r="AC477" s="191"/>
      <c r="AD477" s="191"/>
      <c r="AE477" s="191"/>
      <c r="AF477" s="191"/>
      <c r="AG477" s="191"/>
      <c r="AH477" s="191"/>
      <c r="AI477" s="191"/>
      <c r="AJ477" s="191"/>
      <c r="AK477" s="191"/>
      <c r="AL477" s="191"/>
      <c r="AM477" s="191"/>
      <c r="AN477" s="191"/>
      <c r="AO477" s="191"/>
      <c r="AP477" s="191"/>
      <c r="AQ477" s="191"/>
      <c r="AR477" s="191"/>
      <c r="AS477" s="191"/>
      <c r="AT477" s="191"/>
      <c r="AU477" s="191"/>
      <c r="AV477" s="191"/>
      <c r="AW477" s="191"/>
      <c r="AX477" s="191"/>
      <c r="AY477" s="191"/>
      <c r="AZ477" s="191"/>
      <c r="BA477" s="191"/>
      <c r="BB477" s="191"/>
      <c r="BC477" s="191"/>
      <c r="BD477" s="191"/>
      <c r="BE477" s="191"/>
      <c r="BF477" s="191"/>
      <c r="BG477" s="191"/>
      <c r="BH477" s="188"/>
      <c r="BI477" s="191"/>
      <c r="BJ477" s="191"/>
      <c r="BK477" s="191"/>
      <c r="BL477" s="273"/>
      <c r="BM477" s="180"/>
      <c r="BN477" s="191"/>
      <c r="BO477" s="191"/>
      <c r="BP477" s="191"/>
      <c r="BQ477" s="191"/>
    </row>
    <row r="478" spans="1:69" x14ac:dyDescent="0.25">
      <c r="A478" s="191"/>
      <c r="B478" s="191"/>
      <c r="C478" s="191"/>
      <c r="D478" s="191"/>
      <c r="E478" s="191"/>
      <c r="F478" s="191"/>
      <c r="G478" s="188"/>
      <c r="H478" s="191"/>
      <c r="I478" s="191"/>
      <c r="J478" s="191"/>
      <c r="K478" s="191"/>
      <c r="L478" s="191"/>
      <c r="M478" s="191"/>
      <c r="N478" s="191"/>
      <c r="O478" s="191"/>
      <c r="P478" s="191"/>
      <c r="Q478" s="191"/>
      <c r="R478" s="191"/>
      <c r="S478" s="191"/>
      <c r="T478" s="191"/>
      <c r="U478" s="191"/>
      <c r="V478" s="191"/>
      <c r="W478" s="191"/>
      <c r="X478" s="191"/>
      <c r="Y478" s="191"/>
      <c r="Z478" s="191"/>
      <c r="AA478" s="191"/>
      <c r="AB478" s="191"/>
      <c r="AC478" s="191"/>
      <c r="AD478" s="191"/>
      <c r="AE478" s="191"/>
      <c r="AF478" s="191"/>
      <c r="AG478" s="191"/>
      <c r="AH478" s="191"/>
      <c r="AI478" s="191"/>
      <c r="AJ478" s="191"/>
      <c r="AK478" s="191"/>
      <c r="AL478" s="191"/>
      <c r="AM478" s="191"/>
      <c r="AN478" s="191"/>
      <c r="AO478" s="191"/>
      <c r="AP478" s="191"/>
      <c r="AQ478" s="191"/>
      <c r="AR478" s="191"/>
      <c r="AS478" s="191"/>
      <c r="AT478" s="191"/>
      <c r="AU478" s="191"/>
      <c r="AV478" s="191"/>
      <c r="AW478" s="191"/>
      <c r="AX478" s="191"/>
      <c r="AY478" s="191"/>
      <c r="AZ478" s="191"/>
      <c r="BA478" s="191"/>
      <c r="BB478" s="191"/>
      <c r="BC478" s="191"/>
      <c r="BD478" s="191"/>
      <c r="BE478" s="191"/>
      <c r="BF478" s="191"/>
      <c r="BG478" s="191"/>
      <c r="BH478" s="188"/>
      <c r="BI478" s="191"/>
      <c r="BJ478" s="191"/>
      <c r="BK478" s="191"/>
      <c r="BL478" s="273"/>
      <c r="BM478" s="180"/>
      <c r="BN478" s="191"/>
      <c r="BO478" s="191"/>
      <c r="BP478" s="191"/>
      <c r="BQ478" s="191"/>
    </row>
    <row r="479" spans="1:69" x14ac:dyDescent="0.25">
      <c r="A479" s="191"/>
      <c r="B479" s="191"/>
      <c r="C479" s="191"/>
      <c r="D479" s="191"/>
      <c r="E479" s="191"/>
      <c r="F479" s="191"/>
      <c r="G479" s="188"/>
      <c r="H479" s="191"/>
      <c r="I479" s="191"/>
      <c r="J479" s="191"/>
      <c r="K479" s="191"/>
      <c r="L479" s="191"/>
      <c r="M479" s="191"/>
      <c r="N479" s="191"/>
      <c r="O479" s="191"/>
      <c r="P479" s="191"/>
      <c r="Q479" s="191"/>
      <c r="R479" s="191"/>
      <c r="S479" s="191"/>
      <c r="T479" s="191"/>
      <c r="U479" s="191"/>
      <c r="V479" s="191"/>
      <c r="W479" s="191"/>
      <c r="X479" s="191"/>
      <c r="Y479" s="191"/>
      <c r="Z479" s="191"/>
      <c r="AA479" s="191"/>
      <c r="AB479" s="191"/>
      <c r="AC479" s="191"/>
      <c r="AD479" s="191"/>
      <c r="AE479" s="191"/>
      <c r="AF479" s="191"/>
      <c r="AG479" s="191"/>
      <c r="AH479" s="191"/>
      <c r="AI479" s="191"/>
      <c r="AJ479" s="191"/>
      <c r="AK479" s="191"/>
      <c r="AL479" s="191"/>
      <c r="AM479" s="191"/>
      <c r="AN479" s="191"/>
      <c r="AO479" s="191"/>
      <c r="AP479" s="191"/>
      <c r="AQ479" s="191"/>
      <c r="AR479" s="191"/>
      <c r="AS479" s="191"/>
      <c r="AT479" s="191"/>
      <c r="AU479" s="191"/>
      <c r="AV479" s="191"/>
      <c r="AW479" s="191"/>
      <c r="AX479" s="191"/>
      <c r="AY479" s="191"/>
      <c r="AZ479" s="191"/>
      <c r="BA479" s="191"/>
      <c r="BB479" s="191"/>
      <c r="BC479" s="191"/>
      <c r="BD479" s="191"/>
      <c r="BE479" s="191"/>
      <c r="BF479" s="191"/>
      <c r="BG479" s="191"/>
      <c r="BH479" s="188"/>
      <c r="BI479" s="191"/>
      <c r="BJ479" s="191"/>
      <c r="BK479" s="191"/>
      <c r="BL479" s="273"/>
      <c r="BM479" s="180"/>
      <c r="BN479" s="191"/>
      <c r="BO479" s="191"/>
      <c r="BP479" s="191"/>
      <c r="BQ479" s="191"/>
    </row>
    <row r="480" spans="1:69" x14ac:dyDescent="0.25">
      <c r="A480" s="191"/>
      <c r="B480" s="191"/>
      <c r="C480" s="191"/>
      <c r="D480" s="191"/>
      <c r="E480" s="191"/>
      <c r="F480" s="191"/>
      <c r="G480" s="188"/>
      <c r="H480" s="191"/>
      <c r="I480" s="191"/>
      <c r="J480" s="191"/>
      <c r="K480" s="191"/>
      <c r="L480" s="191"/>
      <c r="M480" s="191"/>
      <c r="N480" s="191"/>
      <c r="O480" s="191"/>
      <c r="P480" s="191"/>
      <c r="Q480" s="191"/>
      <c r="R480" s="191"/>
      <c r="S480" s="191"/>
      <c r="T480" s="191"/>
      <c r="U480" s="191"/>
      <c r="V480" s="191"/>
      <c r="W480" s="191"/>
      <c r="X480" s="191"/>
      <c r="Y480" s="191"/>
      <c r="Z480" s="191"/>
      <c r="AA480" s="191"/>
      <c r="AB480" s="191"/>
      <c r="AC480" s="191"/>
      <c r="AD480" s="191"/>
      <c r="AE480" s="191"/>
      <c r="AF480" s="191"/>
      <c r="AG480" s="191"/>
      <c r="AH480" s="191"/>
      <c r="AI480" s="191"/>
      <c r="AJ480" s="191"/>
      <c r="AK480" s="191"/>
      <c r="AL480" s="191"/>
      <c r="AM480" s="191"/>
      <c r="AN480" s="191"/>
      <c r="AO480" s="191"/>
      <c r="AP480" s="191"/>
      <c r="AQ480" s="191"/>
      <c r="AR480" s="191"/>
      <c r="AS480" s="191"/>
      <c r="AT480" s="191"/>
      <c r="AU480" s="191"/>
      <c r="AV480" s="191"/>
      <c r="AW480" s="191"/>
      <c r="AX480" s="191"/>
      <c r="AY480" s="191"/>
      <c r="AZ480" s="191"/>
      <c r="BA480" s="191"/>
      <c r="BB480" s="191"/>
      <c r="BC480" s="191"/>
      <c r="BD480" s="191"/>
      <c r="BE480" s="191"/>
      <c r="BF480" s="191"/>
      <c r="BG480" s="191"/>
      <c r="BH480" s="188"/>
      <c r="BI480" s="191"/>
      <c r="BJ480" s="191"/>
      <c r="BK480" s="191"/>
      <c r="BL480" s="273"/>
      <c r="BM480" s="180"/>
      <c r="BN480" s="191"/>
      <c r="BO480" s="191"/>
      <c r="BP480" s="191"/>
      <c r="BQ480" s="191"/>
    </row>
    <row r="481" spans="1:69" x14ac:dyDescent="0.25">
      <c r="A481" s="191"/>
      <c r="B481" s="191"/>
      <c r="C481" s="191"/>
      <c r="D481" s="191"/>
      <c r="E481" s="191"/>
      <c r="F481" s="191"/>
      <c r="G481" s="188"/>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1"/>
      <c r="AY481" s="191"/>
      <c r="AZ481" s="191"/>
      <c r="BA481" s="191"/>
      <c r="BB481" s="191"/>
      <c r="BC481" s="191"/>
      <c r="BD481" s="191"/>
      <c r="BE481" s="191"/>
      <c r="BF481" s="191"/>
      <c r="BG481" s="191"/>
      <c r="BH481" s="188"/>
      <c r="BI481" s="191"/>
      <c r="BJ481" s="191"/>
      <c r="BK481" s="191"/>
      <c r="BL481" s="273"/>
      <c r="BM481" s="180"/>
      <c r="BN481" s="191"/>
      <c r="BO481" s="191"/>
      <c r="BP481" s="191"/>
      <c r="BQ481" s="191"/>
    </row>
    <row r="482" spans="1:69" x14ac:dyDescent="0.25">
      <c r="A482" s="191"/>
      <c r="B482" s="191"/>
      <c r="C482" s="191"/>
      <c r="D482" s="191"/>
      <c r="E482" s="191"/>
      <c r="F482" s="191"/>
      <c r="G482" s="188"/>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1"/>
      <c r="AY482" s="191"/>
      <c r="AZ482" s="191"/>
      <c r="BA482" s="191"/>
      <c r="BB482" s="191"/>
      <c r="BC482" s="191"/>
      <c r="BD482" s="191"/>
      <c r="BE482" s="191"/>
      <c r="BF482" s="191"/>
      <c r="BG482" s="191"/>
      <c r="BH482" s="188"/>
      <c r="BI482" s="191"/>
      <c r="BJ482" s="191"/>
      <c r="BK482" s="191"/>
      <c r="BL482" s="273"/>
      <c r="BM482" s="180"/>
      <c r="BN482" s="191"/>
      <c r="BO482" s="191"/>
      <c r="BP482" s="191"/>
      <c r="BQ482" s="191"/>
    </row>
    <row r="483" spans="1:69" x14ac:dyDescent="0.25">
      <c r="A483" s="191"/>
      <c r="B483" s="191"/>
      <c r="C483" s="191"/>
      <c r="D483" s="191"/>
      <c r="E483" s="191"/>
      <c r="F483" s="191"/>
      <c r="G483" s="188"/>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1"/>
      <c r="AY483" s="191"/>
      <c r="AZ483" s="191"/>
      <c r="BA483" s="191"/>
      <c r="BB483" s="191"/>
      <c r="BC483" s="191"/>
      <c r="BD483" s="191"/>
      <c r="BE483" s="191"/>
      <c r="BF483" s="191"/>
      <c r="BG483" s="191"/>
      <c r="BH483" s="188"/>
      <c r="BI483" s="191"/>
      <c r="BJ483" s="191"/>
      <c r="BK483" s="191"/>
      <c r="BL483" s="273"/>
      <c r="BM483" s="180"/>
      <c r="BN483" s="191"/>
      <c r="BO483" s="191"/>
      <c r="BP483" s="191"/>
      <c r="BQ483" s="191"/>
    </row>
    <row r="484" spans="1:69" x14ac:dyDescent="0.25">
      <c r="A484" s="191"/>
      <c r="B484" s="191"/>
      <c r="C484" s="191"/>
      <c r="D484" s="191"/>
      <c r="E484" s="191"/>
      <c r="F484" s="191"/>
      <c r="G484" s="188"/>
      <c r="H484" s="191"/>
      <c r="I484" s="191"/>
      <c r="J484" s="191"/>
      <c r="K484" s="191"/>
      <c r="L484" s="191"/>
      <c r="M484" s="191"/>
      <c r="N484" s="191"/>
      <c r="O484" s="191"/>
      <c r="P484" s="191"/>
      <c r="Q484" s="191"/>
      <c r="R484" s="191"/>
      <c r="S484" s="191"/>
      <c r="T484" s="191"/>
      <c r="U484" s="191"/>
      <c r="V484" s="191"/>
      <c r="W484" s="191"/>
      <c r="X484" s="191"/>
      <c r="Y484" s="191"/>
      <c r="Z484" s="191"/>
      <c r="AA484" s="191"/>
      <c r="AB484" s="191"/>
      <c r="AC484" s="191"/>
      <c r="AD484" s="191"/>
      <c r="AE484" s="191"/>
      <c r="AF484" s="191"/>
      <c r="AG484" s="191"/>
      <c r="AH484" s="191"/>
      <c r="AI484" s="191"/>
      <c r="AJ484" s="191"/>
      <c r="AK484" s="191"/>
      <c r="AL484" s="191"/>
      <c r="AM484" s="191"/>
      <c r="AN484" s="191"/>
      <c r="AO484" s="191"/>
      <c r="AP484" s="191"/>
      <c r="AQ484" s="191"/>
      <c r="AR484" s="191"/>
      <c r="AS484" s="191"/>
      <c r="AT484" s="191"/>
      <c r="AU484" s="191"/>
      <c r="AV484" s="191"/>
      <c r="AW484" s="191"/>
      <c r="AX484" s="191"/>
      <c r="AY484" s="191"/>
      <c r="AZ484" s="191"/>
      <c r="BA484" s="191"/>
      <c r="BB484" s="191"/>
      <c r="BC484" s="191"/>
      <c r="BD484" s="191"/>
      <c r="BE484" s="191"/>
      <c r="BF484" s="191"/>
      <c r="BG484" s="191"/>
      <c r="BH484" s="188"/>
      <c r="BI484" s="191"/>
      <c r="BJ484" s="191"/>
      <c r="BK484" s="191"/>
      <c r="BL484" s="273"/>
      <c r="BM484" s="180"/>
      <c r="BN484" s="191"/>
      <c r="BO484" s="191"/>
      <c r="BP484" s="191"/>
      <c r="BQ484" s="191"/>
    </row>
    <row r="485" spans="1:69" x14ac:dyDescent="0.25">
      <c r="A485" s="191"/>
      <c r="B485" s="191"/>
      <c r="C485" s="191"/>
      <c r="D485" s="191"/>
      <c r="E485" s="191"/>
      <c r="F485" s="191"/>
      <c r="G485" s="188"/>
      <c r="H485" s="191"/>
      <c r="I485" s="191"/>
      <c r="J485" s="191"/>
      <c r="K485" s="191"/>
      <c r="L485" s="191"/>
      <c r="M485" s="191"/>
      <c r="N485" s="191"/>
      <c r="O485" s="191"/>
      <c r="P485" s="191"/>
      <c r="Q485" s="191"/>
      <c r="R485" s="191"/>
      <c r="S485" s="191"/>
      <c r="T485" s="191"/>
      <c r="U485" s="191"/>
      <c r="V485" s="191"/>
      <c r="W485" s="191"/>
      <c r="X485" s="191"/>
      <c r="Y485" s="191"/>
      <c r="Z485" s="191"/>
      <c r="AA485" s="191"/>
      <c r="AB485" s="191"/>
      <c r="AC485" s="191"/>
      <c r="AD485" s="191"/>
      <c r="AE485" s="191"/>
      <c r="AF485" s="191"/>
      <c r="AG485" s="191"/>
      <c r="AH485" s="191"/>
      <c r="AI485" s="191"/>
      <c r="AJ485" s="191"/>
      <c r="AK485" s="191"/>
      <c r="AL485" s="191"/>
      <c r="AM485" s="191"/>
      <c r="AN485" s="191"/>
      <c r="AO485" s="191"/>
      <c r="AP485" s="191"/>
      <c r="AQ485" s="191"/>
      <c r="AR485" s="191"/>
      <c r="AS485" s="191"/>
      <c r="AT485" s="191"/>
      <c r="AU485" s="191"/>
      <c r="AV485" s="191"/>
      <c r="AW485" s="191"/>
      <c r="AX485" s="191"/>
      <c r="AY485" s="191"/>
      <c r="AZ485" s="191"/>
      <c r="BA485" s="191"/>
      <c r="BB485" s="191"/>
      <c r="BC485" s="191"/>
      <c r="BD485" s="191"/>
      <c r="BE485" s="191"/>
      <c r="BF485" s="191"/>
      <c r="BG485" s="191"/>
      <c r="BH485" s="188"/>
      <c r="BI485" s="191"/>
      <c r="BJ485" s="191"/>
      <c r="BK485" s="191"/>
      <c r="BL485" s="273"/>
      <c r="BM485" s="180"/>
      <c r="BN485" s="191"/>
      <c r="BO485" s="191"/>
      <c r="BP485" s="191"/>
      <c r="BQ485" s="191"/>
    </row>
    <row r="486" spans="1:69" x14ac:dyDescent="0.25">
      <c r="A486" s="191"/>
      <c r="B486" s="191"/>
      <c r="C486" s="191"/>
      <c r="D486" s="191"/>
      <c r="E486" s="191"/>
      <c r="F486" s="191"/>
      <c r="G486" s="188"/>
      <c r="H486" s="191"/>
      <c r="I486" s="191"/>
      <c r="J486" s="191"/>
      <c r="K486" s="191"/>
      <c r="L486" s="191"/>
      <c r="M486" s="191"/>
      <c r="N486" s="191"/>
      <c r="O486" s="191"/>
      <c r="P486" s="191"/>
      <c r="Q486" s="191"/>
      <c r="R486" s="191"/>
      <c r="S486" s="191"/>
      <c r="T486" s="191"/>
      <c r="U486" s="191"/>
      <c r="V486" s="191"/>
      <c r="W486" s="191"/>
      <c r="X486" s="191"/>
      <c r="Y486" s="191"/>
      <c r="Z486" s="191"/>
      <c r="AA486" s="191"/>
      <c r="AB486" s="191"/>
      <c r="AC486" s="191"/>
      <c r="AD486" s="191"/>
      <c r="AE486" s="191"/>
      <c r="AF486" s="191"/>
      <c r="AG486" s="191"/>
      <c r="AH486" s="191"/>
      <c r="AI486" s="191"/>
      <c r="AJ486" s="191"/>
      <c r="AK486" s="191"/>
      <c r="AL486" s="191"/>
      <c r="AM486" s="191"/>
      <c r="AN486" s="191"/>
      <c r="AO486" s="191"/>
      <c r="AP486" s="191"/>
      <c r="AQ486" s="191"/>
      <c r="AR486" s="191"/>
      <c r="AS486" s="191"/>
      <c r="AT486" s="191"/>
      <c r="AU486" s="191"/>
      <c r="AV486" s="191"/>
      <c r="AW486" s="191"/>
      <c r="AX486" s="191"/>
      <c r="AY486" s="191"/>
      <c r="AZ486" s="191"/>
      <c r="BA486" s="191"/>
      <c r="BB486" s="191"/>
      <c r="BC486" s="191"/>
      <c r="BD486" s="191"/>
      <c r="BE486" s="191"/>
      <c r="BF486" s="191"/>
      <c r="BG486" s="191"/>
      <c r="BH486" s="188"/>
      <c r="BI486" s="191"/>
      <c r="BJ486" s="191"/>
      <c r="BK486" s="191"/>
      <c r="BL486" s="273"/>
      <c r="BM486" s="180"/>
      <c r="BN486" s="191"/>
      <c r="BO486" s="191"/>
      <c r="BP486" s="191"/>
      <c r="BQ486" s="191"/>
    </row>
    <row r="487" spans="1:69" x14ac:dyDescent="0.25">
      <c r="A487" s="191"/>
      <c r="B487" s="191"/>
      <c r="C487" s="191"/>
      <c r="D487" s="191"/>
      <c r="E487" s="191"/>
      <c r="F487" s="191"/>
      <c r="G487" s="188"/>
      <c r="H487" s="191"/>
      <c r="I487" s="191"/>
      <c r="J487" s="191"/>
      <c r="K487" s="191"/>
      <c r="L487" s="191"/>
      <c r="M487" s="191"/>
      <c r="N487" s="191"/>
      <c r="O487" s="191"/>
      <c r="P487" s="191"/>
      <c r="Q487" s="191"/>
      <c r="R487" s="191"/>
      <c r="S487" s="191"/>
      <c r="T487" s="191"/>
      <c r="U487" s="191"/>
      <c r="V487" s="191"/>
      <c r="W487" s="191"/>
      <c r="X487" s="191"/>
      <c r="Y487" s="191"/>
      <c r="Z487" s="191"/>
      <c r="AA487" s="191"/>
      <c r="AB487" s="191"/>
      <c r="AC487" s="191"/>
      <c r="AD487" s="191"/>
      <c r="AE487" s="191"/>
      <c r="AF487" s="191"/>
      <c r="AG487" s="191"/>
      <c r="AH487" s="191"/>
      <c r="AI487" s="191"/>
      <c r="AJ487" s="191"/>
      <c r="AK487" s="191"/>
      <c r="AL487" s="191"/>
      <c r="AM487" s="191"/>
      <c r="AN487" s="191"/>
      <c r="AO487" s="191"/>
      <c r="AP487" s="191"/>
      <c r="AQ487" s="191"/>
      <c r="AR487" s="191"/>
      <c r="AS487" s="191"/>
      <c r="AT487" s="191"/>
      <c r="AU487" s="191"/>
      <c r="AV487" s="191"/>
      <c r="AW487" s="191"/>
      <c r="AX487" s="191"/>
      <c r="AY487" s="191"/>
      <c r="AZ487" s="191"/>
      <c r="BA487" s="191"/>
      <c r="BB487" s="191"/>
      <c r="BC487" s="191"/>
      <c r="BD487" s="191"/>
      <c r="BE487" s="191"/>
      <c r="BF487" s="191"/>
      <c r="BG487" s="191"/>
      <c r="BH487" s="188"/>
      <c r="BI487" s="191"/>
      <c r="BJ487" s="191"/>
      <c r="BK487" s="191"/>
      <c r="BL487" s="273"/>
      <c r="BM487" s="180"/>
      <c r="BN487" s="191"/>
      <c r="BO487" s="191"/>
      <c r="BP487" s="191"/>
      <c r="BQ487" s="191"/>
    </row>
    <row r="488" spans="1:69" x14ac:dyDescent="0.25">
      <c r="A488" s="191"/>
      <c r="B488" s="191"/>
      <c r="C488" s="191"/>
      <c r="D488" s="191"/>
      <c r="E488" s="191"/>
      <c r="F488" s="191"/>
      <c r="G488" s="188"/>
      <c r="H488" s="191"/>
      <c r="I488" s="191"/>
      <c r="J488" s="191"/>
      <c r="K488" s="191"/>
      <c r="L488" s="191"/>
      <c r="M488" s="191"/>
      <c r="N488" s="191"/>
      <c r="O488" s="191"/>
      <c r="P488" s="191"/>
      <c r="Q488" s="191"/>
      <c r="R488" s="191"/>
      <c r="S488" s="191"/>
      <c r="T488" s="191"/>
      <c r="U488" s="191"/>
      <c r="V488" s="191"/>
      <c r="W488" s="191"/>
      <c r="X488" s="191"/>
      <c r="Y488" s="191"/>
      <c r="Z488" s="191"/>
      <c r="AA488" s="191"/>
      <c r="AB488" s="191"/>
      <c r="AC488" s="191"/>
      <c r="AD488" s="191"/>
      <c r="AE488" s="191"/>
      <c r="AF488" s="191"/>
      <c r="AG488" s="191"/>
      <c r="AH488" s="191"/>
      <c r="AI488" s="191"/>
      <c r="AJ488" s="191"/>
      <c r="AK488" s="191"/>
      <c r="AL488" s="191"/>
      <c r="AM488" s="191"/>
      <c r="AN488" s="191"/>
      <c r="AO488" s="191"/>
      <c r="AP488" s="191"/>
      <c r="AQ488" s="191"/>
      <c r="AR488" s="191"/>
      <c r="AS488" s="191"/>
      <c r="AT488" s="191"/>
      <c r="AU488" s="191"/>
      <c r="AV488" s="191"/>
      <c r="AW488" s="191"/>
      <c r="AX488" s="191"/>
      <c r="AY488" s="191"/>
      <c r="AZ488" s="191"/>
      <c r="BA488" s="191"/>
      <c r="BB488" s="191"/>
      <c r="BC488" s="191"/>
      <c r="BD488" s="191"/>
      <c r="BE488" s="191"/>
      <c r="BF488" s="191"/>
      <c r="BG488" s="191"/>
      <c r="BH488" s="188"/>
      <c r="BI488" s="191"/>
      <c r="BJ488" s="191"/>
      <c r="BK488" s="191"/>
      <c r="BL488" s="273"/>
      <c r="BM488" s="180"/>
      <c r="BN488" s="191"/>
      <c r="BO488" s="191"/>
      <c r="BP488" s="191"/>
      <c r="BQ488" s="191"/>
    </row>
    <row r="489" spans="1:69" x14ac:dyDescent="0.25">
      <c r="A489" s="191"/>
      <c r="B489" s="191"/>
      <c r="C489" s="191"/>
      <c r="D489" s="191"/>
      <c r="E489" s="191"/>
      <c r="F489" s="191"/>
      <c r="G489" s="188"/>
      <c r="H489" s="191"/>
      <c r="I489" s="191"/>
      <c r="J489" s="191"/>
      <c r="K489" s="191"/>
      <c r="L489" s="191"/>
      <c r="M489" s="191"/>
      <c r="N489" s="191"/>
      <c r="O489" s="191"/>
      <c r="P489" s="191"/>
      <c r="Q489" s="191"/>
      <c r="R489" s="191"/>
      <c r="S489" s="191"/>
      <c r="T489" s="191"/>
      <c r="U489" s="191"/>
      <c r="V489" s="191"/>
      <c r="W489" s="191"/>
      <c r="X489" s="191"/>
      <c r="Y489" s="191"/>
      <c r="Z489" s="191"/>
      <c r="AA489" s="191"/>
      <c r="AB489" s="191"/>
      <c r="AC489" s="191"/>
      <c r="AD489" s="191"/>
      <c r="AE489" s="191"/>
      <c r="AF489" s="191"/>
      <c r="AG489" s="191"/>
      <c r="AH489" s="191"/>
      <c r="AI489" s="191"/>
      <c r="AJ489" s="191"/>
      <c r="AK489" s="191"/>
      <c r="AL489" s="191"/>
      <c r="AM489" s="191"/>
      <c r="AN489" s="191"/>
      <c r="AO489" s="191"/>
      <c r="AP489" s="191"/>
      <c r="AQ489" s="191"/>
      <c r="AR489" s="191"/>
      <c r="AS489" s="191"/>
      <c r="AT489" s="191"/>
      <c r="AU489" s="191"/>
      <c r="AV489" s="191"/>
      <c r="AW489" s="191"/>
      <c r="AX489" s="191"/>
      <c r="AY489" s="191"/>
      <c r="AZ489" s="191"/>
      <c r="BA489" s="191"/>
      <c r="BB489" s="191"/>
      <c r="BC489" s="191"/>
      <c r="BD489" s="191"/>
      <c r="BE489" s="191"/>
      <c r="BF489" s="191"/>
      <c r="BG489" s="191"/>
      <c r="BH489" s="188"/>
      <c r="BI489" s="191"/>
      <c r="BJ489" s="191"/>
      <c r="BK489" s="191"/>
      <c r="BL489" s="273"/>
      <c r="BM489" s="180"/>
      <c r="BN489" s="191"/>
      <c r="BO489" s="191"/>
      <c r="BP489" s="191"/>
      <c r="BQ489" s="191"/>
    </row>
    <row r="490" spans="1:69" x14ac:dyDescent="0.25">
      <c r="A490" s="191"/>
      <c r="B490" s="191"/>
      <c r="C490" s="191"/>
      <c r="D490" s="191"/>
      <c r="E490" s="191"/>
      <c r="F490" s="191"/>
      <c r="G490" s="188"/>
      <c r="H490" s="191"/>
      <c r="I490" s="191"/>
      <c r="J490" s="191"/>
      <c r="K490" s="191"/>
      <c r="L490" s="191"/>
      <c r="M490" s="191"/>
      <c r="N490" s="191"/>
      <c r="O490" s="191"/>
      <c r="P490" s="191"/>
      <c r="Q490" s="191"/>
      <c r="R490" s="191"/>
      <c r="S490" s="191"/>
      <c r="T490" s="191"/>
      <c r="U490" s="191"/>
      <c r="V490" s="191"/>
      <c r="W490" s="191"/>
      <c r="X490" s="191"/>
      <c r="Y490" s="191"/>
      <c r="Z490" s="191"/>
      <c r="AA490" s="191"/>
      <c r="AB490" s="191"/>
      <c r="AC490" s="191"/>
      <c r="AD490" s="191"/>
      <c r="AE490" s="191"/>
      <c r="AF490" s="191"/>
      <c r="AG490" s="191"/>
      <c r="AH490" s="191"/>
      <c r="AI490" s="191"/>
      <c r="AJ490" s="191"/>
      <c r="AK490" s="191"/>
      <c r="AL490" s="191"/>
      <c r="AM490" s="191"/>
      <c r="AN490" s="191"/>
      <c r="AO490" s="191"/>
      <c r="AP490" s="191"/>
      <c r="AQ490" s="191"/>
      <c r="AR490" s="191"/>
      <c r="AS490" s="191"/>
      <c r="AT490" s="191"/>
      <c r="AU490" s="191"/>
      <c r="AV490" s="191"/>
      <c r="AW490" s="191"/>
      <c r="AX490" s="191"/>
      <c r="AY490" s="191"/>
      <c r="AZ490" s="191"/>
      <c r="BA490" s="191"/>
      <c r="BB490" s="191"/>
      <c r="BC490" s="191"/>
      <c r="BD490" s="191"/>
      <c r="BE490" s="191"/>
      <c r="BF490" s="191"/>
      <c r="BG490" s="191"/>
      <c r="BH490" s="188"/>
      <c r="BI490" s="191"/>
      <c r="BJ490" s="191"/>
      <c r="BK490" s="191"/>
      <c r="BL490" s="273"/>
      <c r="BM490" s="180"/>
      <c r="BN490" s="191"/>
      <c r="BO490" s="191"/>
      <c r="BP490" s="191"/>
      <c r="BQ490" s="191"/>
    </row>
    <row r="491" spans="1:69" x14ac:dyDescent="0.25">
      <c r="A491" s="191"/>
      <c r="B491" s="191"/>
      <c r="C491" s="191"/>
      <c r="D491" s="191"/>
      <c r="E491" s="191"/>
      <c r="F491" s="191"/>
      <c r="G491" s="188"/>
      <c r="H491" s="191"/>
      <c r="I491" s="191"/>
      <c r="J491" s="191"/>
      <c r="K491" s="191"/>
      <c r="L491" s="191"/>
      <c r="M491" s="191"/>
      <c r="N491" s="191"/>
      <c r="O491" s="191"/>
      <c r="P491" s="191"/>
      <c r="Q491" s="191"/>
      <c r="R491" s="191"/>
      <c r="S491" s="191"/>
      <c r="T491" s="191"/>
      <c r="U491" s="191"/>
      <c r="V491" s="191"/>
      <c r="W491" s="191"/>
      <c r="X491" s="191"/>
      <c r="Y491" s="191"/>
      <c r="Z491" s="191"/>
      <c r="AA491" s="191"/>
      <c r="AB491" s="191"/>
      <c r="AC491" s="191"/>
      <c r="AD491" s="191"/>
      <c r="AE491" s="191"/>
      <c r="AF491" s="191"/>
      <c r="AG491" s="191"/>
      <c r="AH491" s="191"/>
      <c r="AI491" s="191"/>
      <c r="AJ491" s="191"/>
      <c r="AK491" s="191"/>
      <c r="AL491" s="191"/>
      <c r="AM491" s="191"/>
      <c r="AN491" s="191"/>
      <c r="AO491" s="191"/>
      <c r="AP491" s="191"/>
      <c r="AQ491" s="191"/>
      <c r="AR491" s="191"/>
      <c r="AS491" s="191"/>
      <c r="AT491" s="191"/>
      <c r="AU491" s="191"/>
      <c r="AV491" s="191"/>
      <c r="AW491" s="191"/>
      <c r="AX491" s="191"/>
      <c r="AY491" s="191"/>
      <c r="AZ491" s="191"/>
      <c r="BA491" s="191"/>
      <c r="BB491" s="191"/>
      <c r="BC491" s="191"/>
      <c r="BD491" s="191"/>
      <c r="BE491" s="191"/>
      <c r="BF491" s="191"/>
      <c r="BG491" s="191"/>
      <c r="BH491" s="188"/>
      <c r="BI491" s="191"/>
      <c r="BJ491" s="191"/>
      <c r="BK491" s="191"/>
      <c r="BL491" s="273"/>
      <c r="BM491" s="180"/>
      <c r="BN491" s="191"/>
      <c r="BO491" s="191"/>
      <c r="BP491" s="191"/>
      <c r="BQ491" s="191"/>
    </row>
    <row r="492" spans="1:69" x14ac:dyDescent="0.25">
      <c r="A492" s="191"/>
      <c r="B492" s="191"/>
      <c r="C492" s="191"/>
      <c r="D492" s="191"/>
      <c r="E492" s="191"/>
      <c r="F492" s="191"/>
      <c r="G492" s="188"/>
      <c r="H492" s="191"/>
      <c r="I492" s="191"/>
      <c r="J492" s="191"/>
      <c r="K492" s="191"/>
      <c r="L492" s="191"/>
      <c r="M492" s="191"/>
      <c r="N492" s="191"/>
      <c r="O492" s="191"/>
      <c r="P492" s="191"/>
      <c r="Q492" s="191"/>
      <c r="R492" s="191"/>
      <c r="S492" s="191"/>
      <c r="T492" s="191"/>
      <c r="U492" s="191"/>
      <c r="V492" s="191"/>
      <c r="W492" s="191"/>
      <c r="X492" s="191"/>
      <c r="Y492" s="191"/>
      <c r="Z492" s="191"/>
      <c r="AA492" s="191"/>
      <c r="AB492" s="191"/>
      <c r="AC492" s="191"/>
      <c r="AD492" s="191"/>
      <c r="AE492" s="191"/>
      <c r="AF492" s="191"/>
      <c r="AG492" s="191"/>
      <c r="AH492" s="191"/>
      <c r="AI492" s="191"/>
      <c r="AJ492" s="191"/>
      <c r="AK492" s="191"/>
      <c r="AL492" s="191"/>
      <c r="AM492" s="191"/>
      <c r="AN492" s="191"/>
      <c r="AO492" s="191"/>
      <c r="AP492" s="191"/>
      <c r="AQ492" s="191"/>
      <c r="AR492" s="191"/>
      <c r="AS492" s="191"/>
      <c r="AT492" s="191"/>
      <c r="AU492" s="191"/>
      <c r="AV492" s="191"/>
      <c r="AW492" s="191"/>
      <c r="AX492" s="191"/>
      <c r="AY492" s="191"/>
      <c r="AZ492" s="191"/>
      <c r="BA492" s="191"/>
      <c r="BB492" s="191"/>
      <c r="BC492" s="191"/>
      <c r="BD492" s="191"/>
      <c r="BE492" s="191"/>
      <c r="BF492" s="191"/>
      <c r="BG492" s="191"/>
      <c r="BH492" s="188"/>
      <c r="BI492" s="191"/>
      <c r="BJ492" s="191"/>
      <c r="BK492" s="191"/>
      <c r="BL492" s="273"/>
      <c r="BM492" s="180"/>
      <c r="BN492" s="191"/>
      <c r="BO492" s="191"/>
      <c r="BP492" s="191"/>
      <c r="BQ492" s="191"/>
    </row>
    <row r="493" spans="1:69" x14ac:dyDescent="0.25">
      <c r="A493" s="191"/>
      <c r="B493" s="191"/>
      <c r="C493" s="191"/>
      <c r="D493" s="191"/>
      <c r="E493" s="191"/>
      <c r="F493" s="191"/>
      <c r="G493" s="188"/>
      <c r="H493" s="191"/>
      <c r="I493" s="191"/>
      <c r="J493" s="191"/>
      <c r="K493" s="191"/>
      <c r="L493" s="191"/>
      <c r="M493" s="191"/>
      <c r="N493" s="191"/>
      <c r="O493" s="191"/>
      <c r="P493" s="191"/>
      <c r="Q493" s="191"/>
      <c r="R493" s="191"/>
      <c r="S493" s="191"/>
      <c r="T493" s="191"/>
      <c r="U493" s="191"/>
      <c r="V493" s="191"/>
      <c r="W493" s="191"/>
      <c r="X493" s="191"/>
      <c r="Y493" s="191"/>
      <c r="Z493" s="191"/>
      <c r="AA493" s="191"/>
      <c r="AB493" s="191"/>
      <c r="AC493" s="191"/>
      <c r="AD493" s="191"/>
      <c r="AE493" s="191"/>
      <c r="AF493" s="191"/>
      <c r="AG493" s="191"/>
      <c r="AH493" s="191"/>
      <c r="AI493" s="191"/>
      <c r="AJ493" s="191"/>
      <c r="AK493" s="191"/>
      <c r="AL493" s="191"/>
      <c r="AM493" s="191"/>
      <c r="AN493" s="191"/>
      <c r="AO493" s="191"/>
      <c r="AP493" s="191"/>
      <c r="AQ493" s="191"/>
      <c r="AR493" s="191"/>
      <c r="AS493" s="191"/>
      <c r="AT493" s="191"/>
      <c r="AU493" s="191"/>
      <c r="AV493" s="191"/>
      <c r="AW493" s="191"/>
      <c r="AX493" s="191"/>
      <c r="AY493" s="191"/>
      <c r="AZ493" s="191"/>
      <c r="BA493" s="191"/>
      <c r="BB493" s="191"/>
      <c r="BC493" s="191"/>
      <c r="BD493" s="191"/>
      <c r="BE493" s="191"/>
      <c r="BF493" s="191"/>
      <c r="BG493" s="191"/>
      <c r="BH493" s="188"/>
      <c r="BI493" s="191"/>
      <c r="BJ493" s="191"/>
      <c r="BK493" s="191"/>
      <c r="BL493" s="273"/>
      <c r="BM493" s="180"/>
      <c r="BN493" s="191"/>
      <c r="BO493" s="191"/>
      <c r="BP493" s="191"/>
      <c r="BQ493" s="191"/>
    </row>
    <row r="494" spans="1:69" x14ac:dyDescent="0.25">
      <c r="A494" s="191"/>
      <c r="B494" s="191"/>
      <c r="C494" s="191"/>
      <c r="D494" s="191"/>
      <c r="E494" s="191"/>
      <c r="F494" s="191"/>
      <c r="G494" s="188"/>
      <c r="H494" s="191"/>
      <c r="I494" s="191"/>
      <c r="J494" s="191"/>
      <c r="K494" s="191"/>
      <c r="L494" s="191"/>
      <c r="M494" s="191"/>
      <c r="N494" s="191"/>
      <c r="O494" s="191"/>
      <c r="P494" s="191"/>
      <c r="Q494" s="191"/>
      <c r="R494" s="191"/>
      <c r="S494" s="191"/>
      <c r="T494" s="191"/>
      <c r="U494" s="191"/>
      <c r="V494" s="191"/>
      <c r="W494" s="191"/>
      <c r="X494" s="191"/>
      <c r="Y494" s="191"/>
      <c r="Z494" s="191"/>
      <c r="AA494" s="191"/>
      <c r="AB494" s="191"/>
      <c r="AC494" s="191"/>
      <c r="AD494" s="191"/>
      <c r="AE494" s="191"/>
      <c r="AF494" s="191"/>
      <c r="AG494" s="191"/>
      <c r="AH494" s="191"/>
      <c r="AI494" s="191"/>
      <c r="AJ494" s="191"/>
      <c r="AK494" s="191"/>
      <c r="AL494" s="191"/>
      <c r="AM494" s="191"/>
      <c r="AN494" s="191"/>
      <c r="AO494" s="191"/>
      <c r="AP494" s="191"/>
      <c r="AQ494" s="191"/>
      <c r="AR494" s="191"/>
      <c r="AS494" s="191"/>
      <c r="AT494" s="191"/>
      <c r="AU494" s="191"/>
      <c r="AV494" s="191"/>
      <c r="AW494" s="191"/>
      <c r="AX494" s="191"/>
      <c r="AY494" s="191"/>
      <c r="AZ494" s="191"/>
      <c r="BA494" s="191"/>
      <c r="BB494" s="191"/>
      <c r="BC494" s="191"/>
      <c r="BD494" s="191"/>
      <c r="BE494" s="191"/>
      <c r="BF494" s="191"/>
      <c r="BG494" s="191"/>
      <c r="BH494" s="188"/>
      <c r="BI494" s="191"/>
      <c r="BJ494" s="191"/>
      <c r="BK494" s="191"/>
      <c r="BL494" s="273"/>
      <c r="BM494" s="180"/>
      <c r="BN494" s="191"/>
      <c r="BO494" s="191"/>
      <c r="BP494" s="191"/>
      <c r="BQ494" s="191"/>
    </row>
    <row r="495" spans="1:69" x14ac:dyDescent="0.25">
      <c r="A495" s="191"/>
      <c r="B495" s="191"/>
      <c r="C495" s="191"/>
      <c r="D495" s="191"/>
      <c r="E495" s="191"/>
      <c r="F495" s="191"/>
      <c r="G495" s="188"/>
      <c r="H495" s="191"/>
      <c r="I495" s="191"/>
      <c r="J495" s="191"/>
      <c r="K495" s="191"/>
      <c r="L495" s="191"/>
      <c r="M495" s="191"/>
      <c r="N495" s="191"/>
      <c r="O495" s="191"/>
      <c r="P495" s="191"/>
      <c r="Q495" s="191"/>
      <c r="R495" s="191"/>
      <c r="S495" s="191"/>
      <c r="T495" s="191"/>
      <c r="U495" s="191"/>
      <c r="V495" s="191"/>
      <c r="W495" s="191"/>
      <c r="X495" s="191"/>
      <c r="Y495" s="191"/>
      <c r="Z495" s="191"/>
      <c r="AA495" s="191"/>
      <c r="AB495" s="191"/>
      <c r="AC495" s="191"/>
      <c r="AD495" s="191"/>
      <c r="AE495" s="191"/>
      <c r="AF495" s="191"/>
      <c r="AG495" s="191"/>
      <c r="AH495" s="191"/>
      <c r="AI495" s="191"/>
      <c r="AJ495" s="191"/>
      <c r="AK495" s="191"/>
      <c r="AL495" s="191"/>
      <c r="AM495" s="191"/>
      <c r="AN495" s="191"/>
      <c r="AO495" s="191"/>
      <c r="AP495" s="191"/>
      <c r="AQ495" s="191"/>
      <c r="AR495" s="191"/>
      <c r="AS495" s="191"/>
      <c r="AT495" s="191"/>
      <c r="AU495" s="191"/>
      <c r="AV495" s="191"/>
      <c r="AW495" s="191"/>
      <c r="AX495" s="191"/>
      <c r="AY495" s="191"/>
      <c r="AZ495" s="191"/>
      <c r="BA495" s="191"/>
      <c r="BB495" s="191"/>
      <c r="BC495" s="191"/>
      <c r="BD495" s="191"/>
      <c r="BE495" s="191"/>
      <c r="BF495" s="191"/>
      <c r="BG495" s="191"/>
      <c r="BH495" s="188"/>
      <c r="BI495" s="191"/>
      <c r="BJ495" s="191"/>
      <c r="BK495" s="191"/>
      <c r="BL495" s="273"/>
      <c r="BM495" s="180"/>
      <c r="BN495" s="191"/>
      <c r="BO495" s="191"/>
      <c r="BP495" s="191"/>
      <c r="BQ495" s="191"/>
    </row>
    <row r="496" spans="1:69" x14ac:dyDescent="0.25">
      <c r="A496" s="191"/>
      <c r="B496" s="191"/>
      <c r="C496" s="191"/>
      <c r="D496" s="191"/>
      <c r="E496" s="191"/>
      <c r="F496" s="191"/>
      <c r="G496" s="188"/>
      <c r="H496" s="191"/>
      <c r="I496" s="191"/>
      <c r="J496" s="191"/>
      <c r="K496" s="191"/>
      <c r="L496" s="191"/>
      <c r="M496" s="191"/>
      <c r="N496" s="191"/>
      <c r="O496" s="191"/>
      <c r="P496" s="191"/>
      <c r="Q496" s="191"/>
      <c r="R496" s="191"/>
      <c r="S496" s="191"/>
      <c r="T496" s="191"/>
      <c r="U496" s="191"/>
      <c r="V496" s="191"/>
      <c r="W496" s="191"/>
      <c r="X496" s="191"/>
      <c r="Y496" s="191"/>
      <c r="Z496" s="191"/>
      <c r="AA496" s="191"/>
      <c r="AB496" s="191"/>
      <c r="AC496" s="191"/>
      <c r="AD496" s="191"/>
      <c r="AE496" s="191"/>
      <c r="AF496" s="191"/>
      <c r="AG496" s="191"/>
      <c r="AH496" s="191"/>
      <c r="AI496" s="191"/>
      <c r="AJ496" s="191"/>
      <c r="AK496" s="191"/>
      <c r="AL496" s="191"/>
      <c r="AM496" s="191"/>
      <c r="AN496" s="191"/>
      <c r="AO496" s="191"/>
      <c r="AP496" s="191"/>
      <c r="AQ496" s="191"/>
      <c r="AR496" s="191"/>
      <c r="AS496" s="191"/>
      <c r="AT496" s="191"/>
      <c r="AU496" s="191"/>
      <c r="AV496" s="191"/>
      <c r="AW496" s="191"/>
      <c r="AX496" s="191"/>
      <c r="AY496" s="191"/>
      <c r="AZ496" s="191"/>
      <c r="BA496" s="191"/>
      <c r="BB496" s="191"/>
      <c r="BC496" s="191"/>
      <c r="BD496" s="191"/>
      <c r="BE496" s="191"/>
      <c r="BF496" s="191"/>
      <c r="BG496" s="191"/>
      <c r="BH496" s="188"/>
      <c r="BI496" s="191"/>
      <c r="BJ496" s="191"/>
      <c r="BK496" s="191"/>
      <c r="BL496" s="273"/>
      <c r="BM496" s="180"/>
      <c r="BN496" s="191"/>
      <c r="BO496" s="191"/>
      <c r="BP496" s="191"/>
      <c r="BQ496" s="191"/>
    </row>
    <row r="497" spans="1:69" x14ac:dyDescent="0.25">
      <c r="A497" s="191"/>
      <c r="B497" s="191"/>
      <c r="C497" s="191"/>
      <c r="D497" s="191"/>
      <c r="E497" s="191"/>
      <c r="F497" s="191"/>
      <c r="G497" s="188"/>
      <c r="H497" s="191"/>
      <c r="I497" s="191"/>
      <c r="J497" s="191"/>
      <c r="K497" s="191"/>
      <c r="L497" s="191"/>
      <c r="M497" s="191"/>
      <c r="N497" s="191"/>
      <c r="O497" s="191"/>
      <c r="P497" s="191"/>
      <c r="Q497" s="191"/>
      <c r="R497" s="191"/>
      <c r="S497" s="191"/>
      <c r="T497" s="191"/>
      <c r="U497" s="191"/>
      <c r="V497" s="191"/>
      <c r="W497" s="191"/>
      <c r="X497" s="191"/>
      <c r="Y497" s="191"/>
      <c r="Z497" s="191"/>
      <c r="AA497" s="191"/>
      <c r="AB497" s="191"/>
      <c r="AC497" s="191"/>
      <c r="AD497" s="191"/>
      <c r="AE497" s="191"/>
      <c r="AF497" s="191"/>
      <c r="AG497" s="191"/>
      <c r="AH497" s="191"/>
      <c r="AI497" s="191"/>
      <c r="AJ497" s="191"/>
      <c r="AK497" s="191"/>
      <c r="AL497" s="191"/>
      <c r="AM497" s="191"/>
      <c r="AN497" s="191"/>
      <c r="AO497" s="191"/>
      <c r="AP497" s="191"/>
      <c r="AQ497" s="191"/>
      <c r="AR497" s="191"/>
      <c r="AS497" s="191"/>
      <c r="AT497" s="191"/>
      <c r="AU497" s="191"/>
      <c r="AV497" s="191"/>
      <c r="AW497" s="191"/>
      <c r="AX497" s="191"/>
      <c r="AY497" s="191"/>
      <c r="AZ497" s="191"/>
      <c r="BA497" s="191"/>
      <c r="BB497" s="191"/>
      <c r="BC497" s="191"/>
      <c r="BD497" s="191"/>
      <c r="BE497" s="191"/>
      <c r="BF497" s="191"/>
      <c r="BG497" s="191"/>
      <c r="BH497" s="188"/>
      <c r="BI497" s="191"/>
      <c r="BJ497" s="191"/>
      <c r="BK497" s="191"/>
      <c r="BL497" s="273"/>
      <c r="BM497" s="180"/>
      <c r="BN497" s="191"/>
      <c r="BO497" s="191"/>
      <c r="BP497" s="191"/>
      <c r="BQ497" s="191"/>
    </row>
    <row r="498" spans="1:69" x14ac:dyDescent="0.25">
      <c r="A498" s="191"/>
      <c r="B498" s="191"/>
      <c r="C498" s="191"/>
      <c r="D498" s="191"/>
      <c r="E498" s="191"/>
      <c r="F498" s="191"/>
      <c r="G498" s="188"/>
      <c r="H498" s="191"/>
      <c r="I498" s="191"/>
      <c r="J498" s="191"/>
      <c r="K498" s="191"/>
      <c r="L498" s="191"/>
      <c r="M498" s="191"/>
      <c r="N498" s="191"/>
      <c r="O498" s="191"/>
      <c r="P498" s="191"/>
      <c r="Q498" s="191"/>
      <c r="R498" s="191"/>
      <c r="S498" s="191"/>
      <c r="T498" s="191"/>
      <c r="U498" s="191"/>
      <c r="V498" s="191"/>
      <c r="W498" s="191"/>
      <c r="X498" s="191"/>
      <c r="Y498" s="191"/>
      <c r="Z498" s="191"/>
      <c r="AA498" s="191"/>
      <c r="AB498" s="191"/>
      <c r="AC498" s="191"/>
      <c r="AD498" s="191"/>
      <c r="AE498" s="191"/>
      <c r="AF498" s="191"/>
      <c r="AG498" s="191"/>
      <c r="AH498" s="191"/>
      <c r="AI498" s="191"/>
      <c r="AJ498" s="191"/>
      <c r="AK498" s="191"/>
      <c r="AL498" s="191"/>
      <c r="AM498" s="191"/>
      <c r="AN498" s="191"/>
      <c r="AO498" s="191"/>
      <c r="AP498" s="191"/>
      <c r="AQ498" s="191"/>
      <c r="AR498" s="191"/>
      <c r="AS498" s="191"/>
      <c r="AT498" s="191"/>
      <c r="AU498" s="191"/>
      <c r="AV498" s="191"/>
      <c r="AW498" s="191"/>
      <c r="AX498" s="191"/>
      <c r="AY498" s="191"/>
      <c r="AZ498" s="191"/>
      <c r="BA498" s="191"/>
      <c r="BB498" s="191"/>
      <c r="BC498" s="191"/>
      <c r="BD498" s="191"/>
      <c r="BE498" s="191"/>
      <c r="BF498" s="191"/>
      <c r="BG498" s="191"/>
      <c r="BH498" s="188"/>
      <c r="BI498" s="191"/>
      <c r="BJ498" s="191"/>
      <c r="BK498" s="191"/>
      <c r="BL498" s="273"/>
      <c r="BM498" s="180"/>
      <c r="BN498" s="191"/>
      <c r="BO498" s="191"/>
      <c r="BP498" s="191"/>
      <c r="BQ498" s="191"/>
    </row>
    <row r="499" spans="1:69" x14ac:dyDescent="0.25">
      <c r="A499" s="191"/>
      <c r="B499" s="191"/>
      <c r="C499" s="191"/>
      <c r="D499" s="191"/>
      <c r="E499" s="191"/>
      <c r="F499" s="191"/>
      <c r="G499" s="188"/>
      <c r="H499" s="191"/>
      <c r="I499" s="191"/>
      <c r="J499" s="191"/>
      <c r="K499" s="191"/>
      <c r="L499" s="191"/>
      <c r="M499" s="191"/>
      <c r="N499" s="191"/>
      <c r="O499" s="191"/>
      <c r="P499" s="191"/>
      <c r="Q499" s="191"/>
      <c r="R499" s="191"/>
      <c r="S499" s="191"/>
      <c r="T499" s="191"/>
      <c r="U499" s="191"/>
      <c r="V499" s="191"/>
      <c r="W499" s="191"/>
      <c r="X499" s="191"/>
      <c r="Y499" s="191"/>
      <c r="Z499" s="191"/>
      <c r="AA499" s="191"/>
      <c r="AB499" s="191"/>
      <c r="AC499" s="191"/>
      <c r="AD499" s="191"/>
      <c r="AE499" s="191"/>
      <c r="AF499" s="191"/>
      <c r="AG499" s="191"/>
      <c r="AH499" s="191"/>
      <c r="AI499" s="191"/>
      <c r="AJ499" s="191"/>
      <c r="AK499" s="191"/>
      <c r="AL499" s="191"/>
      <c r="AM499" s="191"/>
      <c r="AN499" s="191"/>
      <c r="AO499" s="191"/>
      <c r="AP499" s="191"/>
      <c r="AQ499" s="191"/>
      <c r="AR499" s="191"/>
      <c r="AS499" s="191"/>
      <c r="AT499" s="191"/>
      <c r="AU499" s="191"/>
      <c r="AV499" s="191"/>
      <c r="AW499" s="191"/>
      <c r="AX499" s="191"/>
      <c r="AY499" s="191"/>
      <c r="AZ499" s="191"/>
      <c r="BA499" s="191"/>
      <c r="BB499" s="191"/>
      <c r="BC499" s="191"/>
      <c r="BD499" s="191"/>
      <c r="BE499" s="191"/>
      <c r="BF499" s="191"/>
      <c r="BG499" s="191"/>
      <c r="BH499" s="188"/>
      <c r="BI499" s="191"/>
      <c r="BJ499" s="191"/>
      <c r="BK499" s="191"/>
      <c r="BL499" s="273"/>
      <c r="BM499" s="180"/>
      <c r="BN499" s="191"/>
      <c r="BO499" s="191"/>
      <c r="BP499" s="191"/>
      <c r="BQ499" s="191"/>
    </row>
    <row r="500" spans="1:69" x14ac:dyDescent="0.25">
      <c r="A500" s="191"/>
      <c r="B500" s="191"/>
      <c r="C500" s="191"/>
      <c r="D500" s="191"/>
      <c r="E500" s="191"/>
      <c r="F500" s="191"/>
      <c r="G500" s="188"/>
      <c r="H500" s="191"/>
      <c r="I500" s="191"/>
      <c r="J500" s="191"/>
      <c r="K500" s="191"/>
      <c r="L500" s="191"/>
      <c r="M500" s="191"/>
      <c r="N500" s="191"/>
      <c r="O500" s="191"/>
      <c r="P500" s="191"/>
      <c r="Q500" s="191"/>
      <c r="R500" s="191"/>
      <c r="S500" s="191"/>
      <c r="T500" s="191"/>
      <c r="U500" s="191"/>
      <c r="V500" s="191"/>
      <c r="W500" s="191"/>
      <c r="X500" s="191"/>
      <c r="Y500" s="191"/>
      <c r="Z500" s="191"/>
      <c r="AA500" s="191"/>
      <c r="AB500" s="191"/>
      <c r="AC500" s="191"/>
      <c r="AD500" s="191"/>
      <c r="AE500" s="191"/>
      <c r="AF500" s="191"/>
      <c r="AG500" s="191"/>
      <c r="AH500" s="191"/>
      <c r="AI500" s="191"/>
      <c r="AJ500" s="191"/>
      <c r="AK500" s="191"/>
      <c r="AL500" s="191"/>
      <c r="AM500" s="191"/>
      <c r="AN500" s="191"/>
      <c r="AO500" s="191"/>
      <c r="AP500" s="191"/>
      <c r="AQ500" s="191"/>
      <c r="AR500" s="191"/>
      <c r="AS500" s="191"/>
      <c r="AT500" s="191"/>
      <c r="AU500" s="191"/>
      <c r="AV500" s="191"/>
      <c r="AW500" s="191"/>
      <c r="AX500" s="191"/>
      <c r="AY500" s="191"/>
      <c r="AZ500" s="191"/>
      <c r="BA500" s="191"/>
      <c r="BB500" s="191"/>
      <c r="BC500" s="191"/>
      <c r="BD500" s="191"/>
      <c r="BE500" s="191"/>
      <c r="BF500" s="191"/>
      <c r="BG500" s="191"/>
      <c r="BH500" s="188"/>
      <c r="BI500" s="191"/>
      <c r="BJ500" s="191"/>
      <c r="BK500" s="191"/>
      <c r="BL500" s="273"/>
      <c r="BM500" s="180"/>
      <c r="BN500" s="191"/>
      <c r="BO500" s="191"/>
      <c r="BP500" s="191"/>
      <c r="BQ500" s="191"/>
    </row>
    <row r="501" spans="1:69" x14ac:dyDescent="0.25">
      <c r="A501" s="191"/>
      <c r="B501" s="191"/>
      <c r="C501" s="191"/>
      <c r="D501" s="191"/>
      <c r="E501" s="191"/>
      <c r="F501" s="191"/>
      <c r="G501" s="188"/>
      <c r="H501" s="191"/>
      <c r="I501" s="191"/>
      <c r="J501" s="191"/>
      <c r="K501" s="191"/>
      <c r="L501" s="191"/>
      <c r="M501" s="191"/>
      <c r="N501" s="191"/>
      <c r="O501" s="191"/>
      <c r="P501" s="191"/>
      <c r="Q501" s="191"/>
      <c r="R501" s="191"/>
      <c r="S501" s="191"/>
      <c r="T501" s="191"/>
      <c r="U501" s="191"/>
      <c r="V501" s="191"/>
      <c r="W501" s="191"/>
      <c r="X501" s="191"/>
      <c r="Y501" s="191"/>
      <c r="Z501" s="191"/>
      <c r="AA501" s="191"/>
      <c r="AB501" s="191"/>
      <c r="AC501" s="191"/>
      <c r="AD501" s="191"/>
      <c r="AE501" s="191"/>
      <c r="AF501" s="191"/>
      <c r="AG501" s="191"/>
      <c r="AH501" s="191"/>
      <c r="AI501" s="191"/>
      <c r="AJ501" s="191"/>
      <c r="AK501" s="191"/>
      <c r="AL501" s="191"/>
      <c r="AM501" s="191"/>
      <c r="AN501" s="191"/>
      <c r="AO501" s="191"/>
      <c r="AP501" s="191"/>
      <c r="AQ501" s="191"/>
      <c r="AR501" s="191"/>
      <c r="AS501" s="191"/>
      <c r="AT501" s="191"/>
      <c r="AU501" s="191"/>
      <c r="AV501" s="191"/>
      <c r="AW501" s="191"/>
      <c r="AX501" s="191"/>
      <c r="AY501" s="191"/>
      <c r="AZ501" s="191"/>
      <c r="BA501" s="191"/>
      <c r="BB501" s="191"/>
      <c r="BC501" s="191"/>
      <c r="BD501" s="191"/>
      <c r="BE501" s="191"/>
      <c r="BF501" s="191"/>
      <c r="BG501" s="191"/>
      <c r="BH501" s="188"/>
      <c r="BI501" s="191"/>
      <c r="BJ501" s="191"/>
      <c r="BK501" s="191"/>
      <c r="BL501" s="273"/>
      <c r="BM501" s="180"/>
      <c r="BN501" s="191"/>
      <c r="BO501" s="191"/>
      <c r="BP501" s="191"/>
      <c r="BQ501" s="191"/>
    </row>
    <row r="502" spans="1:69" x14ac:dyDescent="0.25">
      <c r="A502" s="191"/>
      <c r="B502" s="191"/>
      <c r="C502" s="191"/>
      <c r="D502" s="191"/>
      <c r="E502" s="191"/>
      <c r="F502" s="191"/>
      <c r="G502" s="188"/>
      <c r="H502" s="191"/>
      <c r="I502" s="191"/>
      <c r="J502" s="191"/>
      <c r="K502" s="191"/>
      <c r="L502" s="191"/>
      <c r="M502" s="191"/>
      <c r="N502" s="191"/>
      <c r="O502" s="191"/>
      <c r="P502" s="191"/>
      <c r="Q502" s="191"/>
      <c r="R502" s="191"/>
      <c r="S502" s="191"/>
      <c r="T502" s="191"/>
      <c r="U502" s="191"/>
      <c r="V502" s="191"/>
      <c r="W502" s="191"/>
      <c r="X502" s="191"/>
      <c r="Y502" s="191"/>
      <c r="Z502" s="191"/>
      <c r="AA502" s="191"/>
      <c r="AB502" s="191"/>
      <c r="AC502" s="191"/>
      <c r="AD502" s="191"/>
      <c r="AE502" s="191"/>
      <c r="AF502" s="191"/>
      <c r="AG502" s="191"/>
      <c r="AH502" s="191"/>
      <c r="AI502" s="191"/>
      <c r="AJ502" s="191"/>
      <c r="AK502" s="191"/>
      <c r="AL502" s="191"/>
      <c r="AM502" s="191"/>
      <c r="AN502" s="191"/>
      <c r="AO502" s="191"/>
      <c r="AP502" s="191"/>
      <c r="AQ502" s="191"/>
      <c r="AR502" s="191"/>
      <c r="AS502" s="191"/>
      <c r="AT502" s="191"/>
      <c r="AU502" s="191"/>
      <c r="AV502" s="191"/>
      <c r="AW502" s="191"/>
      <c r="AX502" s="191"/>
      <c r="AY502" s="191"/>
      <c r="AZ502" s="191"/>
      <c r="BA502" s="191"/>
      <c r="BB502" s="191"/>
      <c r="BC502" s="191"/>
      <c r="BD502" s="191"/>
      <c r="BE502" s="191"/>
      <c r="BF502" s="191"/>
      <c r="BG502" s="191"/>
      <c r="BH502" s="188"/>
      <c r="BI502" s="191"/>
      <c r="BJ502" s="191"/>
      <c r="BK502" s="191"/>
      <c r="BL502" s="273"/>
      <c r="BM502" s="180"/>
      <c r="BN502" s="191"/>
      <c r="BO502" s="191"/>
      <c r="BP502" s="191"/>
      <c r="BQ502" s="191"/>
    </row>
    <row r="503" spans="1:69" x14ac:dyDescent="0.25">
      <c r="A503" s="191"/>
      <c r="B503" s="191"/>
      <c r="C503" s="191"/>
      <c r="D503" s="191"/>
      <c r="E503" s="191"/>
      <c r="F503" s="191"/>
      <c r="G503" s="188"/>
      <c r="H503" s="191"/>
      <c r="I503" s="191"/>
      <c r="J503" s="191"/>
      <c r="K503" s="191"/>
      <c r="L503" s="191"/>
      <c r="M503" s="191"/>
      <c r="N503" s="191"/>
      <c r="O503" s="191"/>
      <c r="P503" s="191"/>
      <c r="Q503" s="191"/>
      <c r="R503" s="191"/>
      <c r="S503" s="191"/>
      <c r="T503" s="191"/>
      <c r="U503" s="191"/>
      <c r="V503" s="191"/>
      <c r="W503" s="191"/>
      <c r="X503" s="191"/>
      <c r="Y503" s="191"/>
      <c r="Z503" s="191"/>
      <c r="AA503" s="191"/>
      <c r="AB503" s="191"/>
      <c r="AC503" s="191"/>
      <c r="AD503" s="191"/>
      <c r="AE503" s="191"/>
      <c r="AF503" s="191"/>
      <c r="AG503" s="191"/>
      <c r="AH503" s="191"/>
      <c r="AI503" s="191"/>
      <c r="AJ503" s="191"/>
      <c r="AK503" s="191"/>
      <c r="AL503" s="191"/>
      <c r="AM503" s="191"/>
      <c r="AN503" s="191"/>
      <c r="AO503" s="191"/>
      <c r="AP503" s="191"/>
      <c r="AQ503" s="191"/>
      <c r="AR503" s="191"/>
      <c r="AS503" s="191"/>
      <c r="AT503" s="191"/>
      <c r="AU503" s="191"/>
      <c r="AV503" s="191"/>
      <c r="AW503" s="191"/>
      <c r="AX503" s="191"/>
      <c r="AY503" s="191"/>
      <c r="AZ503" s="191"/>
      <c r="BA503" s="191"/>
      <c r="BB503" s="191"/>
      <c r="BC503" s="191"/>
      <c r="BD503" s="191"/>
      <c r="BE503" s="191"/>
      <c r="BF503" s="191"/>
      <c r="BG503" s="191"/>
      <c r="BH503" s="188"/>
      <c r="BI503" s="191"/>
      <c r="BJ503" s="191"/>
      <c r="BK503" s="191"/>
      <c r="BL503" s="273"/>
      <c r="BM503" s="180"/>
      <c r="BN503" s="191"/>
      <c r="BO503" s="191"/>
      <c r="BP503" s="191"/>
      <c r="BQ503" s="191"/>
    </row>
    <row r="504" spans="1:69" x14ac:dyDescent="0.25">
      <c r="A504" s="191"/>
      <c r="B504" s="191"/>
      <c r="C504" s="191"/>
      <c r="D504" s="191"/>
      <c r="E504" s="191"/>
      <c r="F504" s="191"/>
      <c r="G504" s="188"/>
      <c r="H504" s="191"/>
      <c r="I504" s="191"/>
      <c r="J504" s="191"/>
      <c r="K504" s="191"/>
      <c r="L504" s="191"/>
      <c r="M504" s="191"/>
      <c r="N504" s="191"/>
      <c r="O504" s="191"/>
      <c r="P504" s="191"/>
      <c r="Q504" s="191"/>
      <c r="R504" s="191"/>
      <c r="S504" s="191"/>
      <c r="T504" s="191"/>
      <c r="U504" s="191"/>
      <c r="V504" s="191"/>
      <c r="W504" s="191"/>
      <c r="X504" s="191"/>
      <c r="Y504" s="191"/>
      <c r="Z504" s="191"/>
      <c r="AA504" s="191"/>
      <c r="AB504" s="191"/>
      <c r="AC504" s="191"/>
      <c r="AD504" s="191"/>
      <c r="AE504" s="191"/>
      <c r="AF504" s="191"/>
      <c r="AG504" s="191"/>
      <c r="AH504" s="191"/>
      <c r="AI504" s="191"/>
      <c r="AJ504" s="191"/>
      <c r="AK504" s="191"/>
      <c r="AL504" s="191"/>
      <c r="AM504" s="191"/>
      <c r="AN504" s="191"/>
      <c r="AO504" s="191"/>
      <c r="AP504" s="191"/>
      <c r="AQ504" s="191"/>
      <c r="AR504" s="191"/>
      <c r="AS504" s="191"/>
      <c r="AT504" s="191"/>
      <c r="AU504" s="191"/>
      <c r="AV504" s="191"/>
      <c r="AW504" s="191"/>
      <c r="AX504" s="191"/>
      <c r="AY504" s="191"/>
      <c r="AZ504" s="191"/>
      <c r="BA504" s="191"/>
      <c r="BB504" s="191"/>
      <c r="BC504" s="191"/>
      <c r="BD504" s="191"/>
      <c r="BE504" s="191"/>
      <c r="BF504" s="191"/>
      <c r="BG504" s="191"/>
      <c r="BH504" s="188"/>
      <c r="BI504" s="191"/>
      <c r="BJ504" s="191"/>
      <c r="BK504" s="191"/>
      <c r="BL504" s="273"/>
      <c r="BM504" s="180"/>
      <c r="BN504" s="191"/>
      <c r="BO504" s="191"/>
      <c r="BP504" s="191"/>
      <c r="BQ504" s="191"/>
    </row>
    <row r="505" spans="1:69" x14ac:dyDescent="0.25">
      <c r="A505" s="191"/>
      <c r="B505" s="191"/>
      <c r="C505" s="191"/>
      <c r="D505" s="191"/>
      <c r="E505" s="191"/>
      <c r="F505" s="191"/>
      <c r="G505" s="188"/>
      <c r="H505" s="191"/>
      <c r="I505" s="191"/>
      <c r="J505" s="191"/>
      <c r="K505" s="191"/>
      <c r="L505" s="191"/>
      <c r="M505" s="191"/>
      <c r="N505" s="191"/>
      <c r="O505" s="191"/>
      <c r="P505" s="191"/>
      <c r="Q505" s="191"/>
      <c r="R505" s="191"/>
      <c r="S505" s="191"/>
      <c r="T505" s="191"/>
      <c r="U505" s="191"/>
      <c r="V505" s="191"/>
      <c r="W505" s="191"/>
      <c r="X505" s="191"/>
      <c r="Y505" s="191"/>
      <c r="Z505" s="191"/>
      <c r="AA505" s="191"/>
      <c r="AB505" s="191"/>
      <c r="AC505" s="191"/>
      <c r="AD505" s="191"/>
      <c r="AE505" s="191"/>
      <c r="AF505" s="191"/>
      <c r="AG505" s="191"/>
      <c r="AH505" s="191"/>
      <c r="AI505" s="191"/>
      <c r="AJ505" s="191"/>
      <c r="AK505" s="191"/>
      <c r="AL505" s="191"/>
      <c r="AM505" s="191"/>
      <c r="AN505" s="191"/>
      <c r="AO505" s="191"/>
      <c r="AP505" s="191"/>
      <c r="AQ505" s="191"/>
      <c r="AR505" s="191"/>
      <c r="AS505" s="191"/>
      <c r="AT505" s="191"/>
      <c r="AU505" s="191"/>
      <c r="AV505" s="191"/>
      <c r="AW505" s="191"/>
      <c r="AX505" s="191"/>
      <c r="AY505" s="191"/>
      <c r="AZ505" s="191"/>
      <c r="BA505" s="191"/>
      <c r="BB505" s="191"/>
      <c r="BC505" s="191"/>
      <c r="BD505" s="191"/>
      <c r="BE505" s="191"/>
      <c r="BF505" s="191"/>
      <c r="BG505" s="191"/>
      <c r="BH505" s="188"/>
      <c r="BI505" s="191"/>
      <c r="BJ505" s="191"/>
      <c r="BK505" s="191"/>
      <c r="BL505" s="273"/>
      <c r="BM505" s="180"/>
      <c r="BN505" s="191"/>
      <c r="BO505" s="191"/>
      <c r="BP505" s="191"/>
      <c r="BQ505" s="191"/>
    </row>
    <row r="506" spans="1:69" x14ac:dyDescent="0.25">
      <c r="A506" s="191"/>
      <c r="B506" s="191"/>
      <c r="C506" s="191"/>
      <c r="D506" s="191"/>
      <c r="E506" s="191"/>
      <c r="F506" s="191"/>
      <c r="G506" s="188"/>
      <c r="H506" s="191"/>
      <c r="I506" s="191"/>
      <c r="J506" s="191"/>
      <c r="K506" s="191"/>
      <c r="L506" s="191"/>
      <c r="M506" s="191"/>
      <c r="N506" s="191"/>
      <c r="O506" s="191"/>
      <c r="P506" s="191"/>
      <c r="Q506" s="191"/>
      <c r="R506" s="191"/>
      <c r="S506" s="191"/>
      <c r="T506" s="191"/>
      <c r="U506" s="191"/>
      <c r="V506" s="191"/>
      <c r="W506" s="191"/>
      <c r="X506" s="191"/>
      <c r="Y506" s="191"/>
      <c r="Z506" s="191"/>
      <c r="AA506" s="191"/>
      <c r="AB506" s="191"/>
      <c r="AC506" s="191"/>
      <c r="AD506" s="191"/>
      <c r="AE506" s="191"/>
      <c r="AF506" s="191"/>
      <c r="AG506" s="191"/>
      <c r="AH506" s="191"/>
      <c r="AI506" s="191"/>
      <c r="AJ506" s="191"/>
      <c r="AK506" s="191"/>
      <c r="AL506" s="191"/>
      <c r="AM506" s="191"/>
      <c r="AN506" s="191"/>
      <c r="AO506" s="191"/>
      <c r="AP506" s="191"/>
      <c r="AQ506" s="191"/>
      <c r="AR506" s="191"/>
      <c r="AS506" s="191"/>
      <c r="AT506" s="191"/>
      <c r="AU506" s="191"/>
      <c r="AV506" s="191"/>
      <c r="AW506" s="191"/>
      <c r="AX506" s="191"/>
      <c r="AY506" s="191"/>
      <c r="AZ506" s="191"/>
      <c r="BA506" s="191"/>
      <c r="BB506" s="191"/>
      <c r="BC506" s="191"/>
      <c r="BD506" s="191"/>
      <c r="BE506" s="191"/>
      <c r="BF506" s="191"/>
      <c r="BG506" s="191"/>
      <c r="BH506" s="188"/>
      <c r="BI506" s="191"/>
      <c r="BJ506" s="191"/>
      <c r="BK506" s="191"/>
      <c r="BL506" s="273"/>
      <c r="BM506" s="180"/>
      <c r="BN506" s="191"/>
      <c r="BO506" s="191"/>
      <c r="BP506" s="191"/>
      <c r="BQ506" s="191"/>
    </row>
    <row r="507" spans="1:69" x14ac:dyDescent="0.25">
      <c r="A507" s="191"/>
      <c r="B507" s="191"/>
      <c r="C507" s="191"/>
      <c r="D507" s="191"/>
      <c r="E507" s="191"/>
      <c r="F507" s="191"/>
      <c r="G507" s="188"/>
      <c r="H507" s="191"/>
      <c r="I507" s="191"/>
      <c r="J507" s="191"/>
      <c r="K507" s="191"/>
      <c r="L507" s="191"/>
      <c r="M507" s="191"/>
      <c r="N507" s="191"/>
      <c r="O507" s="191"/>
      <c r="P507" s="191"/>
      <c r="Q507" s="191"/>
      <c r="R507" s="191"/>
      <c r="S507" s="191"/>
      <c r="T507" s="191"/>
      <c r="U507" s="191"/>
      <c r="V507" s="191"/>
      <c r="W507" s="191"/>
      <c r="X507" s="191"/>
      <c r="Y507" s="191"/>
      <c r="Z507" s="191"/>
      <c r="AA507" s="191"/>
      <c r="AB507" s="191"/>
      <c r="AC507" s="191"/>
      <c r="AD507" s="191"/>
      <c r="AE507" s="191"/>
      <c r="AF507" s="191"/>
      <c r="AG507" s="191"/>
      <c r="AH507" s="191"/>
      <c r="AI507" s="191"/>
      <c r="AJ507" s="191"/>
      <c r="AK507" s="191"/>
      <c r="AL507" s="191"/>
      <c r="AM507" s="191"/>
      <c r="AN507" s="191"/>
      <c r="AO507" s="191"/>
      <c r="AP507" s="191"/>
      <c r="AQ507" s="191"/>
      <c r="AR507" s="191"/>
      <c r="AS507" s="191"/>
      <c r="AT507" s="191"/>
      <c r="AU507" s="191"/>
      <c r="AV507" s="191"/>
      <c r="AW507" s="191"/>
      <c r="AX507" s="191"/>
      <c r="AY507" s="191"/>
      <c r="AZ507" s="191"/>
      <c r="BA507" s="191"/>
      <c r="BB507" s="191"/>
      <c r="BC507" s="191"/>
      <c r="BD507" s="191"/>
      <c r="BE507" s="191"/>
      <c r="BF507" s="191"/>
      <c r="BG507" s="191"/>
      <c r="BH507" s="188"/>
      <c r="BI507" s="191"/>
      <c r="BJ507" s="191"/>
      <c r="BK507" s="191"/>
      <c r="BL507" s="273"/>
      <c r="BM507" s="180"/>
      <c r="BN507" s="191"/>
      <c r="BO507" s="191"/>
      <c r="BP507" s="191"/>
      <c r="BQ507" s="191"/>
    </row>
    <row r="508" spans="1:69" x14ac:dyDescent="0.25">
      <c r="A508" s="191"/>
      <c r="B508" s="191"/>
      <c r="C508" s="191"/>
      <c r="D508" s="191"/>
      <c r="E508" s="191"/>
      <c r="F508" s="191"/>
      <c r="G508" s="188"/>
      <c r="H508" s="191"/>
      <c r="I508" s="191"/>
      <c r="J508" s="191"/>
      <c r="K508" s="191"/>
      <c r="L508" s="191"/>
      <c r="M508" s="191"/>
      <c r="N508" s="191"/>
      <c r="O508" s="191"/>
      <c r="P508" s="191"/>
      <c r="Q508" s="191"/>
      <c r="R508" s="191"/>
      <c r="S508" s="191"/>
      <c r="T508" s="191"/>
      <c r="U508" s="191"/>
      <c r="V508" s="191"/>
      <c r="W508" s="191"/>
      <c r="X508" s="191"/>
      <c r="Y508" s="191"/>
      <c r="Z508" s="191"/>
      <c r="AA508" s="191"/>
      <c r="AB508" s="191"/>
      <c r="AC508" s="191"/>
      <c r="AD508" s="191"/>
      <c r="AE508" s="191"/>
      <c r="AF508" s="191"/>
      <c r="AG508" s="191"/>
      <c r="AH508" s="191"/>
      <c r="AI508" s="191"/>
      <c r="AJ508" s="191"/>
      <c r="AK508" s="191"/>
      <c r="AL508" s="191"/>
      <c r="AM508" s="191"/>
      <c r="AN508" s="191"/>
      <c r="AO508" s="191"/>
      <c r="AP508" s="191"/>
      <c r="AQ508" s="191"/>
      <c r="AR508" s="191"/>
      <c r="AS508" s="191"/>
      <c r="AT508" s="191"/>
      <c r="AU508" s="191"/>
      <c r="AV508" s="191"/>
      <c r="AW508" s="191"/>
      <c r="AX508" s="191"/>
      <c r="AY508" s="191"/>
      <c r="AZ508" s="191"/>
      <c r="BA508" s="191"/>
      <c r="BB508" s="191"/>
      <c r="BC508" s="191"/>
      <c r="BD508" s="191"/>
      <c r="BE508" s="191"/>
      <c r="BF508" s="191"/>
      <c r="BG508" s="191"/>
      <c r="BH508" s="188"/>
      <c r="BI508" s="191"/>
      <c r="BJ508" s="191"/>
      <c r="BK508" s="191"/>
      <c r="BL508" s="273"/>
      <c r="BM508" s="180"/>
      <c r="BN508" s="191"/>
      <c r="BO508" s="191"/>
      <c r="BP508" s="191"/>
      <c r="BQ508" s="191"/>
    </row>
    <row r="509" spans="1:69" x14ac:dyDescent="0.25">
      <c r="A509" s="191"/>
      <c r="B509" s="191"/>
      <c r="C509" s="191"/>
      <c r="D509" s="191"/>
      <c r="E509" s="191"/>
      <c r="F509" s="191"/>
      <c r="G509" s="188"/>
      <c r="H509" s="191"/>
      <c r="I509" s="191"/>
      <c r="J509" s="191"/>
      <c r="K509" s="191"/>
      <c r="L509" s="191"/>
      <c r="M509" s="191"/>
      <c r="N509" s="191"/>
      <c r="O509" s="191"/>
      <c r="P509" s="191"/>
      <c r="Q509" s="191"/>
      <c r="R509" s="191"/>
      <c r="S509" s="191"/>
      <c r="T509" s="191"/>
      <c r="U509" s="191"/>
      <c r="V509" s="191"/>
      <c r="W509" s="191"/>
      <c r="X509" s="191"/>
      <c r="Y509" s="191"/>
      <c r="Z509" s="191"/>
      <c r="AA509" s="191"/>
      <c r="AB509" s="191"/>
      <c r="AC509" s="191"/>
      <c r="AD509" s="191"/>
      <c r="AE509" s="191"/>
      <c r="AF509" s="191"/>
      <c r="AG509" s="191"/>
      <c r="AH509" s="191"/>
      <c r="AI509" s="191"/>
      <c r="AJ509" s="191"/>
      <c r="AK509" s="191"/>
      <c r="AL509" s="191"/>
      <c r="AM509" s="191"/>
      <c r="AN509" s="191"/>
      <c r="AO509" s="191"/>
      <c r="AP509" s="191"/>
      <c r="AQ509" s="191"/>
      <c r="AR509" s="191"/>
      <c r="AS509" s="191"/>
      <c r="AT509" s="191"/>
      <c r="AU509" s="191"/>
      <c r="AV509" s="191"/>
      <c r="AW509" s="191"/>
      <c r="AX509" s="191"/>
      <c r="AY509" s="191"/>
      <c r="AZ509" s="191"/>
      <c r="BA509" s="191"/>
      <c r="BB509" s="191"/>
      <c r="BC509" s="191"/>
      <c r="BD509" s="191"/>
      <c r="BE509" s="191"/>
      <c r="BF509" s="191"/>
      <c r="BG509" s="191"/>
      <c r="BH509" s="188"/>
      <c r="BI509" s="191"/>
      <c r="BJ509" s="191"/>
      <c r="BK509" s="191"/>
      <c r="BL509" s="273"/>
      <c r="BM509" s="180"/>
      <c r="BN509" s="191"/>
      <c r="BO509" s="191"/>
      <c r="BP509" s="191"/>
      <c r="BQ509" s="191"/>
    </row>
    <row r="510" spans="1:69" x14ac:dyDescent="0.25">
      <c r="A510" s="191"/>
      <c r="B510" s="191"/>
      <c r="C510" s="191"/>
      <c r="D510" s="191"/>
      <c r="E510" s="191"/>
      <c r="F510" s="191"/>
      <c r="G510" s="188"/>
      <c r="H510" s="191"/>
      <c r="I510" s="191"/>
      <c r="J510" s="191"/>
      <c r="K510" s="191"/>
      <c r="L510" s="191"/>
      <c r="M510" s="191"/>
      <c r="N510" s="191"/>
      <c r="O510" s="191"/>
      <c r="P510" s="191"/>
      <c r="Q510" s="191"/>
      <c r="R510" s="191"/>
      <c r="S510" s="191"/>
      <c r="T510" s="191"/>
      <c r="U510" s="191"/>
      <c r="V510" s="191"/>
      <c r="W510" s="191"/>
      <c r="X510" s="191"/>
      <c r="Y510" s="191"/>
      <c r="Z510" s="191"/>
      <c r="AA510" s="191"/>
      <c r="AB510" s="191"/>
      <c r="AC510" s="191"/>
      <c r="AD510" s="191"/>
      <c r="AE510" s="191"/>
      <c r="AF510" s="191"/>
      <c r="AG510" s="191"/>
      <c r="AH510" s="191"/>
      <c r="AI510" s="191"/>
      <c r="AJ510" s="191"/>
      <c r="AK510" s="191"/>
      <c r="AL510" s="191"/>
      <c r="AM510" s="191"/>
      <c r="AN510" s="191"/>
      <c r="AO510" s="191"/>
      <c r="AP510" s="191"/>
      <c r="AQ510" s="191"/>
      <c r="AR510" s="191"/>
      <c r="AS510" s="191"/>
      <c r="AT510" s="191"/>
      <c r="AU510" s="191"/>
      <c r="AV510" s="191"/>
      <c r="AW510" s="191"/>
      <c r="AX510" s="191"/>
      <c r="AY510" s="191"/>
      <c r="AZ510" s="191"/>
      <c r="BA510" s="191"/>
      <c r="BB510" s="191"/>
      <c r="BC510" s="191"/>
      <c r="BD510" s="191"/>
      <c r="BE510" s="191"/>
      <c r="BF510" s="191"/>
      <c r="BG510" s="191"/>
      <c r="BH510" s="188"/>
      <c r="BI510" s="191"/>
      <c r="BJ510" s="191"/>
      <c r="BK510" s="191"/>
      <c r="BL510" s="273"/>
      <c r="BM510" s="180"/>
      <c r="BN510" s="191"/>
      <c r="BO510" s="191"/>
      <c r="BP510" s="191"/>
      <c r="BQ510" s="191"/>
    </row>
    <row r="511" spans="1:69" x14ac:dyDescent="0.25">
      <c r="A511" s="191"/>
      <c r="B511" s="191"/>
      <c r="C511" s="191"/>
      <c r="D511" s="191"/>
      <c r="E511" s="191"/>
      <c r="F511" s="191"/>
      <c r="G511" s="188"/>
      <c r="H511" s="191"/>
      <c r="I511" s="191"/>
      <c r="J511" s="191"/>
      <c r="K511" s="191"/>
      <c r="L511" s="191"/>
      <c r="M511" s="191"/>
      <c r="N511" s="191"/>
      <c r="O511" s="191"/>
      <c r="P511" s="191"/>
      <c r="Q511" s="191"/>
      <c r="R511" s="191"/>
      <c r="S511" s="191"/>
      <c r="T511" s="191"/>
      <c r="U511" s="191"/>
      <c r="V511" s="191"/>
      <c r="W511" s="191"/>
      <c r="X511" s="191"/>
      <c r="Y511" s="191"/>
      <c r="Z511" s="191"/>
      <c r="AA511" s="191"/>
      <c r="AB511" s="191"/>
      <c r="AC511" s="191"/>
      <c r="AD511" s="191"/>
      <c r="AE511" s="191"/>
      <c r="AF511" s="191"/>
      <c r="AG511" s="191"/>
      <c r="AH511" s="191"/>
      <c r="AI511" s="191"/>
      <c r="AJ511" s="191"/>
      <c r="AK511" s="191"/>
      <c r="AL511" s="191"/>
      <c r="AM511" s="191"/>
      <c r="AN511" s="191"/>
      <c r="AO511" s="191"/>
      <c r="AP511" s="191"/>
      <c r="AQ511" s="191"/>
      <c r="AR511" s="191"/>
      <c r="AS511" s="191"/>
      <c r="AT511" s="191"/>
      <c r="AU511" s="191"/>
      <c r="AV511" s="191"/>
      <c r="AW511" s="191"/>
      <c r="AX511" s="191"/>
      <c r="AY511" s="191"/>
      <c r="AZ511" s="191"/>
      <c r="BA511" s="191"/>
      <c r="BB511" s="191"/>
      <c r="BC511" s="191"/>
      <c r="BD511" s="191"/>
      <c r="BE511" s="191"/>
      <c r="BF511" s="191"/>
      <c r="BG511" s="191"/>
      <c r="BH511" s="188"/>
      <c r="BI511" s="191"/>
      <c r="BJ511" s="191"/>
      <c r="BK511" s="191"/>
      <c r="BL511" s="273"/>
      <c r="BM511" s="180"/>
      <c r="BN511" s="191"/>
      <c r="BO511" s="191"/>
      <c r="BP511" s="191"/>
      <c r="BQ511" s="191"/>
    </row>
    <row r="512" spans="1:69" x14ac:dyDescent="0.25">
      <c r="A512" s="191"/>
      <c r="B512" s="191"/>
      <c r="C512" s="191"/>
      <c r="D512" s="191"/>
      <c r="E512" s="191"/>
      <c r="F512" s="191"/>
      <c r="G512" s="188"/>
      <c r="H512" s="191"/>
      <c r="I512" s="191"/>
      <c r="J512" s="191"/>
      <c r="K512" s="191"/>
      <c r="L512" s="191"/>
      <c r="M512" s="191"/>
      <c r="N512" s="191"/>
      <c r="O512" s="191"/>
      <c r="P512" s="191"/>
      <c r="Q512" s="191"/>
      <c r="R512" s="191"/>
      <c r="S512" s="191"/>
      <c r="T512" s="191"/>
      <c r="U512" s="191"/>
      <c r="V512" s="191"/>
      <c r="W512" s="191"/>
      <c r="X512" s="191"/>
      <c r="Y512" s="191"/>
      <c r="Z512" s="191"/>
      <c r="AA512" s="191"/>
      <c r="AB512" s="191"/>
      <c r="AC512" s="191"/>
      <c r="AD512" s="191"/>
      <c r="AE512" s="191"/>
      <c r="AF512" s="191"/>
      <c r="AG512" s="191"/>
      <c r="AH512" s="191"/>
      <c r="AI512" s="191"/>
      <c r="AJ512" s="191"/>
      <c r="AK512" s="191"/>
      <c r="AL512" s="191"/>
      <c r="AM512" s="191"/>
      <c r="AN512" s="191"/>
      <c r="AO512" s="191"/>
      <c r="AP512" s="191"/>
      <c r="AQ512" s="191"/>
      <c r="AR512" s="191"/>
      <c r="AS512" s="191"/>
      <c r="AT512" s="191"/>
      <c r="AU512" s="191"/>
      <c r="AV512" s="191"/>
      <c r="AW512" s="191"/>
      <c r="AX512" s="191"/>
      <c r="AY512" s="191"/>
      <c r="AZ512" s="191"/>
      <c r="BA512" s="191"/>
      <c r="BB512" s="191"/>
      <c r="BC512" s="191"/>
      <c r="BD512" s="191"/>
      <c r="BE512" s="191"/>
      <c r="BF512" s="191"/>
      <c r="BG512" s="191"/>
      <c r="BH512" s="188"/>
      <c r="BI512" s="191"/>
      <c r="BJ512" s="191"/>
      <c r="BK512" s="191"/>
      <c r="BL512" s="273"/>
      <c r="BM512" s="180"/>
      <c r="BN512" s="191"/>
      <c r="BO512" s="191"/>
      <c r="BP512" s="191"/>
      <c r="BQ512" s="191"/>
    </row>
    <row r="513" spans="1:69" x14ac:dyDescent="0.25">
      <c r="A513" s="191"/>
      <c r="B513" s="191"/>
      <c r="C513" s="191"/>
      <c r="D513" s="191"/>
      <c r="E513" s="191"/>
      <c r="F513" s="191"/>
      <c r="G513" s="188"/>
      <c r="H513" s="191"/>
      <c r="I513" s="191"/>
      <c r="J513" s="191"/>
      <c r="K513" s="191"/>
      <c r="L513" s="191"/>
      <c r="M513" s="191"/>
      <c r="N513" s="191"/>
      <c r="O513" s="191"/>
      <c r="P513" s="191"/>
      <c r="Q513" s="191"/>
      <c r="R513" s="191"/>
      <c r="S513" s="191"/>
      <c r="T513" s="191"/>
      <c r="U513" s="191"/>
      <c r="V513" s="191"/>
      <c r="W513" s="191"/>
      <c r="X513" s="191"/>
      <c r="Y513" s="191"/>
      <c r="Z513" s="191"/>
      <c r="AA513" s="191"/>
      <c r="AB513" s="191"/>
      <c r="AC513" s="191"/>
      <c r="AD513" s="191"/>
      <c r="AE513" s="191"/>
      <c r="AF513" s="191"/>
      <c r="AG513" s="191"/>
      <c r="AH513" s="191"/>
      <c r="AI513" s="191"/>
      <c r="AJ513" s="191"/>
      <c r="AK513" s="191"/>
      <c r="AL513" s="191"/>
      <c r="AM513" s="191"/>
      <c r="AN513" s="191"/>
      <c r="AO513" s="191"/>
      <c r="AP513" s="191"/>
      <c r="AQ513" s="191"/>
      <c r="AR513" s="191"/>
      <c r="AS513" s="191"/>
      <c r="AT513" s="191"/>
      <c r="AU513" s="191"/>
      <c r="AV513" s="191"/>
      <c r="AW513" s="191"/>
      <c r="AX513" s="191"/>
      <c r="AY513" s="191"/>
      <c r="AZ513" s="191"/>
      <c r="BA513" s="191"/>
      <c r="BB513" s="191"/>
      <c r="BC513" s="191"/>
      <c r="BD513" s="191"/>
      <c r="BE513" s="191"/>
      <c r="BF513" s="191"/>
      <c r="BG513" s="191"/>
      <c r="BH513" s="188"/>
      <c r="BI513" s="191"/>
      <c r="BJ513" s="191"/>
      <c r="BK513" s="191"/>
      <c r="BL513" s="273"/>
      <c r="BM513" s="180"/>
      <c r="BN513" s="191"/>
      <c r="BO513" s="191"/>
      <c r="BP513" s="191"/>
      <c r="BQ513" s="191"/>
    </row>
    <row r="514" spans="1:69" x14ac:dyDescent="0.25">
      <c r="A514" s="191"/>
      <c r="B514" s="191"/>
      <c r="C514" s="191"/>
      <c r="D514" s="191"/>
      <c r="E514" s="191"/>
      <c r="F514" s="191"/>
      <c r="G514" s="188"/>
      <c r="H514" s="191"/>
      <c r="I514" s="191"/>
      <c r="J514" s="191"/>
      <c r="K514" s="191"/>
      <c r="L514" s="191"/>
      <c r="M514" s="191"/>
      <c r="N514" s="191"/>
      <c r="O514" s="191"/>
      <c r="P514" s="191"/>
      <c r="Q514" s="191"/>
      <c r="R514" s="191"/>
      <c r="S514" s="191"/>
      <c r="T514" s="191"/>
      <c r="U514" s="191"/>
      <c r="V514" s="191"/>
      <c r="W514" s="191"/>
      <c r="X514" s="191"/>
      <c r="Y514" s="191"/>
      <c r="Z514" s="191"/>
      <c r="AA514" s="191"/>
      <c r="AB514" s="191"/>
      <c r="AC514" s="191"/>
      <c r="AD514" s="191"/>
      <c r="AE514" s="191"/>
      <c r="AF514" s="191"/>
      <c r="AG514" s="191"/>
      <c r="AH514" s="191"/>
      <c r="AI514" s="191"/>
      <c r="AJ514" s="191"/>
      <c r="AK514" s="191"/>
      <c r="AL514" s="191"/>
      <c r="AM514" s="191"/>
      <c r="AN514" s="191"/>
      <c r="AO514" s="191"/>
      <c r="AP514" s="191"/>
      <c r="AQ514" s="191"/>
      <c r="AR514" s="191"/>
      <c r="AS514" s="191"/>
      <c r="AT514" s="191"/>
      <c r="AU514" s="191"/>
      <c r="AV514" s="191"/>
      <c r="AW514" s="191"/>
      <c r="AX514" s="191"/>
      <c r="AY514" s="191"/>
      <c r="AZ514" s="191"/>
      <c r="BA514" s="191"/>
      <c r="BB514" s="191"/>
      <c r="BC514" s="191"/>
      <c r="BD514" s="191"/>
      <c r="BE514" s="191"/>
      <c r="BF514" s="191"/>
      <c r="BG514" s="191"/>
      <c r="BH514" s="188"/>
      <c r="BI514" s="191"/>
      <c r="BJ514" s="191"/>
      <c r="BK514" s="191"/>
      <c r="BL514" s="273"/>
      <c r="BM514" s="180"/>
      <c r="BN514" s="191"/>
      <c r="BO514" s="191"/>
      <c r="BP514" s="191"/>
      <c r="BQ514" s="191"/>
    </row>
    <row r="515" spans="1:69" x14ac:dyDescent="0.25">
      <c r="A515" s="191"/>
      <c r="B515" s="191"/>
      <c r="C515" s="191"/>
      <c r="D515" s="191"/>
      <c r="E515" s="191"/>
      <c r="F515" s="191"/>
      <c r="G515" s="188"/>
      <c r="H515" s="191"/>
      <c r="I515" s="191"/>
      <c r="J515" s="191"/>
      <c r="K515" s="191"/>
      <c r="L515" s="191"/>
      <c r="M515" s="191"/>
      <c r="N515" s="191"/>
      <c r="O515" s="191"/>
      <c r="P515" s="191"/>
      <c r="Q515" s="191"/>
      <c r="R515" s="191"/>
      <c r="S515" s="191"/>
      <c r="T515" s="191"/>
      <c r="U515" s="191"/>
      <c r="V515" s="191"/>
      <c r="W515" s="191"/>
      <c r="X515" s="191"/>
      <c r="Y515" s="191"/>
      <c r="Z515" s="191"/>
      <c r="AA515" s="191"/>
      <c r="AB515" s="191"/>
      <c r="AC515" s="191"/>
      <c r="AD515" s="191"/>
      <c r="AE515" s="191"/>
      <c r="AF515" s="191"/>
      <c r="AG515" s="191"/>
      <c r="AH515" s="191"/>
      <c r="AI515" s="191"/>
      <c r="AJ515" s="191"/>
      <c r="AK515" s="191"/>
      <c r="AL515" s="191"/>
      <c r="AM515" s="191"/>
      <c r="AN515" s="191"/>
      <c r="AO515" s="191"/>
      <c r="AP515" s="191"/>
      <c r="AQ515" s="191"/>
      <c r="AR515" s="191"/>
      <c r="AS515" s="191"/>
      <c r="AT515" s="191"/>
      <c r="AU515" s="191"/>
      <c r="AV515" s="191"/>
      <c r="AW515" s="191"/>
      <c r="AX515" s="191"/>
      <c r="AY515" s="191"/>
      <c r="AZ515" s="191"/>
      <c r="BA515" s="191"/>
      <c r="BB515" s="191"/>
      <c r="BC515" s="191"/>
      <c r="BD515" s="191"/>
      <c r="BE515" s="191"/>
      <c r="BF515" s="191"/>
      <c r="BG515" s="191"/>
      <c r="BH515" s="188"/>
      <c r="BI515" s="191"/>
      <c r="BJ515" s="191"/>
      <c r="BK515" s="191"/>
      <c r="BL515" s="273"/>
      <c r="BM515" s="180"/>
      <c r="BN515" s="191"/>
      <c r="BO515" s="191"/>
      <c r="BP515" s="191"/>
      <c r="BQ515" s="191"/>
    </row>
    <row r="516" spans="1:69" x14ac:dyDescent="0.25">
      <c r="A516" s="191"/>
      <c r="B516" s="191"/>
      <c r="C516" s="191"/>
      <c r="D516" s="191"/>
      <c r="E516" s="191"/>
      <c r="F516" s="191"/>
      <c r="G516" s="188"/>
      <c r="H516" s="191"/>
      <c r="I516" s="191"/>
      <c r="J516" s="191"/>
      <c r="K516" s="191"/>
      <c r="L516" s="191"/>
      <c r="M516" s="191"/>
      <c r="N516" s="191"/>
      <c r="O516" s="191"/>
      <c r="P516" s="191"/>
      <c r="Q516" s="191"/>
      <c r="R516" s="191"/>
      <c r="S516" s="191"/>
      <c r="T516" s="191"/>
      <c r="U516" s="191"/>
      <c r="V516" s="191"/>
      <c r="W516" s="191"/>
      <c r="X516" s="191"/>
      <c r="Y516" s="191"/>
      <c r="Z516" s="191"/>
      <c r="AA516" s="191"/>
      <c r="AB516" s="191"/>
      <c r="AC516" s="191"/>
      <c r="AD516" s="191"/>
      <c r="AE516" s="191"/>
      <c r="AF516" s="191"/>
      <c r="AG516" s="191"/>
      <c r="AH516" s="191"/>
      <c r="AI516" s="191"/>
      <c r="AJ516" s="191"/>
      <c r="AK516" s="191"/>
      <c r="AL516" s="191"/>
      <c r="AM516" s="191"/>
      <c r="AN516" s="191"/>
      <c r="AO516" s="191"/>
      <c r="AP516" s="191"/>
      <c r="AQ516" s="191"/>
      <c r="AR516" s="191"/>
      <c r="AS516" s="191"/>
      <c r="AT516" s="191"/>
      <c r="AU516" s="191"/>
      <c r="AV516" s="191"/>
      <c r="AW516" s="191"/>
      <c r="AX516" s="191"/>
      <c r="AY516" s="191"/>
      <c r="AZ516" s="191"/>
      <c r="BA516" s="191"/>
      <c r="BB516" s="191"/>
      <c r="BC516" s="191"/>
      <c r="BD516" s="191"/>
      <c r="BE516" s="191"/>
      <c r="BF516" s="191"/>
      <c r="BG516" s="191"/>
      <c r="BH516" s="188"/>
      <c r="BI516" s="191"/>
      <c r="BJ516" s="191"/>
      <c r="BK516" s="191"/>
      <c r="BL516" s="273"/>
      <c r="BM516" s="180"/>
      <c r="BN516" s="191"/>
      <c r="BO516" s="191"/>
      <c r="BP516" s="191"/>
      <c r="BQ516" s="191"/>
    </row>
    <row r="517" spans="1:69" x14ac:dyDescent="0.25">
      <c r="A517" s="191"/>
      <c r="B517" s="191"/>
      <c r="C517" s="191"/>
      <c r="D517" s="191"/>
      <c r="E517" s="191"/>
      <c r="F517" s="191"/>
      <c r="G517" s="188"/>
      <c r="H517" s="191"/>
      <c r="I517" s="191"/>
      <c r="J517" s="191"/>
      <c r="K517" s="191"/>
      <c r="L517" s="191"/>
      <c r="M517" s="191"/>
      <c r="N517" s="191"/>
      <c r="O517" s="191"/>
      <c r="P517" s="191"/>
      <c r="Q517" s="191"/>
      <c r="R517" s="191"/>
      <c r="S517" s="191"/>
      <c r="T517" s="191"/>
      <c r="U517" s="191"/>
      <c r="V517" s="191"/>
      <c r="W517" s="191"/>
      <c r="X517" s="191"/>
      <c r="Y517" s="191"/>
      <c r="Z517" s="191"/>
      <c r="AA517" s="191"/>
      <c r="AB517" s="191"/>
      <c r="AC517" s="191"/>
      <c r="AD517" s="191"/>
      <c r="AE517" s="191"/>
      <c r="AF517" s="191"/>
      <c r="AG517" s="191"/>
      <c r="AH517" s="191"/>
      <c r="AI517" s="191"/>
      <c r="AJ517" s="191"/>
      <c r="AK517" s="191"/>
      <c r="AL517" s="191"/>
      <c r="AM517" s="191"/>
      <c r="AN517" s="191"/>
      <c r="AO517" s="191"/>
      <c r="AP517" s="191"/>
      <c r="AQ517" s="191"/>
      <c r="AR517" s="191"/>
      <c r="AS517" s="191"/>
      <c r="AT517" s="191"/>
      <c r="AU517" s="191"/>
      <c r="AV517" s="191"/>
      <c r="AW517" s="191"/>
      <c r="AX517" s="191"/>
      <c r="AY517" s="191"/>
      <c r="AZ517" s="191"/>
      <c r="BA517" s="191"/>
      <c r="BB517" s="191"/>
      <c r="BC517" s="191"/>
      <c r="BD517" s="191"/>
      <c r="BE517" s="191"/>
      <c r="BF517" s="191"/>
      <c r="BG517" s="191"/>
      <c r="BH517" s="188"/>
      <c r="BI517" s="191"/>
      <c r="BJ517" s="191"/>
      <c r="BK517" s="191"/>
      <c r="BL517" s="273"/>
      <c r="BM517" s="180"/>
      <c r="BN517" s="191"/>
      <c r="BO517" s="191"/>
      <c r="BP517" s="191"/>
      <c r="BQ517" s="191"/>
    </row>
    <row r="518" spans="1:69" x14ac:dyDescent="0.25">
      <c r="A518" s="191"/>
      <c r="B518" s="191"/>
      <c r="C518" s="191"/>
      <c r="D518" s="191"/>
      <c r="E518" s="191"/>
      <c r="F518" s="191"/>
      <c r="G518" s="188"/>
      <c r="H518" s="191"/>
      <c r="I518" s="191"/>
      <c r="J518" s="191"/>
      <c r="K518" s="191"/>
      <c r="L518" s="191"/>
      <c r="M518" s="191"/>
      <c r="N518" s="191"/>
      <c r="O518" s="191"/>
      <c r="P518" s="191"/>
      <c r="Q518" s="191"/>
      <c r="R518" s="191"/>
      <c r="S518" s="191"/>
      <c r="T518" s="191"/>
      <c r="U518" s="191"/>
      <c r="V518" s="191"/>
      <c r="W518" s="191"/>
      <c r="X518" s="191"/>
      <c r="Y518" s="191"/>
      <c r="Z518" s="191"/>
      <c r="AA518" s="191"/>
      <c r="AB518" s="191"/>
      <c r="AC518" s="191"/>
      <c r="AD518" s="191"/>
      <c r="AE518" s="191"/>
      <c r="AF518" s="191"/>
      <c r="AG518" s="191"/>
      <c r="AH518" s="191"/>
      <c r="AI518" s="191"/>
      <c r="AJ518" s="191"/>
      <c r="AK518" s="191"/>
      <c r="AL518" s="191"/>
      <c r="AM518" s="191"/>
      <c r="AN518" s="191"/>
      <c r="AO518" s="191"/>
      <c r="AP518" s="191"/>
      <c r="AQ518" s="191"/>
      <c r="AR518" s="191"/>
      <c r="AS518" s="191"/>
      <c r="AT518" s="191"/>
      <c r="AU518" s="191"/>
      <c r="AV518" s="191"/>
      <c r="AW518" s="191"/>
      <c r="AX518" s="191"/>
      <c r="AY518" s="191"/>
      <c r="AZ518" s="191"/>
      <c r="BA518" s="191"/>
      <c r="BB518" s="191"/>
      <c r="BC518" s="191"/>
      <c r="BD518" s="191"/>
      <c r="BE518" s="191"/>
      <c r="BF518" s="191"/>
      <c r="BG518" s="191"/>
      <c r="BH518" s="188"/>
      <c r="BI518" s="191"/>
      <c r="BJ518" s="191"/>
      <c r="BK518" s="191"/>
      <c r="BL518" s="273"/>
      <c r="BM518" s="180"/>
      <c r="BN518" s="191"/>
      <c r="BO518" s="191"/>
      <c r="BP518" s="191"/>
      <c r="BQ518" s="191"/>
    </row>
    <row r="519" spans="1:69" x14ac:dyDescent="0.25">
      <c r="A519" s="191"/>
      <c r="B519" s="191"/>
      <c r="C519" s="191"/>
      <c r="D519" s="191"/>
      <c r="E519" s="191"/>
      <c r="F519" s="191"/>
      <c r="G519" s="188"/>
      <c r="H519" s="191"/>
      <c r="I519" s="191"/>
      <c r="J519" s="191"/>
      <c r="K519" s="191"/>
      <c r="L519" s="191"/>
      <c r="M519" s="191"/>
      <c r="N519" s="191"/>
      <c r="O519" s="191"/>
      <c r="P519" s="191"/>
      <c r="Q519" s="191"/>
      <c r="R519" s="191"/>
      <c r="S519" s="191"/>
      <c r="T519" s="191"/>
      <c r="U519" s="191"/>
      <c r="V519" s="191"/>
      <c r="W519" s="191"/>
      <c r="X519" s="191"/>
      <c r="Y519" s="191"/>
      <c r="Z519" s="191"/>
      <c r="AA519" s="191"/>
      <c r="AB519" s="191"/>
      <c r="AC519" s="191"/>
      <c r="AD519" s="191"/>
      <c r="AE519" s="191"/>
      <c r="AF519" s="191"/>
      <c r="AG519" s="191"/>
      <c r="AH519" s="191"/>
      <c r="AI519" s="191"/>
      <c r="AJ519" s="191"/>
      <c r="AK519" s="191"/>
      <c r="AL519" s="191"/>
      <c r="AM519" s="191"/>
      <c r="AN519" s="191"/>
      <c r="AO519" s="191"/>
      <c r="AP519" s="191"/>
      <c r="AQ519" s="191"/>
      <c r="AR519" s="191"/>
      <c r="AS519" s="191"/>
      <c r="AT519" s="191"/>
      <c r="AU519" s="191"/>
      <c r="AV519" s="191"/>
      <c r="AW519" s="191"/>
      <c r="AX519" s="191"/>
      <c r="AY519" s="191"/>
      <c r="AZ519" s="191"/>
      <c r="BA519" s="191"/>
      <c r="BB519" s="191"/>
      <c r="BC519" s="191"/>
      <c r="BD519" s="191"/>
      <c r="BE519" s="191"/>
      <c r="BF519" s="191"/>
      <c r="BG519" s="191"/>
      <c r="BH519" s="188"/>
      <c r="BI519" s="191"/>
      <c r="BJ519" s="191"/>
      <c r="BK519" s="191"/>
      <c r="BL519" s="273"/>
      <c r="BM519" s="180"/>
      <c r="BN519" s="191"/>
      <c r="BO519" s="191"/>
      <c r="BP519" s="191"/>
      <c r="BQ519" s="191"/>
    </row>
    <row r="520" spans="1:69" x14ac:dyDescent="0.25">
      <c r="A520" s="191"/>
      <c r="B520" s="191"/>
      <c r="C520" s="191"/>
      <c r="D520" s="191"/>
      <c r="E520" s="191"/>
      <c r="F520" s="191"/>
      <c r="G520" s="188"/>
      <c r="H520" s="191"/>
      <c r="I520" s="191"/>
      <c r="J520" s="191"/>
      <c r="K520" s="191"/>
      <c r="L520" s="191"/>
      <c r="M520" s="191"/>
      <c r="N520" s="191"/>
      <c r="O520" s="191"/>
      <c r="P520" s="191"/>
      <c r="Q520" s="191"/>
      <c r="R520" s="191"/>
      <c r="S520" s="191"/>
      <c r="T520" s="191"/>
      <c r="U520" s="191"/>
      <c r="V520" s="191"/>
      <c r="W520" s="191"/>
      <c r="X520" s="191"/>
      <c r="Y520" s="191"/>
      <c r="Z520" s="191"/>
      <c r="AA520" s="191"/>
      <c r="AB520" s="191"/>
      <c r="AC520" s="191"/>
      <c r="AD520" s="191"/>
      <c r="AE520" s="191"/>
      <c r="AF520" s="191"/>
      <c r="AG520" s="191"/>
      <c r="AH520" s="191"/>
      <c r="AI520" s="191"/>
      <c r="AJ520" s="191"/>
      <c r="AK520" s="191"/>
      <c r="AL520" s="191"/>
      <c r="AM520" s="191"/>
      <c r="AN520" s="191"/>
      <c r="AO520" s="191"/>
      <c r="AP520" s="191"/>
      <c r="AQ520" s="191"/>
      <c r="AR520" s="191"/>
      <c r="AS520" s="191"/>
      <c r="AT520" s="191"/>
      <c r="AU520" s="191"/>
      <c r="AV520" s="191"/>
      <c r="AW520" s="191"/>
      <c r="AX520" s="191"/>
      <c r="AY520" s="191"/>
      <c r="AZ520" s="191"/>
      <c r="BA520" s="191"/>
      <c r="BB520" s="191"/>
      <c r="BC520" s="191"/>
      <c r="BD520" s="191"/>
      <c r="BE520" s="191"/>
      <c r="BF520" s="191"/>
      <c r="BG520" s="191"/>
      <c r="BH520" s="188"/>
      <c r="BI520" s="191"/>
      <c r="BJ520" s="191"/>
      <c r="BK520" s="191"/>
      <c r="BL520" s="273"/>
      <c r="BM520" s="180"/>
      <c r="BN520" s="191"/>
      <c r="BO520" s="191"/>
      <c r="BP520" s="191"/>
      <c r="BQ520" s="191"/>
    </row>
    <row r="521" spans="1:69" x14ac:dyDescent="0.25">
      <c r="A521" s="191"/>
      <c r="B521" s="191"/>
      <c r="C521" s="191"/>
      <c r="D521" s="191"/>
      <c r="E521" s="191"/>
      <c r="F521" s="191"/>
      <c r="G521" s="188"/>
      <c r="H521" s="191"/>
      <c r="I521" s="191"/>
      <c r="J521" s="191"/>
      <c r="K521" s="191"/>
      <c r="L521" s="191"/>
      <c r="M521" s="191"/>
      <c r="N521" s="191"/>
      <c r="O521" s="191"/>
      <c r="P521" s="191"/>
      <c r="Q521" s="191"/>
      <c r="R521" s="191"/>
      <c r="S521" s="191"/>
      <c r="T521" s="191"/>
      <c r="U521" s="191"/>
      <c r="V521" s="191"/>
      <c r="W521" s="191"/>
      <c r="X521" s="191"/>
      <c r="Y521" s="191"/>
      <c r="Z521" s="191"/>
      <c r="AA521" s="191"/>
      <c r="AB521" s="191"/>
      <c r="AC521" s="191"/>
      <c r="AD521" s="191"/>
      <c r="AE521" s="191"/>
      <c r="AF521" s="191"/>
      <c r="AG521" s="191"/>
      <c r="AH521" s="191"/>
      <c r="AI521" s="191"/>
      <c r="AJ521" s="191"/>
      <c r="AK521" s="191"/>
      <c r="AL521" s="191"/>
      <c r="AM521" s="191"/>
      <c r="AN521" s="191"/>
      <c r="AO521" s="191"/>
      <c r="AP521" s="191"/>
      <c r="AQ521" s="191"/>
      <c r="AR521" s="191"/>
      <c r="AS521" s="191"/>
      <c r="AT521" s="191"/>
      <c r="AU521" s="191"/>
      <c r="AV521" s="191"/>
      <c r="AW521" s="191"/>
      <c r="AX521" s="191"/>
      <c r="AY521" s="191"/>
      <c r="AZ521" s="191"/>
      <c r="BA521" s="191"/>
      <c r="BB521" s="191"/>
      <c r="BC521" s="191"/>
      <c r="BD521" s="191"/>
      <c r="BE521" s="191"/>
      <c r="BF521" s="191"/>
      <c r="BG521" s="191"/>
      <c r="BH521" s="188"/>
      <c r="BI521" s="191"/>
      <c r="BJ521" s="191"/>
      <c r="BK521" s="191"/>
      <c r="BL521" s="273"/>
      <c r="BM521" s="180"/>
      <c r="BN521" s="191"/>
      <c r="BO521" s="191"/>
      <c r="BP521" s="191"/>
      <c r="BQ521" s="191"/>
    </row>
    <row r="522" spans="1:69" x14ac:dyDescent="0.25">
      <c r="A522" s="191"/>
      <c r="B522" s="191"/>
      <c r="C522" s="191"/>
      <c r="D522" s="191"/>
      <c r="E522" s="191"/>
      <c r="F522" s="191"/>
      <c r="G522" s="188"/>
      <c r="H522" s="191"/>
      <c r="I522" s="191"/>
      <c r="J522" s="191"/>
      <c r="K522" s="191"/>
      <c r="L522" s="191"/>
      <c r="M522" s="191"/>
      <c r="N522" s="191"/>
      <c r="O522" s="191"/>
      <c r="P522" s="191"/>
      <c r="Q522" s="191"/>
      <c r="R522" s="191"/>
      <c r="S522" s="191"/>
      <c r="T522" s="191"/>
      <c r="U522" s="191"/>
      <c r="V522" s="191"/>
      <c r="W522" s="191"/>
      <c r="X522" s="191"/>
      <c r="Y522" s="191"/>
      <c r="Z522" s="191"/>
      <c r="AA522" s="191"/>
      <c r="AB522" s="191"/>
      <c r="AC522" s="191"/>
      <c r="AD522" s="191"/>
      <c r="AE522" s="191"/>
      <c r="AF522" s="191"/>
      <c r="AG522" s="191"/>
      <c r="AH522" s="191"/>
      <c r="AI522" s="191"/>
      <c r="AJ522" s="191"/>
      <c r="AK522" s="191"/>
      <c r="AL522" s="191"/>
      <c r="AM522" s="191"/>
      <c r="AN522" s="191"/>
      <c r="AO522" s="191"/>
      <c r="AP522" s="191"/>
      <c r="AQ522" s="191"/>
      <c r="AR522" s="191"/>
      <c r="AS522" s="191"/>
      <c r="AT522" s="191"/>
      <c r="AU522" s="191"/>
      <c r="AV522" s="191"/>
      <c r="AW522" s="191"/>
      <c r="AX522" s="191"/>
      <c r="AY522" s="191"/>
      <c r="AZ522" s="191"/>
      <c r="BA522" s="191"/>
      <c r="BB522" s="191"/>
      <c r="BC522" s="191"/>
      <c r="BD522" s="191"/>
      <c r="BE522" s="191"/>
      <c r="BF522" s="191"/>
      <c r="BG522" s="191"/>
      <c r="BH522" s="188"/>
      <c r="BI522" s="191"/>
      <c r="BJ522" s="191"/>
      <c r="BK522" s="191"/>
      <c r="BL522" s="273"/>
      <c r="BM522" s="180"/>
      <c r="BN522" s="191"/>
      <c r="BO522" s="191"/>
      <c r="BP522" s="191"/>
      <c r="BQ522" s="191"/>
    </row>
    <row r="523" spans="1:69" x14ac:dyDescent="0.25">
      <c r="A523" s="191"/>
      <c r="B523" s="191"/>
      <c r="C523" s="191"/>
      <c r="D523" s="191"/>
      <c r="E523" s="191"/>
      <c r="F523" s="191"/>
      <c r="G523" s="188"/>
      <c r="H523" s="191"/>
      <c r="I523" s="191"/>
      <c r="J523" s="191"/>
      <c r="K523" s="191"/>
      <c r="L523" s="191"/>
      <c r="M523" s="191"/>
      <c r="N523" s="191"/>
      <c r="O523" s="191"/>
      <c r="P523" s="191"/>
      <c r="Q523" s="191"/>
      <c r="R523" s="191"/>
      <c r="S523" s="191"/>
      <c r="T523" s="191"/>
      <c r="U523" s="191"/>
      <c r="V523" s="191"/>
      <c r="W523" s="191"/>
      <c r="X523" s="191"/>
      <c r="Y523" s="191"/>
      <c r="Z523" s="191"/>
      <c r="AA523" s="191"/>
      <c r="AB523" s="191"/>
      <c r="AC523" s="191"/>
      <c r="AD523" s="191"/>
      <c r="AE523" s="191"/>
      <c r="AF523" s="191"/>
      <c r="AG523" s="191"/>
      <c r="AH523" s="191"/>
      <c r="AI523" s="191"/>
      <c r="AJ523" s="191"/>
      <c r="AK523" s="191"/>
      <c r="AL523" s="191"/>
      <c r="AM523" s="191"/>
      <c r="AN523" s="191"/>
      <c r="AO523" s="191"/>
      <c r="AP523" s="191"/>
      <c r="AQ523" s="191"/>
      <c r="AR523" s="191"/>
      <c r="AS523" s="191"/>
      <c r="AT523" s="191"/>
      <c r="AU523" s="191"/>
      <c r="AV523" s="191"/>
      <c r="AW523" s="191"/>
      <c r="AX523" s="191"/>
      <c r="AY523" s="191"/>
      <c r="AZ523" s="191"/>
      <c r="BA523" s="191"/>
      <c r="BB523" s="191"/>
      <c r="BC523" s="191"/>
      <c r="BD523" s="191"/>
      <c r="BE523" s="191"/>
      <c r="BF523" s="191"/>
      <c r="BG523" s="191"/>
      <c r="BH523" s="188"/>
      <c r="BI523" s="191"/>
      <c r="BJ523" s="191"/>
      <c r="BK523" s="191"/>
      <c r="BL523" s="273"/>
      <c r="BM523" s="180"/>
      <c r="BN523" s="191"/>
      <c r="BO523" s="191"/>
      <c r="BP523" s="191"/>
      <c r="BQ523" s="191"/>
    </row>
    <row r="524" spans="1:69" x14ac:dyDescent="0.25">
      <c r="A524" s="191"/>
      <c r="B524" s="191"/>
      <c r="C524" s="191"/>
      <c r="D524" s="191"/>
      <c r="E524" s="191"/>
      <c r="F524" s="191"/>
      <c r="G524" s="188"/>
      <c r="H524" s="191"/>
      <c r="I524" s="191"/>
      <c r="J524" s="191"/>
      <c r="K524" s="191"/>
      <c r="L524" s="191"/>
      <c r="M524" s="191"/>
      <c r="N524" s="191"/>
      <c r="O524" s="191"/>
      <c r="P524" s="191"/>
      <c r="Q524" s="191"/>
      <c r="R524" s="191"/>
      <c r="S524" s="191"/>
      <c r="T524" s="191"/>
      <c r="U524" s="191"/>
      <c r="V524" s="191"/>
      <c r="W524" s="191"/>
      <c r="X524" s="191"/>
      <c r="Y524" s="191"/>
      <c r="Z524" s="191"/>
      <c r="AA524" s="191"/>
      <c r="AB524" s="191"/>
      <c r="AC524" s="191"/>
      <c r="AD524" s="191"/>
      <c r="AE524" s="191"/>
      <c r="AF524" s="191"/>
      <c r="AG524" s="191"/>
      <c r="AH524" s="191"/>
      <c r="AI524" s="191"/>
      <c r="AJ524" s="191"/>
      <c r="AK524" s="191"/>
      <c r="AL524" s="191"/>
      <c r="AM524" s="191"/>
      <c r="AN524" s="191"/>
      <c r="AO524" s="191"/>
      <c r="AP524" s="191"/>
      <c r="AQ524" s="191"/>
      <c r="AR524" s="191"/>
      <c r="AS524" s="191"/>
      <c r="AT524" s="191"/>
      <c r="AU524" s="191"/>
      <c r="AV524" s="191"/>
      <c r="AW524" s="191"/>
      <c r="AX524" s="191"/>
      <c r="AY524" s="191"/>
      <c r="AZ524" s="191"/>
      <c r="BA524" s="191"/>
      <c r="BB524" s="191"/>
      <c r="BC524" s="191"/>
      <c r="BD524" s="191"/>
      <c r="BE524" s="191"/>
      <c r="BF524" s="191"/>
      <c r="BG524" s="191"/>
      <c r="BH524" s="188"/>
      <c r="BI524" s="191"/>
      <c r="BJ524" s="191"/>
      <c r="BK524" s="191"/>
      <c r="BL524" s="273"/>
      <c r="BM524" s="180"/>
      <c r="BN524" s="191"/>
      <c r="BO524" s="191"/>
      <c r="BP524" s="191"/>
      <c r="BQ524" s="191"/>
    </row>
    <row r="525" spans="1:69" x14ac:dyDescent="0.25">
      <c r="A525" s="191"/>
      <c r="B525" s="191"/>
      <c r="C525" s="191"/>
      <c r="D525" s="191"/>
      <c r="E525" s="191"/>
      <c r="F525" s="191"/>
      <c r="G525" s="188"/>
      <c r="H525" s="191"/>
      <c r="I525" s="191"/>
      <c r="J525" s="191"/>
      <c r="K525" s="191"/>
      <c r="L525" s="191"/>
      <c r="M525" s="191"/>
      <c r="N525" s="191"/>
      <c r="O525" s="191"/>
      <c r="P525" s="191"/>
      <c r="Q525" s="191"/>
      <c r="R525" s="191"/>
      <c r="S525" s="191"/>
      <c r="T525" s="191"/>
      <c r="U525" s="191"/>
      <c r="V525" s="191"/>
      <c r="W525" s="191"/>
      <c r="X525" s="191"/>
      <c r="Y525" s="191"/>
      <c r="Z525" s="191"/>
      <c r="AA525" s="191"/>
      <c r="AB525" s="191"/>
      <c r="AC525" s="191"/>
      <c r="AD525" s="191"/>
      <c r="AE525" s="191"/>
      <c r="AF525" s="191"/>
      <c r="AG525" s="191"/>
      <c r="AH525" s="191"/>
      <c r="AI525" s="191"/>
      <c r="AJ525" s="191"/>
      <c r="AK525" s="191"/>
      <c r="AL525" s="191"/>
      <c r="AM525" s="191"/>
      <c r="AN525" s="191"/>
      <c r="AO525" s="191"/>
      <c r="AP525" s="191"/>
      <c r="AQ525" s="191"/>
      <c r="AR525" s="191"/>
      <c r="AS525" s="191"/>
      <c r="AT525" s="191"/>
      <c r="AU525" s="191"/>
      <c r="AV525" s="191"/>
      <c r="AW525" s="191"/>
      <c r="AX525" s="191"/>
      <c r="AY525" s="191"/>
      <c r="AZ525" s="191"/>
      <c r="BA525" s="191"/>
      <c r="BB525" s="191"/>
      <c r="BC525" s="191"/>
      <c r="BD525" s="191"/>
      <c r="BE525" s="191"/>
      <c r="BF525" s="191"/>
      <c r="BG525" s="191"/>
      <c r="BH525" s="188"/>
      <c r="BI525" s="191"/>
      <c r="BJ525" s="191"/>
      <c r="BK525" s="191"/>
      <c r="BL525" s="273"/>
      <c r="BM525" s="180"/>
      <c r="BN525" s="191"/>
      <c r="BO525" s="191"/>
      <c r="BP525" s="191"/>
      <c r="BQ525" s="191"/>
    </row>
    <row r="526" spans="1:69" x14ac:dyDescent="0.25">
      <c r="A526" s="191"/>
      <c r="B526" s="191"/>
      <c r="C526" s="191"/>
      <c r="D526" s="191"/>
      <c r="E526" s="191"/>
      <c r="F526" s="191"/>
      <c r="G526" s="188"/>
      <c r="H526" s="191"/>
      <c r="I526" s="191"/>
      <c r="J526" s="191"/>
      <c r="K526" s="191"/>
      <c r="L526" s="191"/>
      <c r="M526" s="191"/>
      <c r="N526" s="191"/>
      <c r="O526" s="191"/>
      <c r="P526" s="191"/>
      <c r="Q526" s="191"/>
      <c r="R526" s="191"/>
      <c r="S526" s="191"/>
      <c r="T526" s="191"/>
      <c r="U526" s="191"/>
      <c r="V526" s="191"/>
      <c r="W526" s="191"/>
      <c r="X526" s="191"/>
      <c r="Y526" s="191"/>
      <c r="Z526" s="191"/>
      <c r="AA526" s="191"/>
      <c r="AB526" s="191"/>
      <c r="AC526" s="191"/>
      <c r="AD526" s="191"/>
      <c r="AE526" s="191"/>
      <c r="AF526" s="191"/>
      <c r="AG526" s="191"/>
      <c r="AH526" s="191"/>
      <c r="AI526" s="191"/>
      <c r="AJ526" s="191"/>
      <c r="AK526" s="191"/>
      <c r="AL526" s="191"/>
      <c r="AM526" s="191"/>
      <c r="AN526" s="191"/>
      <c r="AO526" s="191"/>
      <c r="AP526" s="191"/>
      <c r="AQ526" s="191"/>
      <c r="AR526" s="191"/>
      <c r="AS526" s="191"/>
      <c r="AT526" s="191"/>
      <c r="AU526" s="191"/>
      <c r="AV526" s="191"/>
      <c r="AW526" s="191"/>
      <c r="AX526" s="191"/>
      <c r="AY526" s="191"/>
      <c r="AZ526" s="191"/>
      <c r="BA526" s="191"/>
      <c r="BB526" s="191"/>
      <c r="BC526" s="191"/>
      <c r="BD526" s="191"/>
      <c r="BE526" s="191"/>
      <c r="BF526" s="191"/>
      <c r="BG526" s="191"/>
      <c r="BH526" s="188"/>
      <c r="BI526" s="191"/>
      <c r="BJ526" s="191"/>
      <c r="BK526" s="191"/>
      <c r="BL526" s="273"/>
      <c r="BM526" s="180"/>
      <c r="BN526" s="191"/>
      <c r="BO526" s="191"/>
      <c r="BP526" s="191"/>
      <c r="BQ526" s="191"/>
    </row>
    <row r="527" spans="1:69" x14ac:dyDescent="0.25">
      <c r="A527" s="191"/>
      <c r="B527" s="191"/>
      <c r="C527" s="191"/>
      <c r="D527" s="191"/>
      <c r="E527" s="191"/>
      <c r="F527" s="191"/>
      <c r="G527" s="188"/>
      <c r="H527" s="191"/>
      <c r="I527" s="191"/>
      <c r="J527" s="191"/>
      <c r="K527" s="191"/>
      <c r="L527" s="191"/>
      <c r="M527" s="191"/>
      <c r="N527" s="191"/>
      <c r="O527" s="191"/>
      <c r="P527" s="191"/>
      <c r="Q527" s="191"/>
      <c r="R527" s="191"/>
      <c r="S527" s="191"/>
      <c r="T527" s="191"/>
      <c r="U527" s="191"/>
      <c r="V527" s="191"/>
      <c r="W527" s="191"/>
      <c r="X527" s="191"/>
      <c r="Y527" s="191"/>
      <c r="Z527" s="191"/>
      <c r="AA527" s="191"/>
      <c r="AB527" s="191"/>
      <c r="AC527" s="191"/>
      <c r="AD527" s="191"/>
      <c r="AE527" s="191"/>
      <c r="AF527" s="191"/>
      <c r="AG527" s="191"/>
      <c r="AH527" s="191"/>
      <c r="AI527" s="191"/>
      <c r="AJ527" s="191"/>
      <c r="AK527" s="191"/>
      <c r="AL527" s="191"/>
      <c r="AM527" s="191"/>
      <c r="AN527" s="191"/>
      <c r="AO527" s="191"/>
      <c r="AP527" s="191"/>
      <c r="AQ527" s="191"/>
      <c r="AR527" s="191"/>
      <c r="AS527" s="191"/>
      <c r="AT527" s="191"/>
      <c r="AU527" s="191"/>
      <c r="AV527" s="191"/>
      <c r="AW527" s="191"/>
      <c r="AX527" s="191"/>
      <c r="AY527" s="191"/>
      <c r="AZ527" s="191"/>
      <c r="BA527" s="191"/>
      <c r="BB527" s="191"/>
      <c r="BC527" s="191"/>
      <c r="BD527" s="191"/>
      <c r="BE527" s="191"/>
      <c r="BF527" s="191"/>
      <c r="BG527" s="191"/>
      <c r="BH527" s="188"/>
      <c r="BI527" s="191"/>
      <c r="BJ527" s="191"/>
      <c r="BK527" s="191"/>
      <c r="BL527" s="273"/>
      <c r="BM527" s="180"/>
      <c r="BN527" s="191"/>
      <c r="BO527" s="191"/>
      <c r="BP527" s="191"/>
      <c r="BQ527" s="191"/>
    </row>
    <row r="528" spans="1:69" x14ac:dyDescent="0.25">
      <c r="A528" s="191"/>
      <c r="B528" s="191"/>
      <c r="C528" s="191"/>
      <c r="D528" s="191"/>
      <c r="E528" s="191"/>
      <c r="F528" s="191"/>
      <c r="G528" s="188"/>
      <c r="H528" s="191"/>
      <c r="I528" s="191"/>
      <c r="J528" s="191"/>
      <c r="K528" s="191"/>
      <c r="L528" s="191"/>
      <c r="M528" s="191"/>
      <c r="N528" s="191"/>
      <c r="O528" s="191"/>
      <c r="P528" s="191"/>
      <c r="Q528" s="191"/>
      <c r="R528" s="191"/>
      <c r="S528" s="191"/>
      <c r="T528" s="191"/>
      <c r="U528" s="191"/>
      <c r="V528" s="191"/>
      <c r="W528" s="191"/>
      <c r="X528" s="191"/>
      <c r="Y528" s="191"/>
      <c r="Z528" s="191"/>
      <c r="AA528" s="191"/>
      <c r="AB528" s="191"/>
      <c r="AC528" s="191"/>
      <c r="AD528" s="191"/>
      <c r="AE528" s="191"/>
      <c r="AF528" s="191"/>
      <c r="AG528" s="191"/>
      <c r="AH528" s="191"/>
      <c r="AI528" s="191"/>
      <c r="AJ528" s="191"/>
      <c r="AK528" s="191"/>
      <c r="AL528" s="191"/>
      <c r="AM528" s="191"/>
      <c r="AN528" s="191"/>
      <c r="AO528" s="191"/>
      <c r="AP528" s="191"/>
      <c r="AQ528" s="191"/>
      <c r="AR528" s="191"/>
      <c r="AS528" s="191"/>
      <c r="AT528" s="191"/>
      <c r="AU528" s="191"/>
      <c r="AV528" s="191"/>
      <c r="AW528" s="191"/>
      <c r="AX528" s="191"/>
      <c r="AY528" s="191"/>
      <c r="AZ528" s="191"/>
      <c r="BA528" s="191"/>
      <c r="BB528" s="191"/>
      <c r="BC528" s="191"/>
      <c r="BD528" s="191"/>
      <c r="BE528" s="191"/>
      <c r="BF528" s="191"/>
      <c r="BG528" s="191"/>
      <c r="BH528" s="188"/>
      <c r="BI528" s="191"/>
      <c r="BJ528" s="191"/>
      <c r="BK528" s="191"/>
      <c r="BL528" s="273"/>
      <c r="BM528" s="180"/>
      <c r="BN528" s="191"/>
      <c r="BO528" s="191"/>
      <c r="BP528" s="191"/>
      <c r="BQ528" s="191"/>
    </row>
    <row r="529" spans="1:69" x14ac:dyDescent="0.25">
      <c r="A529" s="191"/>
      <c r="B529" s="191"/>
      <c r="C529" s="191"/>
      <c r="D529" s="191"/>
      <c r="E529" s="191"/>
      <c r="F529" s="191"/>
      <c r="G529" s="188"/>
      <c r="H529" s="191"/>
      <c r="I529" s="191"/>
      <c r="J529" s="191"/>
      <c r="K529" s="191"/>
      <c r="L529" s="191"/>
      <c r="M529" s="191"/>
      <c r="N529" s="191"/>
      <c r="O529" s="191"/>
      <c r="P529" s="191"/>
      <c r="Q529" s="191"/>
      <c r="R529" s="191"/>
      <c r="S529" s="191"/>
      <c r="T529" s="191"/>
      <c r="U529" s="191"/>
      <c r="V529" s="191"/>
      <c r="W529" s="191"/>
      <c r="X529" s="191"/>
      <c r="Y529" s="191"/>
      <c r="Z529" s="191"/>
      <c r="AA529" s="191"/>
      <c r="AB529" s="191"/>
      <c r="AC529" s="191"/>
      <c r="AD529" s="191"/>
      <c r="AE529" s="191"/>
      <c r="AF529" s="191"/>
      <c r="AG529" s="191"/>
      <c r="AH529" s="191"/>
      <c r="AI529" s="191"/>
      <c r="AJ529" s="191"/>
      <c r="AK529" s="191"/>
      <c r="AL529" s="191"/>
      <c r="AM529" s="191"/>
      <c r="AN529" s="191"/>
      <c r="AO529" s="191"/>
      <c r="AP529" s="191"/>
      <c r="AQ529" s="191"/>
      <c r="AR529" s="191"/>
      <c r="AS529" s="191"/>
      <c r="AT529" s="191"/>
      <c r="AU529" s="191"/>
      <c r="AV529" s="191"/>
      <c r="AW529" s="191"/>
      <c r="AX529" s="191"/>
      <c r="AY529" s="191"/>
      <c r="AZ529" s="191"/>
      <c r="BA529" s="191"/>
      <c r="BB529" s="191"/>
      <c r="BC529" s="191"/>
      <c r="BD529" s="191"/>
      <c r="BE529" s="191"/>
      <c r="BF529" s="191"/>
      <c r="BG529" s="191"/>
      <c r="BH529" s="188"/>
      <c r="BI529" s="191"/>
      <c r="BJ529" s="191"/>
      <c r="BK529" s="191"/>
      <c r="BL529" s="273"/>
      <c r="BM529" s="180"/>
      <c r="BN529" s="191"/>
      <c r="BO529" s="191"/>
      <c r="BP529" s="191"/>
      <c r="BQ529" s="191"/>
    </row>
    <row r="530" spans="1:69" x14ac:dyDescent="0.25">
      <c r="A530" s="191"/>
      <c r="B530" s="191"/>
      <c r="C530" s="191"/>
      <c r="D530" s="191"/>
      <c r="E530" s="191"/>
      <c r="F530" s="191"/>
      <c r="G530" s="188"/>
      <c r="H530" s="191"/>
      <c r="I530" s="191"/>
      <c r="J530" s="191"/>
      <c r="K530" s="191"/>
      <c r="L530" s="191"/>
      <c r="M530" s="191"/>
      <c r="N530" s="191"/>
      <c r="O530" s="191"/>
      <c r="P530" s="191"/>
      <c r="Q530" s="191"/>
      <c r="R530" s="191"/>
      <c r="S530" s="191"/>
      <c r="T530" s="191"/>
      <c r="U530" s="191"/>
      <c r="V530" s="191"/>
      <c r="W530" s="191"/>
      <c r="X530" s="191"/>
      <c r="Y530" s="191"/>
      <c r="Z530" s="191"/>
      <c r="AA530" s="191"/>
      <c r="AB530" s="191"/>
      <c r="AC530" s="191"/>
      <c r="AD530" s="191"/>
      <c r="AE530" s="191"/>
      <c r="AF530" s="191"/>
      <c r="AG530" s="191"/>
      <c r="AH530" s="191"/>
      <c r="AI530" s="191"/>
      <c r="AJ530" s="191"/>
      <c r="AK530" s="191"/>
      <c r="AL530" s="191"/>
      <c r="AM530" s="191"/>
      <c r="AN530" s="191"/>
      <c r="AO530" s="191"/>
      <c r="AP530" s="191"/>
      <c r="AQ530" s="191"/>
      <c r="AR530" s="191"/>
      <c r="AS530" s="191"/>
      <c r="AT530" s="191"/>
      <c r="AU530" s="191"/>
      <c r="AV530" s="191"/>
      <c r="AW530" s="191"/>
      <c r="AX530" s="191"/>
      <c r="AY530" s="191"/>
      <c r="AZ530" s="191"/>
      <c r="BA530" s="191"/>
      <c r="BB530" s="191"/>
      <c r="BC530" s="191"/>
      <c r="BD530" s="191"/>
      <c r="BE530" s="191"/>
      <c r="BF530" s="191"/>
      <c r="BG530" s="191"/>
      <c r="BH530" s="188"/>
      <c r="BI530" s="191"/>
      <c r="BJ530" s="191"/>
      <c r="BK530" s="191"/>
      <c r="BL530" s="273"/>
      <c r="BM530" s="180"/>
      <c r="BN530" s="191"/>
      <c r="BO530" s="191"/>
      <c r="BP530" s="191"/>
      <c r="BQ530" s="191"/>
    </row>
    <row r="531" spans="1:69" x14ac:dyDescent="0.25">
      <c r="A531" s="191"/>
      <c r="B531" s="191"/>
      <c r="C531" s="191"/>
      <c r="D531" s="191"/>
      <c r="E531" s="191"/>
      <c r="F531" s="191"/>
      <c r="G531" s="188"/>
      <c r="H531" s="191"/>
      <c r="I531" s="191"/>
      <c r="J531" s="191"/>
      <c r="K531" s="191"/>
      <c r="L531" s="191"/>
      <c r="M531" s="191"/>
      <c r="N531" s="191"/>
      <c r="O531" s="191"/>
      <c r="P531" s="191"/>
      <c r="Q531" s="191"/>
      <c r="R531" s="191"/>
      <c r="S531" s="191"/>
      <c r="T531" s="191"/>
      <c r="U531" s="191"/>
      <c r="V531" s="191"/>
      <c r="W531" s="191"/>
      <c r="X531" s="191"/>
      <c r="Y531" s="191"/>
      <c r="Z531" s="191"/>
      <c r="AA531" s="191"/>
      <c r="AB531" s="191"/>
      <c r="AC531" s="191"/>
      <c r="AD531" s="191"/>
      <c r="AE531" s="191"/>
      <c r="AF531" s="191"/>
      <c r="AG531" s="191"/>
      <c r="AH531" s="191"/>
      <c r="AI531" s="191"/>
      <c r="AJ531" s="191"/>
      <c r="AK531" s="191"/>
      <c r="AL531" s="191"/>
      <c r="AM531" s="191"/>
      <c r="AN531" s="191"/>
      <c r="AO531" s="191"/>
      <c r="AP531" s="191"/>
      <c r="AQ531" s="191"/>
      <c r="AR531" s="191"/>
      <c r="AS531" s="191"/>
      <c r="AT531" s="191"/>
      <c r="AU531" s="191"/>
      <c r="AV531" s="191"/>
      <c r="AW531" s="191"/>
      <c r="AX531" s="191"/>
      <c r="AY531" s="191"/>
      <c r="AZ531" s="191"/>
      <c r="BA531" s="191"/>
      <c r="BB531" s="191"/>
      <c r="BC531" s="191"/>
      <c r="BD531" s="191"/>
      <c r="BE531" s="191"/>
      <c r="BF531" s="191"/>
      <c r="BG531" s="191"/>
      <c r="BH531" s="188"/>
      <c r="BI531" s="191"/>
      <c r="BJ531" s="191"/>
      <c r="BK531" s="191"/>
      <c r="BL531" s="273"/>
      <c r="BM531" s="180"/>
      <c r="BN531" s="191"/>
      <c r="BO531" s="191"/>
      <c r="BP531" s="191"/>
      <c r="BQ531" s="191"/>
    </row>
    <row r="532" spans="1:69" x14ac:dyDescent="0.25">
      <c r="A532" s="191"/>
      <c r="B532" s="191"/>
      <c r="C532" s="191"/>
      <c r="D532" s="191"/>
      <c r="E532" s="191"/>
      <c r="F532" s="191"/>
      <c r="G532" s="188"/>
      <c r="H532" s="191"/>
      <c r="I532" s="191"/>
      <c r="J532" s="191"/>
      <c r="K532" s="191"/>
      <c r="L532" s="191"/>
      <c r="M532" s="191"/>
      <c r="N532" s="191"/>
      <c r="O532" s="191"/>
      <c r="P532" s="191"/>
      <c r="Q532" s="191"/>
      <c r="R532" s="191"/>
      <c r="S532" s="191"/>
      <c r="T532" s="191"/>
      <c r="U532" s="191"/>
      <c r="V532" s="191"/>
      <c r="W532" s="191"/>
      <c r="X532" s="191"/>
      <c r="Y532" s="191"/>
      <c r="Z532" s="191"/>
      <c r="AA532" s="191"/>
      <c r="AB532" s="191"/>
      <c r="AC532" s="191"/>
      <c r="AD532" s="191"/>
      <c r="AE532" s="191"/>
      <c r="AF532" s="191"/>
      <c r="AG532" s="191"/>
      <c r="AH532" s="191"/>
      <c r="AI532" s="191"/>
      <c r="AJ532" s="191"/>
      <c r="AK532" s="191"/>
      <c r="AL532" s="191"/>
      <c r="AM532" s="191"/>
      <c r="AN532" s="191"/>
      <c r="AO532" s="191"/>
      <c r="AP532" s="191"/>
      <c r="AQ532" s="191"/>
      <c r="AR532" s="191"/>
      <c r="AS532" s="191"/>
      <c r="AT532" s="191"/>
      <c r="AU532" s="191"/>
      <c r="AV532" s="191"/>
      <c r="AW532" s="191"/>
      <c r="AX532" s="191"/>
      <c r="AY532" s="191"/>
      <c r="AZ532" s="191"/>
      <c r="BA532" s="191"/>
      <c r="BB532" s="191"/>
      <c r="BC532" s="191"/>
      <c r="BD532" s="191"/>
      <c r="BE532" s="191"/>
      <c r="BF532" s="191"/>
      <c r="BG532" s="191"/>
      <c r="BH532" s="188"/>
      <c r="BI532" s="191"/>
      <c r="BJ532" s="191"/>
      <c r="BK532" s="191"/>
      <c r="BL532" s="273"/>
      <c r="BM532" s="180"/>
      <c r="BN532" s="191"/>
      <c r="BO532" s="191"/>
      <c r="BP532" s="191"/>
      <c r="BQ532" s="191"/>
    </row>
    <row r="533" spans="1:69" x14ac:dyDescent="0.25">
      <c r="A533" s="191"/>
      <c r="B533" s="191"/>
      <c r="C533" s="191"/>
      <c r="D533" s="191"/>
      <c r="E533" s="191"/>
      <c r="F533" s="191"/>
      <c r="G533" s="188"/>
      <c r="H533" s="191"/>
      <c r="I533" s="191"/>
      <c r="J533" s="191"/>
      <c r="K533" s="191"/>
      <c r="L533" s="191"/>
      <c r="M533" s="191"/>
      <c r="N533" s="191"/>
      <c r="O533" s="191"/>
      <c r="P533" s="191"/>
      <c r="Q533" s="191"/>
      <c r="R533" s="191"/>
      <c r="S533" s="191"/>
      <c r="T533" s="191"/>
      <c r="U533" s="191"/>
      <c r="V533" s="191"/>
      <c r="W533" s="191"/>
      <c r="X533" s="191"/>
      <c r="Y533" s="191"/>
      <c r="Z533" s="191"/>
      <c r="AA533" s="191"/>
      <c r="AB533" s="191"/>
      <c r="AC533" s="191"/>
      <c r="AD533" s="191"/>
      <c r="AE533" s="191"/>
      <c r="AF533" s="191"/>
      <c r="AG533" s="191"/>
      <c r="AH533" s="191"/>
      <c r="AI533" s="191"/>
      <c r="AJ533" s="191"/>
      <c r="AK533" s="191"/>
      <c r="AL533" s="191"/>
      <c r="AM533" s="191"/>
      <c r="AN533" s="191"/>
      <c r="AO533" s="191"/>
      <c r="AP533" s="191"/>
      <c r="AQ533" s="191"/>
      <c r="AR533" s="191"/>
      <c r="AS533" s="191"/>
      <c r="AT533" s="191"/>
      <c r="AU533" s="191"/>
      <c r="AV533" s="191"/>
      <c r="AW533" s="191"/>
      <c r="AX533" s="191"/>
      <c r="AY533" s="191"/>
      <c r="AZ533" s="191"/>
      <c r="BA533" s="191"/>
      <c r="BB533" s="191"/>
      <c r="BC533" s="191"/>
      <c r="BD533" s="191"/>
      <c r="BE533" s="191"/>
      <c r="BF533" s="191"/>
      <c r="BG533" s="191"/>
      <c r="BH533" s="188"/>
      <c r="BI533" s="191"/>
      <c r="BJ533" s="191"/>
      <c r="BK533" s="191"/>
      <c r="BL533" s="273"/>
      <c r="BM533" s="180"/>
      <c r="BN533" s="191"/>
      <c r="BO533" s="191"/>
      <c r="BP533" s="191"/>
      <c r="BQ533" s="191"/>
    </row>
    <row r="534" spans="1:69" x14ac:dyDescent="0.25">
      <c r="A534" s="191"/>
      <c r="B534" s="191"/>
      <c r="C534" s="191"/>
      <c r="D534" s="191"/>
      <c r="E534" s="191"/>
      <c r="F534" s="191"/>
      <c r="G534" s="188"/>
      <c r="H534" s="191"/>
      <c r="I534" s="191"/>
      <c r="J534" s="191"/>
      <c r="K534" s="191"/>
      <c r="L534" s="191"/>
      <c r="M534" s="191"/>
      <c r="N534" s="191"/>
      <c r="O534" s="191"/>
      <c r="P534" s="191"/>
      <c r="Q534" s="191"/>
      <c r="R534" s="191"/>
      <c r="S534" s="191"/>
      <c r="T534" s="191"/>
      <c r="U534" s="191"/>
      <c r="V534" s="191"/>
      <c r="W534" s="191"/>
      <c r="X534" s="191"/>
      <c r="Y534" s="191"/>
      <c r="Z534" s="191"/>
      <c r="AA534" s="191"/>
      <c r="AB534" s="191"/>
      <c r="AC534" s="191"/>
      <c r="AD534" s="191"/>
      <c r="AE534" s="191"/>
      <c r="AF534" s="191"/>
      <c r="AG534" s="191"/>
      <c r="AH534" s="191"/>
      <c r="AI534" s="191"/>
      <c r="AJ534" s="191"/>
      <c r="AK534" s="191"/>
      <c r="AL534" s="191"/>
      <c r="AM534" s="191"/>
      <c r="AN534" s="191"/>
      <c r="AO534" s="191"/>
      <c r="AP534" s="191"/>
      <c r="AQ534" s="191"/>
      <c r="AR534" s="191"/>
      <c r="AS534" s="191"/>
      <c r="AT534" s="191"/>
      <c r="AU534" s="191"/>
      <c r="AV534" s="191"/>
      <c r="AW534" s="191"/>
      <c r="AX534" s="191"/>
      <c r="AY534" s="191"/>
      <c r="AZ534" s="191"/>
      <c r="BA534" s="191"/>
      <c r="BB534" s="191"/>
      <c r="BC534" s="191"/>
      <c r="BD534" s="191"/>
      <c r="BE534" s="191"/>
      <c r="BF534" s="191"/>
      <c r="BG534" s="191"/>
      <c r="BH534" s="188"/>
      <c r="BI534" s="191"/>
      <c r="BJ534" s="191"/>
      <c r="BK534" s="191"/>
      <c r="BL534" s="273"/>
      <c r="BM534" s="180"/>
      <c r="BN534" s="191"/>
      <c r="BO534" s="191"/>
      <c r="BP534" s="191"/>
      <c r="BQ534" s="191"/>
    </row>
    <row r="535" spans="1:69" x14ac:dyDescent="0.25">
      <c r="A535" s="191"/>
      <c r="B535" s="191"/>
      <c r="C535" s="191"/>
      <c r="D535" s="191"/>
      <c r="E535" s="191"/>
      <c r="F535" s="191"/>
      <c r="G535" s="188"/>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1"/>
      <c r="AY535" s="191"/>
      <c r="AZ535" s="191"/>
      <c r="BA535" s="191"/>
      <c r="BB535" s="191"/>
      <c r="BC535" s="191"/>
      <c r="BD535" s="191"/>
      <c r="BE535" s="191"/>
      <c r="BF535" s="191"/>
      <c r="BG535" s="191"/>
      <c r="BH535" s="188"/>
      <c r="BI535" s="191"/>
      <c r="BJ535" s="191"/>
      <c r="BK535" s="191"/>
      <c r="BL535" s="273"/>
      <c r="BM535" s="180"/>
      <c r="BN535" s="191"/>
      <c r="BO535" s="191"/>
      <c r="BP535" s="191"/>
      <c r="BQ535" s="191"/>
    </row>
    <row r="536" spans="1:69" x14ac:dyDescent="0.25">
      <c r="A536" s="191"/>
      <c r="B536" s="191"/>
      <c r="C536" s="191"/>
      <c r="D536" s="191"/>
      <c r="E536" s="191"/>
      <c r="F536" s="191"/>
      <c r="G536" s="188"/>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1"/>
      <c r="AY536" s="191"/>
      <c r="AZ536" s="191"/>
      <c r="BA536" s="191"/>
      <c r="BB536" s="191"/>
      <c r="BC536" s="191"/>
      <c r="BD536" s="191"/>
      <c r="BE536" s="191"/>
      <c r="BF536" s="191"/>
      <c r="BG536" s="191"/>
      <c r="BH536" s="188"/>
      <c r="BI536" s="191"/>
      <c r="BJ536" s="191"/>
      <c r="BK536" s="191"/>
      <c r="BL536" s="273"/>
      <c r="BM536" s="180"/>
      <c r="BN536" s="191"/>
      <c r="BO536" s="191"/>
      <c r="BP536" s="191"/>
      <c r="BQ536" s="191"/>
    </row>
    <row r="537" spans="1:69" x14ac:dyDescent="0.25">
      <c r="A537" s="191"/>
      <c r="B537" s="191"/>
      <c r="C537" s="191"/>
      <c r="D537" s="191"/>
      <c r="E537" s="191"/>
      <c r="F537" s="191"/>
      <c r="G537" s="188"/>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1"/>
      <c r="AY537" s="191"/>
      <c r="AZ537" s="191"/>
      <c r="BA537" s="191"/>
      <c r="BB537" s="191"/>
      <c r="BC537" s="191"/>
      <c r="BD537" s="191"/>
      <c r="BE537" s="191"/>
      <c r="BF537" s="191"/>
      <c r="BG537" s="191"/>
      <c r="BH537" s="188"/>
      <c r="BI537" s="191"/>
      <c r="BJ537" s="191"/>
      <c r="BK537" s="191"/>
      <c r="BL537" s="273"/>
      <c r="BM537" s="180"/>
      <c r="BN537" s="191"/>
      <c r="BO537" s="191"/>
      <c r="BP537" s="191"/>
      <c r="BQ537" s="191"/>
    </row>
    <row r="538" spans="1:69" x14ac:dyDescent="0.25">
      <c r="A538" s="191"/>
      <c r="B538" s="191"/>
      <c r="C538" s="191"/>
      <c r="D538" s="191"/>
      <c r="E538" s="191"/>
      <c r="F538" s="191"/>
      <c r="G538" s="188"/>
      <c r="H538" s="191"/>
      <c r="I538" s="191"/>
      <c r="J538" s="191"/>
      <c r="K538" s="191"/>
      <c r="L538" s="191"/>
      <c r="M538" s="191"/>
      <c r="N538" s="191"/>
      <c r="O538" s="191"/>
      <c r="P538" s="191"/>
      <c r="Q538" s="191"/>
      <c r="R538" s="191"/>
      <c r="S538" s="191"/>
      <c r="T538" s="191"/>
      <c r="U538" s="191"/>
      <c r="V538" s="191"/>
      <c r="W538" s="191"/>
      <c r="X538" s="191"/>
      <c r="Y538" s="191"/>
      <c r="Z538" s="191"/>
      <c r="AA538" s="191"/>
      <c r="AB538" s="191"/>
      <c r="AC538" s="191"/>
      <c r="AD538" s="191"/>
      <c r="AE538" s="191"/>
      <c r="AF538" s="191"/>
      <c r="AG538" s="191"/>
      <c r="AH538" s="191"/>
      <c r="AI538" s="191"/>
      <c r="AJ538" s="191"/>
      <c r="AK538" s="191"/>
      <c r="AL538" s="191"/>
      <c r="AM538" s="191"/>
      <c r="AN538" s="191"/>
      <c r="AO538" s="191"/>
      <c r="AP538" s="191"/>
      <c r="AQ538" s="191"/>
      <c r="AR538" s="191"/>
      <c r="AS538" s="191"/>
      <c r="AT538" s="191"/>
      <c r="AU538" s="191"/>
      <c r="AV538" s="191"/>
      <c r="AW538" s="191"/>
      <c r="AX538" s="191"/>
      <c r="AY538" s="191"/>
      <c r="AZ538" s="191"/>
      <c r="BA538" s="191"/>
      <c r="BB538" s="191"/>
      <c r="BC538" s="191"/>
      <c r="BD538" s="191"/>
      <c r="BE538" s="191"/>
      <c r="BF538" s="191"/>
      <c r="BG538" s="191"/>
      <c r="BH538" s="188"/>
      <c r="BI538" s="191"/>
      <c r="BJ538" s="191"/>
      <c r="BK538" s="191"/>
      <c r="BL538" s="273"/>
      <c r="BM538" s="180"/>
      <c r="BN538" s="191"/>
      <c r="BO538" s="191"/>
      <c r="BP538" s="191"/>
      <c r="BQ538" s="191"/>
    </row>
    <row r="539" spans="1:69" x14ac:dyDescent="0.25">
      <c r="A539" s="191"/>
      <c r="B539" s="191"/>
      <c r="C539" s="191"/>
      <c r="D539" s="191"/>
      <c r="E539" s="191"/>
      <c r="F539" s="191"/>
      <c r="G539" s="188"/>
      <c r="H539" s="191"/>
      <c r="I539" s="191"/>
      <c r="J539" s="191"/>
      <c r="K539" s="191"/>
      <c r="L539" s="191"/>
      <c r="M539" s="191"/>
      <c r="N539" s="191"/>
      <c r="O539" s="191"/>
      <c r="P539" s="191"/>
      <c r="Q539" s="191"/>
      <c r="R539" s="191"/>
      <c r="S539" s="191"/>
      <c r="T539" s="191"/>
      <c r="U539" s="191"/>
      <c r="V539" s="191"/>
      <c r="W539" s="191"/>
      <c r="X539" s="191"/>
      <c r="Y539" s="191"/>
      <c r="Z539" s="191"/>
      <c r="AA539" s="191"/>
      <c r="AB539" s="191"/>
      <c r="AC539" s="191"/>
      <c r="AD539" s="191"/>
      <c r="AE539" s="191"/>
      <c r="AF539" s="191"/>
      <c r="AG539" s="191"/>
      <c r="AH539" s="191"/>
      <c r="AI539" s="191"/>
      <c r="AJ539" s="191"/>
      <c r="AK539" s="191"/>
      <c r="AL539" s="191"/>
      <c r="AM539" s="191"/>
      <c r="AN539" s="191"/>
      <c r="AO539" s="191"/>
      <c r="AP539" s="191"/>
      <c r="AQ539" s="191"/>
      <c r="AR539" s="191"/>
      <c r="AS539" s="191"/>
      <c r="AT539" s="191"/>
      <c r="AU539" s="191"/>
      <c r="AV539" s="191"/>
      <c r="AW539" s="191"/>
      <c r="AX539" s="191"/>
      <c r="AY539" s="191"/>
      <c r="AZ539" s="191"/>
      <c r="BA539" s="191"/>
      <c r="BB539" s="191"/>
      <c r="BC539" s="191"/>
      <c r="BD539" s="191"/>
      <c r="BE539" s="191"/>
      <c r="BF539" s="191"/>
      <c r="BG539" s="191"/>
      <c r="BH539" s="188"/>
      <c r="BI539" s="191"/>
      <c r="BJ539" s="191"/>
      <c r="BK539" s="191"/>
      <c r="BL539" s="273"/>
      <c r="BM539" s="180"/>
      <c r="BN539" s="191"/>
      <c r="BO539" s="191"/>
      <c r="BP539" s="191"/>
      <c r="BQ539" s="191"/>
    </row>
    <row r="540" spans="1:69" x14ac:dyDescent="0.25">
      <c r="A540" s="191"/>
      <c r="B540" s="191"/>
      <c r="C540" s="191"/>
      <c r="D540" s="191"/>
      <c r="E540" s="191"/>
      <c r="F540" s="191"/>
      <c r="G540" s="188"/>
      <c r="H540" s="191"/>
      <c r="I540" s="191"/>
      <c r="J540" s="191"/>
      <c r="K540" s="191"/>
      <c r="L540" s="191"/>
      <c r="M540" s="191"/>
      <c r="N540" s="191"/>
      <c r="O540" s="191"/>
      <c r="P540" s="191"/>
      <c r="Q540" s="191"/>
      <c r="R540" s="191"/>
      <c r="S540" s="191"/>
      <c r="T540" s="191"/>
      <c r="U540" s="191"/>
      <c r="V540" s="191"/>
      <c r="W540" s="191"/>
      <c r="X540" s="191"/>
      <c r="Y540" s="191"/>
      <c r="Z540" s="191"/>
      <c r="AA540" s="191"/>
      <c r="AB540" s="191"/>
      <c r="AC540" s="191"/>
      <c r="AD540" s="191"/>
      <c r="AE540" s="191"/>
      <c r="AF540" s="191"/>
      <c r="AG540" s="191"/>
      <c r="AH540" s="191"/>
      <c r="AI540" s="191"/>
      <c r="AJ540" s="191"/>
      <c r="AK540" s="191"/>
      <c r="AL540" s="191"/>
      <c r="AM540" s="191"/>
      <c r="AN540" s="191"/>
      <c r="AO540" s="191"/>
      <c r="AP540" s="191"/>
      <c r="AQ540" s="191"/>
      <c r="AR540" s="191"/>
      <c r="AS540" s="191"/>
      <c r="AT540" s="191"/>
      <c r="AU540" s="191"/>
      <c r="AV540" s="191"/>
      <c r="AW540" s="191"/>
      <c r="AX540" s="191"/>
      <c r="AY540" s="191"/>
      <c r="AZ540" s="191"/>
      <c r="BA540" s="191"/>
      <c r="BB540" s="191"/>
      <c r="BC540" s="191"/>
      <c r="BD540" s="191"/>
      <c r="BE540" s="191"/>
      <c r="BF540" s="191"/>
      <c r="BG540" s="191"/>
      <c r="BH540" s="188"/>
      <c r="BI540" s="191"/>
      <c r="BJ540" s="191"/>
      <c r="BK540" s="191"/>
      <c r="BL540" s="273"/>
      <c r="BM540" s="180"/>
      <c r="BN540" s="191"/>
      <c r="BO540" s="191"/>
      <c r="BP540" s="191"/>
      <c r="BQ540" s="191"/>
    </row>
    <row r="541" spans="1:69" x14ac:dyDescent="0.25">
      <c r="A541" s="191"/>
      <c r="B541" s="191"/>
      <c r="C541" s="191"/>
      <c r="D541" s="191"/>
      <c r="E541" s="191"/>
      <c r="F541" s="191"/>
      <c r="G541" s="188"/>
      <c r="H541" s="191"/>
      <c r="I541" s="191"/>
      <c r="J541" s="191"/>
      <c r="K541" s="191"/>
      <c r="L541" s="191"/>
      <c r="M541" s="191"/>
      <c r="N541" s="191"/>
      <c r="O541" s="191"/>
      <c r="P541" s="191"/>
      <c r="Q541" s="191"/>
      <c r="R541" s="191"/>
      <c r="S541" s="191"/>
      <c r="T541" s="191"/>
      <c r="U541" s="191"/>
      <c r="V541" s="191"/>
      <c r="W541" s="191"/>
      <c r="X541" s="191"/>
      <c r="Y541" s="191"/>
      <c r="Z541" s="191"/>
      <c r="AA541" s="191"/>
      <c r="AB541" s="191"/>
      <c r="AC541" s="191"/>
      <c r="AD541" s="191"/>
      <c r="AE541" s="191"/>
      <c r="AF541" s="191"/>
      <c r="AG541" s="191"/>
      <c r="AH541" s="191"/>
      <c r="AI541" s="191"/>
      <c r="AJ541" s="191"/>
      <c r="AK541" s="191"/>
      <c r="AL541" s="191"/>
      <c r="AM541" s="191"/>
      <c r="AN541" s="191"/>
      <c r="AO541" s="191"/>
      <c r="AP541" s="191"/>
      <c r="AQ541" s="191"/>
      <c r="AR541" s="191"/>
      <c r="AS541" s="191"/>
      <c r="AT541" s="191"/>
      <c r="AU541" s="191"/>
      <c r="AV541" s="191"/>
      <c r="AW541" s="191"/>
      <c r="AX541" s="191"/>
      <c r="AY541" s="191"/>
      <c r="AZ541" s="191"/>
      <c r="BA541" s="191"/>
      <c r="BB541" s="191"/>
      <c r="BC541" s="191"/>
      <c r="BD541" s="191"/>
      <c r="BE541" s="191"/>
      <c r="BF541" s="191"/>
      <c r="BG541" s="191"/>
      <c r="BH541" s="188"/>
      <c r="BI541" s="191"/>
      <c r="BJ541" s="191"/>
      <c r="BK541" s="191"/>
      <c r="BL541" s="273"/>
      <c r="BM541" s="180"/>
      <c r="BN541" s="191"/>
      <c r="BO541" s="191"/>
      <c r="BP541" s="191"/>
      <c r="BQ541" s="191"/>
    </row>
    <row r="542" spans="1:69" x14ac:dyDescent="0.25">
      <c r="A542" s="191"/>
      <c r="B542" s="191"/>
      <c r="C542" s="191"/>
      <c r="D542" s="191"/>
      <c r="E542" s="191"/>
      <c r="F542" s="191"/>
      <c r="G542" s="188"/>
      <c r="H542" s="191"/>
      <c r="I542" s="191"/>
      <c r="J542" s="191"/>
      <c r="K542" s="191"/>
      <c r="L542" s="191"/>
      <c r="M542" s="191"/>
      <c r="N542" s="191"/>
      <c r="O542" s="191"/>
      <c r="P542" s="191"/>
      <c r="Q542" s="191"/>
      <c r="R542" s="191"/>
      <c r="S542" s="191"/>
      <c r="T542" s="191"/>
      <c r="U542" s="191"/>
      <c r="V542" s="191"/>
      <c r="W542" s="191"/>
      <c r="X542" s="191"/>
      <c r="Y542" s="191"/>
      <c r="Z542" s="191"/>
      <c r="AA542" s="191"/>
      <c r="AB542" s="191"/>
      <c r="AC542" s="191"/>
      <c r="AD542" s="191"/>
      <c r="AE542" s="191"/>
      <c r="AF542" s="191"/>
      <c r="AG542" s="191"/>
      <c r="AH542" s="191"/>
      <c r="AI542" s="191"/>
      <c r="AJ542" s="191"/>
      <c r="AK542" s="191"/>
      <c r="AL542" s="191"/>
      <c r="AM542" s="191"/>
      <c r="AN542" s="191"/>
      <c r="AO542" s="191"/>
      <c r="AP542" s="191"/>
      <c r="AQ542" s="191"/>
      <c r="AR542" s="191"/>
      <c r="AS542" s="191"/>
      <c r="AT542" s="191"/>
      <c r="AU542" s="191"/>
      <c r="AV542" s="191"/>
      <c r="AW542" s="191"/>
      <c r="AX542" s="191"/>
      <c r="AY542" s="191"/>
      <c r="AZ542" s="191"/>
      <c r="BA542" s="191"/>
      <c r="BB542" s="191"/>
      <c r="BC542" s="191"/>
      <c r="BD542" s="191"/>
      <c r="BE542" s="191"/>
      <c r="BF542" s="191"/>
      <c r="BG542" s="191"/>
      <c r="BH542" s="188"/>
      <c r="BI542" s="191"/>
      <c r="BJ542" s="191"/>
      <c r="BK542" s="191"/>
      <c r="BL542" s="273"/>
      <c r="BM542" s="180"/>
      <c r="BN542" s="191"/>
      <c r="BO542" s="191"/>
      <c r="BP542" s="191"/>
      <c r="BQ542" s="191"/>
    </row>
    <row r="543" spans="1:69" x14ac:dyDescent="0.25">
      <c r="A543" s="191"/>
      <c r="B543" s="191"/>
      <c r="C543" s="191"/>
      <c r="D543" s="191"/>
      <c r="E543" s="191"/>
      <c r="F543" s="191"/>
      <c r="G543" s="188"/>
      <c r="H543" s="191"/>
      <c r="I543" s="191"/>
      <c r="J543" s="191"/>
      <c r="K543" s="191"/>
      <c r="L543" s="191"/>
      <c r="M543" s="191"/>
      <c r="N543" s="191"/>
      <c r="O543" s="191"/>
      <c r="P543" s="191"/>
      <c r="Q543" s="191"/>
      <c r="R543" s="191"/>
      <c r="S543" s="191"/>
      <c r="T543" s="191"/>
      <c r="U543" s="191"/>
      <c r="V543" s="191"/>
      <c r="W543" s="191"/>
      <c r="X543" s="191"/>
      <c r="Y543" s="191"/>
      <c r="Z543" s="191"/>
      <c r="AA543" s="191"/>
      <c r="AB543" s="191"/>
      <c r="AC543" s="191"/>
      <c r="AD543" s="191"/>
      <c r="AE543" s="191"/>
      <c r="AF543" s="191"/>
      <c r="AG543" s="191"/>
      <c r="AH543" s="191"/>
      <c r="AI543" s="191"/>
      <c r="AJ543" s="191"/>
      <c r="AK543" s="191"/>
      <c r="AL543" s="191"/>
      <c r="AM543" s="191"/>
      <c r="AN543" s="191"/>
      <c r="AO543" s="191"/>
      <c r="AP543" s="191"/>
      <c r="AQ543" s="191"/>
      <c r="AR543" s="191"/>
      <c r="AS543" s="191"/>
      <c r="AT543" s="191"/>
      <c r="AU543" s="191"/>
      <c r="AV543" s="191"/>
      <c r="AW543" s="191"/>
      <c r="AX543" s="191"/>
      <c r="AY543" s="191"/>
      <c r="AZ543" s="191"/>
      <c r="BA543" s="191"/>
      <c r="BB543" s="191"/>
      <c r="BC543" s="191"/>
      <c r="BD543" s="191"/>
      <c r="BE543" s="191"/>
      <c r="BF543" s="191"/>
      <c r="BG543" s="191"/>
      <c r="BH543" s="188"/>
      <c r="BI543" s="191"/>
      <c r="BJ543" s="191"/>
      <c r="BK543" s="191"/>
      <c r="BL543" s="273"/>
      <c r="BM543" s="180"/>
      <c r="BN543" s="191"/>
      <c r="BO543" s="191"/>
      <c r="BP543" s="191"/>
      <c r="BQ543" s="191"/>
    </row>
    <row r="544" spans="1:69" x14ac:dyDescent="0.25">
      <c r="A544" s="191"/>
      <c r="B544" s="191"/>
      <c r="C544" s="191"/>
      <c r="D544" s="191"/>
      <c r="E544" s="191"/>
      <c r="F544" s="191"/>
      <c r="G544" s="188"/>
      <c r="H544" s="191"/>
      <c r="I544" s="191"/>
      <c r="J544" s="191"/>
      <c r="K544" s="191"/>
      <c r="L544" s="191"/>
      <c r="M544" s="191"/>
      <c r="N544" s="191"/>
      <c r="O544" s="191"/>
      <c r="P544" s="191"/>
      <c r="Q544" s="191"/>
      <c r="R544" s="191"/>
      <c r="S544" s="191"/>
      <c r="T544" s="191"/>
      <c r="U544" s="191"/>
      <c r="V544" s="191"/>
      <c r="W544" s="191"/>
      <c r="X544" s="191"/>
      <c r="Y544" s="191"/>
      <c r="Z544" s="191"/>
      <c r="AA544" s="191"/>
      <c r="AB544" s="191"/>
      <c r="AC544" s="191"/>
      <c r="AD544" s="191"/>
      <c r="AE544" s="191"/>
      <c r="AF544" s="191"/>
      <c r="AG544" s="191"/>
      <c r="AH544" s="191"/>
      <c r="AI544" s="191"/>
      <c r="AJ544" s="191"/>
      <c r="AK544" s="191"/>
      <c r="AL544" s="191"/>
      <c r="AM544" s="191"/>
      <c r="AN544" s="191"/>
      <c r="AO544" s="191"/>
      <c r="AP544" s="191"/>
      <c r="AQ544" s="191"/>
      <c r="AR544" s="191"/>
      <c r="AS544" s="191"/>
      <c r="AT544" s="191"/>
      <c r="AU544" s="191"/>
      <c r="AV544" s="191"/>
      <c r="AW544" s="191"/>
      <c r="AX544" s="191"/>
      <c r="AY544" s="191"/>
      <c r="AZ544" s="191"/>
      <c r="BA544" s="191"/>
      <c r="BB544" s="191"/>
      <c r="BC544" s="191"/>
      <c r="BD544" s="191"/>
      <c r="BE544" s="191"/>
      <c r="BF544" s="191"/>
      <c r="BG544" s="191"/>
      <c r="BH544" s="188"/>
      <c r="BI544" s="191"/>
      <c r="BJ544" s="191"/>
      <c r="BK544" s="191"/>
      <c r="BL544" s="273"/>
      <c r="BM544" s="180"/>
      <c r="BN544" s="191"/>
      <c r="BO544" s="191"/>
      <c r="BP544" s="191"/>
      <c r="BQ544" s="191"/>
    </row>
    <row r="545" spans="1:69" x14ac:dyDescent="0.25">
      <c r="A545" s="191"/>
      <c r="B545" s="191"/>
      <c r="C545" s="191"/>
      <c r="D545" s="191"/>
      <c r="E545" s="191"/>
      <c r="F545" s="191"/>
      <c r="G545" s="188"/>
      <c r="H545" s="191"/>
      <c r="I545" s="191"/>
      <c r="J545" s="191"/>
      <c r="K545" s="191"/>
      <c r="L545" s="191"/>
      <c r="M545" s="191"/>
      <c r="N545" s="191"/>
      <c r="O545" s="191"/>
      <c r="P545" s="191"/>
      <c r="Q545" s="191"/>
      <c r="R545" s="191"/>
      <c r="S545" s="191"/>
      <c r="T545" s="191"/>
      <c r="U545" s="191"/>
      <c r="V545" s="191"/>
      <c r="W545" s="191"/>
      <c r="X545" s="191"/>
      <c r="Y545" s="191"/>
      <c r="Z545" s="191"/>
      <c r="AA545" s="191"/>
      <c r="AB545" s="191"/>
      <c r="AC545" s="191"/>
      <c r="AD545" s="191"/>
      <c r="AE545" s="191"/>
      <c r="AF545" s="191"/>
      <c r="AG545" s="191"/>
      <c r="AH545" s="191"/>
      <c r="AI545" s="191"/>
      <c r="AJ545" s="191"/>
      <c r="AK545" s="191"/>
      <c r="AL545" s="191"/>
      <c r="AM545" s="191"/>
      <c r="AN545" s="191"/>
      <c r="AO545" s="191"/>
      <c r="AP545" s="191"/>
      <c r="AQ545" s="191"/>
      <c r="AR545" s="191"/>
      <c r="AS545" s="191"/>
      <c r="AT545" s="191"/>
      <c r="AU545" s="191"/>
      <c r="AV545" s="191"/>
      <c r="AW545" s="191"/>
      <c r="AX545" s="191"/>
      <c r="AY545" s="191"/>
      <c r="AZ545" s="191"/>
      <c r="BA545" s="191"/>
      <c r="BB545" s="191"/>
      <c r="BC545" s="191"/>
      <c r="BD545" s="191"/>
      <c r="BE545" s="191"/>
      <c r="BF545" s="191"/>
      <c r="BG545" s="191"/>
      <c r="BH545" s="188"/>
      <c r="BI545" s="191"/>
      <c r="BJ545" s="191"/>
      <c r="BK545" s="191"/>
      <c r="BL545" s="273"/>
      <c r="BM545" s="180"/>
      <c r="BN545" s="191"/>
      <c r="BO545" s="191"/>
      <c r="BP545" s="191"/>
      <c r="BQ545" s="191"/>
    </row>
    <row r="546" spans="1:69" x14ac:dyDescent="0.25">
      <c r="A546" s="191"/>
      <c r="B546" s="191"/>
      <c r="C546" s="191"/>
      <c r="D546" s="191"/>
      <c r="E546" s="191"/>
      <c r="F546" s="191"/>
      <c r="G546" s="188"/>
      <c r="H546" s="191"/>
      <c r="I546" s="191"/>
      <c r="J546" s="191"/>
      <c r="K546" s="191"/>
      <c r="L546" s="191"/>
      <c r="M546" s="191"/>
      <c r="N546" s="191"/>
      <c r="O546" s="191"/>
      <c r="P546" s="191"/>
      <c r="Q546" s="191"/>
      <c r="R546" s="191"/>
      <c r="S546" s="191"/>
      <c r="T546" s="191"/>
      <c r="U546" s="191"/>
      <c r="V546" s="191"/>
      <c r="W546" s="191"/>
      <c r="X546" s="191"/>
      <c r="Y546" s="191"/>
      <c r="Z546" s="191"/>
      <c r="AA546" s="191"/>
      <c r="AB546" s="191"/>
      <c r="AC546" s="191"/>
      <c r="AD546" s="191"/>
      <c r="AE546" s="191"/>
      <c r="AF546" s="191"/>
      <c r="AG546" s="191"/>
      <c r="AH546" s="191"/>
      <c r="AI546" s="191"/>
      <c r="AJ546" s="191"/>
      <c r="AK546" s="191"/>
      <c r="AL546" s="191"/>
      <c r="AM546" s="191"/>
      <c r="AN546" s="191"/>
      <c r="AO546" s="191"/>
      <c r="AP546" s="191"/>
      <c r="AQ546" s="191"/>
      <c r="AR546" s="191"/>
      <c r="AS546" s="191"/>
      <c r="AT546" s="191"/>
      <c r="AU546" s="191"/>
      <c r="AV546" s="191"/>
      <c r="AW546" s="191"/>
      <c r="AX546" s="191"/>
      <c r="AY546" s="191"/>
      <c r="AZ546" s="191"/>
      <c r="BA546" s="191"/>
      <c r="BB546" s="191"/>
      <c r="BC546" s="191"/>
      <c r="BD546" s="191"/>
      <c r="BE546" s="191"/>
      <c r="BF546" s="191"/>
      <c r="BG546" s="191"/>
      <c r="BH546" s="188"/>
      <c r="BI546" s="191"/>
      <c r="BJ546" s="191"/>
      <c r="BK546" s="191"/>
      <c r="BL546" s="273"/>
      <c r="BM546" s="180"/>
      <c r="BN546" s="191"/>
      <c r="BO546" s="191"/>
      <c r="BP546" s="191"/>
      <c r="BQ546" s="191"/>
    </row>
    <row r="547" spans="1:69" x14ac:dyDescent="0.25">
      <c r="A547" s="191"/>
      <c r="B547" s="191"/>
      <c r="C547" s="191"/>
      <c r="D547" s="191"/>
      <c r="E547" s="191"/>
      <c r="F547" s="191"/>
      <c r="G547" s="188"/>
      <c r="H547" s="191"/>
      <c r="I547" s="191"/>
      <c r="J547" s="191"/>
      <c r="K547" s="191"/>
      <c r="L547" s="191"/>
      <c r="M547" s="191"/>
      <c r="N547" s="191"/>
      <c r="O547" s="191"/>
      <c r="P547" s="191"/>
      <c r="Q547" s="191"/>
      <c r="R547" s="191"/>
      <c r="S547" s="191"/>
      <c r="T547" s="191"/>
      <c r="U547" s="191"/>
      <c r="V547" s="191"/>
      <c r="W547" s="191"/>
      <c r="X547" s="191"/>
      <c r="Y547" s="191"/>
      <c r="Z547" s="191"/>
      <c r="AA547" s="191"/>
      <c r="AB547" s="191"/>
      <c r="AC547" s="191"/>
      <c r="AD547" s="191"/>
      <c r="AE547" s="191"/>
      <c r="AF547" s="191"/>
      <c r="AG547" s="191"/>
      <c r="AH547" s="191"/>
      <c r="AI547" s="191"/>
      <c r="AJ547" s="191"/>
      <c r="AK547" s="191"/>
      <c r="AL547" s="191"/>
      <c r="AM547" s="191"/>
      <c r="AN547" s="191"/>
      <c r="AO547" s="191"/>
      <c r="AP547" s="191"/>
      <c r="AQ547" s="191"/>
      <c r="AR547" s="191"/>
      <c r="AS547" s="191"/>
      <c r="AT547" s="191"/>
      <c r="AU547" s="191"/>
      <c r="AV547" s="191"/>
      <c r="AW547" s="191"/>
      <c r="AX547" s="191"/>
      <c r="AY547" s="191"/>
      <c r="AZ547" s="191"/>
      <c r="BA547" s="191"/>
      <c r="BB547" s="191"/>
      <c r="BC547" s="191"/>
      <c r="BD547" s="191"/>
      <c r="BE547" s="191"/>
      <c r="BF547" s="191"/>
      <c r="BG547" s="191"/>
      <c r="BH547" s="188"/>
      <c r="BI547" s="191"/>
      <c r="BJ547" s="191"/>
      <c r="BK547" s="191"/>
      <c r="BL547" s="273"/>
      <c r="BM547" s="180"/>
      <c r="BN547" s="191"/>
      <c r="BO547" s="191"/>
      <c r="BP547" s="191"/>
      <c r="BQ547" s="191"/>
    </row>
    <row r="548" spans="1:69" x14ac:dyDescent="0.25">
      <c r="A548" s="191"/>
      <c r="B548" s="191"/>
      <c r="C548" s="191"/>
      <c r="D548" s="191"/>
      <c r="E548" s="191"/>
      <c r="F548" s="191"/>
      <c r="G548" s="188"/>
      <c r="H548" s="191"/>
      <c r="I548" s="191"/>
      <c r="J548" s="191"/>
      <c r="K548" s="191"/>
      <c r="L548" s="191"/>
      <c r="M548" s="191"/>
      <c r="N548" s="191"/>
      <c r="O548" s="191"/>
      <c r="P548" s="191"/>
      <c r="Q548" s="191"/>
      <c r="R548" s="191"/>
      <c r="S548" s="191"/>
      <c r="T548" s="191"/>
      <c r="U548" s="191"/>
      <c r="V548" s="191"/>
      <c r="W548" s="191"/>
      <c r="X548" s="191"/>
      <c r="Y548" s="191"/>
      <c r="Z548" s="191"/>
      <c r="AA548" s="191"/>
      <c r="AB548" s="191"/>
      <c r="AC548" s="191"/>
      <c r="AD548" s="191"/>
      <c r="AE548" s="191"/>
      <c r="AF548" s="191"/>
      <c r="AG548" s="191"/>
      <c r="AH548" s="191"/>
      <c r="AI548" s="191"/>
      <c r="AJ548" s="191"/>
      <c r="AK548" s="191"/>
      <c r="AL548" s="191"/>
      <c r="AM548" s="191"/>
      <c r="AN548" s="191"/>
      <c r="AO548" s="191"/>
      <c r="AP548" s="191"/>
      <c r="AQ548" s="191"/>
      <c r="AR548" s="191"/>
      <c r="AS548" s="191"/>
      <c r="AT548" s="191"/>
      <c r="AU548" s="191"/>
      <c r="AV548" s="191"/>
      <c r="AW548" s="191"/>
      <c r="AX548" s="191"/>
      <c r="AY548" s="191"/>
      <c r="AZ548" s="191"/>
      <c r="BA548" s="191"/>
      <c r="BB548" s="191"/>
      <c r="BC548" s="191"/>
      <c r="BD548" s="191"/>
      <c r="BE548" s="191"/>
      <c r="BF548" s="191"/>
      <c r="BG548" s="191"/>
      <c r="BH548" s="188"/>
      <c r="BI548" s="191"/>
      <c r="BJ548" s="191"/>
      <c r="BK548" s="191"/>
      <c r="BL548" s="273"/>
      <c r="BM548" s="180"/>
      <c r="BN548" s="191"/>
      <c r="BO548" s="191"/>
      <c r="BP548" s="191"/>
      <c r="BQ548" s="191"/>
    </row>
    <row r="549" spans="1:69" x14ac:dyDescent="0.25">
      <c r="A549" s="191"/>
      <c r="B549" s="191"/>
      <c r="C549" s="191"/>
      <c r="D549" s="191"/>
      <c r="E549" s="191"/>
      <c r="F549" s="191"/>
      <c r="G549" s="188"/>
      <c r="H549" s="191"/>
      <c r="I549" s="191"/>
      <c r="J549" s="191"/>
      <c r="K549" s="191"/>
      <c r="L549" s="191"/>
      <c r="M549" s="191"/>
      <c r="N549" s="191"/>
      <c r="O549" s="191"/>
      <c r="P549" s="191"/>
      <c r="Q549" s="191"/>
      <c r="R549" s="191"/>
      <c r="S549" s="191"/>
      <c r="T549" s="191"/>
      <c r="U549" s="191"/>
      <c r="V549" s="191"/>
      <c r="W549" s="191"/>
      <c r="X549" s="191"/>
      <c r="Y549" s="191"/>
      <c r="Z549" s="191"/>
      <c r="AA549" s="191"/>
      <c r="AB549" s="191"/>
      <c r="AC549" s="191"/>
      <c r="AD549" s="191"/>
      <c r="AE549" s="191"/>
      <c r="AF549" s="191"/>
      <c r="AG549" s="191"/>
      <c r="AH549" s="191"/>
      <c r="AI549" s="191"/>
      <c r="AJ549" s="191"/>
      <c r="AK549" s="191"/>
      <c r="AL549" s="191"/>
      <c r="AM549" s="191"/>
      <c r="AN549" s="191"/>
      <c r="AO549" s="191"/>
      <c r="AP549" s="191"/>
      <c r="AQ549" s="191"/>
      <c r="AR549" s="191"/>
      <c r="AS549" s="191"/>
      <c r="AT549" s="191"/>
      <c r="AU549" s="191"/>
      <c r="AV549" s="191"/>
      <c r="AW549" s="191"/>
      <c r="AX549" s="191"/>
      <c r="AY549" s="191"/>
      <c r="AZ549" s="191"/>
      <c r="BA549" s="191"/>
      <c r="BB549" s="191"/>
      <c r="BC549" s="191"/>
      <c r="BD549" s="191"/>
      <c r="BE549" s="191"/>
      <c r="BF549" s="191"/>
      <c r="BG549" s="191"/>
      <c r="BH549" s="188"/>
      <c r="BI549" s="191"/>
      <c r="BJ549" s="191"/>
      <c r="BK549" s="191"/>
      <c r="BL549" s="273"/>
      <c r="BM549" s="180"/>
      <c r="BN549" s="191"/>
      <c r="BO549" s="191"/>
      <c r="BP549" s="191"/>
      <c r="BQ549" s="191"/>
    </row>
    <row r="550" spans="1:69" x14ac:dyDescent="0.25">
      <c r="A550" s="191"/>
      <c r="B550" s="191"/>
      <c r="C550" s="191"/>
      <c r="D550" s="191"/>
      <c r="E550" s="191"/>
      <c r="F550" s="191"/>
      <c r="G550" s="188"/>
      <c r="H550" s="191"/>
      <c r="I550" s="191"/>
      <c r="J550" s="191"/>
      <c r="K550" s="191"/>
      <c r="L550" s="191"/>
      <c r="M550" s="191"/>
      <c r="N550" s="191"/>
      <c r="O550" s="191"/>
      <c r="P550" s="191"/>
      <c r="Q550" s="191"/>
      <c r="R550" s="191"/>
      <c r="S550" s="191"/>
      <c r="T550" s="191"/>
      <c r="U550" s="191"/>
      <c r="V550" s="191"/>
      <c r="W550" s="191"/>
      <c r="X550" s="191"/>
      <c r="Y550" s="191"/>
      <c r="Z550" s="191"/>
      <c r="AA550" s="191"/>
      <c r="AB550" s="191"/>
      <c r="AC550" s="191"/>
      <c r="AD550" s="191"/>
      <c r="AE550" s="191"/>
      <c r="AF550" s="191"/>
      <c r="AG550" s="191"/>
      <c r="AH550" s="191"/>
      <c r="AI550" s="191"/>
      <c r="AJ550" s="191"/>
      <c r="AK550" s="191"/>
      <c r="AL550" s="191"/>
      <c r="AM550" s="191"/>
      <c r="AN550" s="191"/>
      <c r="AO550" s="191"/>
      <c r="AP550" s="191"/>
      <c r="AQ550" s="191"/>
      <c r="AR550" s="191"/>
      <c r="AS550" s="191"/>
      <c r="AT550" s="191"/>
      <c r="AU550" s="191"/>
      <c r="AV550" s="191"/>
      <c r="AW550" s="191"/>
      <c r="AX550" s="191"/>
      <c r="AY550" s="191"/>
      <c r="AZ550" s="191"/>
      <c r="BA550" s="191"/>
      <c r="BB550" s="191"/>
      <c r="BC550" s="191"/>
      <c r="BD550" s="191"/>
      <c r="BE550" s="191"/>
      <c r="BF550" s="191"/>
      <c r="BG550" s="191"/>
      <c r="BH550" s="188"/>
      <c r="BI550" s="191"/>
      <c r="BJ550" s="191"/>
      <c r="BK550" s="191"/>
      <c r="BL550" s="273"/>
      <c r="BM550" s="180"/>
      <c r="BN550" s="191"/>
      <c r="BO550" s="191"/>
      <c r="BP550" s="191"/>
      <c r="BQ550" s="191"/>
    </row>
    <row r="551" spans="1:69" x14ac:dyDescent="0.25">
      <c r="A551" s="191"/>
      <c r="B551" s="191"/>
      <c r="C551" s="191"/>
      <c r="D551" s="191"/>
      <c r="E551" s="191"/>
      <c r="F551" s="191"/>
      <c r="G551" s="188"/>
      <c r="H551" s="191"/>
      <c r="I551" s="191"/>
      <c r="J551" s="191"/>
      <c r="K551" s="191"/>
      <c r="L551" s="191"/>
      <c r="M551" s="191"/>
      <c r="N551" s="191"/>
      <c r="O551" s="191"/>
      <c r="P551" s="191"/>
      <c r="Q551" s="191"/>
      <c r="R551" s="191"/>
      <c r="S551" s="191"/>
      <c r="T551" s="191"/>
      <c r="U551" s="191"/>
      <c r="V551" s="191"/>
      <c r="W551" s="191"/>
      <c r="X551" s="191"/>
      <c r="Y551" s="191"/>
      <c r="Z551" s="191"/>
      <c r="AA551" s="191"/>
      <c r="AB551" s="191"/>
      <c r="AC551" s="191"/>
      <c r="AD551" s="191"/>
      <c r="AE551" s="191"/>
      <c r="AF551" s="191"/>
      <c r="AG551" s="191"/>
      <c r="AH551" s="191"/>
      <c r="AI551" s="191"/>
      <c r="AJ551" s="191"/>
      <c r="AK551" s="191"/>
      <c r="AL551" s="191"/>
      <c r="AM551" s="191"/>
      <c r="AN551" s="191"/>
      <c r="AO551" s="191"/>
      <c r="AP551" s="191"/>
      <c r="AQ551" s="191"/>
      <c r="AR551" s="191"/>
      <c r="AS551" s="191"/>
      <c r="AT551" s="191"/>
      <c r="AU551" s="191"/>
      <c r="AV551" s="191"/>
      <c r="AW551" s="191"/>
      <c r="AX551" s="191"/>
      <c r="AY551" s="191"/>
      <c r="AZ551" s="191"/>
      <c r="BA551" s="191"/>
      <c r="BB551" s="191"/>
      <c r="BC551" s="191"/>
      <c r="BD551" s="191"/>
      <c r="BE551" s="191"/>
      <c r="BF551" s="191"/>
      <c r="BG551" s="191"/>
      <c r="BH551" s="188"/>
      <c r="BI551" s="191"/>
      <c r="BJ551" s="191"/>
      <c r="BK551" s="191"/>
      <c r="BL551" s="273"/>
      <c r="BM551" s="180"/>
      <c r="BN551" s="191"/>
      <c r="BO551" s="191"/>
      <c r="BP551" s="191"/>
      <c r="BQ551" s="191"/>
    </row>
    <row r="552" spans="1:69" x14ac:dyDescent="0.25">
      <c r="A552" s="191"/>
      <c r="B552" s="191"/>
      <c r="C552" s="191"/>
      <c r="D552" s="191"/>
      <c r="E552" s="191"/>
      <c r="F552" s="191"/>
      <c r="G552" s="188"/>
      <c r="H552" s="191"/>
      <c r="I552" s="191"/>
      <c r="J552" s="191"/>
      <c r="K552" s="191"/>
      <c r="L552" s="191"/>
      <c r="M552" s="191"/>
      <c r="N552" s="191"/>
      <c r="O552" s="191"/>
      <c r="P552" s="191"/>
      <c r="Q552" s="191"/>
      <c r="R552" s="191"/>
      <c r="S552" s="191"/>
      <c r="T552" s="191"/>
      <c r="U552" s="191"/>
      <c r="V552" s="191"/>
      <c r="W552" s="191"/>
      <c r="X552" s="191"/>
      <c r="Y552" s="191"/>
      <c r="Z552" s="191"/>
      <c r="AA552" s="191"/>
      <c r="AB552" s="191"/>
      <c r="AC552" s="191"/>
      <c r="AD552" s="191"/>
      <c r="AE552" s="191"/>
      <c r="AF552" s="191"/>
      <c r="AG552" s="191"/>
      <c r="AH552" s="191"/>
      <c r="AI552" s="191"/>
      <c r="AJ552" s="191"/>
      <c r="AK552" s="191"/>
      <c r="AL552" s="191"/>
      <c r="AM552" s="191"/>
      <c r="AN552" s="191"/>
      <c r="AO552" s="191"/>
      <c r="AP552" s="191"/>
      <c r="AQ552" s="191"/>
      <c r="AR552" s="191"/>
      <c r="AS552" s="191"/>
      <c r="AT552" s="191"/>
      <c r="AU552" s="191"/>
      <c r="AV552" s="191"/>
      <c r="AW552" s="191"/>
      <c r="AX552" s="191"/>
      <c r="AY552" s="191"/>
      <c r="AZ552" s="191"/>
      <c r="BA552" s="191"/>
      <c r="BB552" s="191"/>
      <c r="BC552" s="191"/>
      <c r="BD552" s="191"/>
      <c r="BE552" s="191"/>
      <c r="BF552" s="191"/>
      <c r="BG552" s="191"/>
      <c r="BH552" s="188"/>
      <c r="BI552" s="191"/>
      <c r="BJ552" s="191"/>
      <c r="BK552" s="191"/>
      <c r="BL552" s="273"/>
      <c r="BM552" s="180"/>
      <c r="BN552" s="191"/>
      <c r="BO552" s="191"/>
      <c r="BP552" s="191"/>
      <c r="BQ552" s="191"/>
    </row>
    <row r="553" spans="1:69" x14ac:dyDescent="0.25">
      <c r="A553" s="191"/>
      <c r="B553" s="191"/>
      <c r="C553" s="191"/>
      <c r="D553" s="191"/>
      <c r="E553" s="191"/>
      <c r="F553" s="191"/>
      <c r="G553" s="188"/>
      <c r="H553" s="191"/>
      <c r="I553" s="191"/>
      <c r="J553" s="191"/>
      <c r="K553" s="191"/>
      <c r="L553" s="191"/>
      <c r="M553" s="191"/>
      <c r="N553" s="191"/>
      <c r="O553" s="191"/>
      <c r="P553" s="191"/>
      <c r="Q553" s="191"/>
      <c r="R553" s="191"/>
      <c r="S553" s="191"/>
      <c r="T553" s="191"/>
      <c r="U553" s="191"/>
      <c r="V553" s="191"/>
      <c r="W553" s="191"/>
      <c r="X553" s="191"/>
      <c r="Y553" s="191"/>
      <c r="Z553" s="191"/>
      <c r="AA553" s="191"/>
      <c r="AB553" s="191"/>
      <c r="AC553" s="191"/>
      <c r="AD553" s="191"/>
      <c r="AE553" s="191"/>
      <c r="AF553" s="191"/>
      <c r="AG553" s="191"/>
      <c r="AH553" s="191"/>
      <c r="AI553" s="191"/>
      <c r="AJ553" s="191"/>
      <c r="AK553" s="191"/>
      <c r="AL553" s="191"/>
      <c r="AM553" s="191"/>
      <c r="AN553" s="191"/>
      <c r="AO553" s="191"/>
      <c r="AP553" s="191"/>
      <c r="AQ553" s="191"/>
      <c r="AR553" s="191"/>
      <c r="AS553" s="191"/>
      <c r="AT553" s="191"/>
      <c r="AU553" s="191"/>
      <c r="AV553" s="191"/>
      <c r="AW553" s="191"/>
      <c r="AX553" s="191"/>
      <c r="AY553" s="191"/>
      <c r="AZ553" s="191"/>
      <c r="BA553" s="191"/>
      <c r="BB553" s="191"/>
      <c r="BC553" s="191"/>
      <c r="BD553" s="191"/>
      <c r="BE553" s="191"/>
      <c r="BF553" s="191"/>
      <c r="BG553" s="191"/>
      <c r="BH553" s="188"/>
      <c r="BI553" s="191"/>
      <c r="BJ553" s="191"/>
      <c r="BK553" s="191"/>
      <c r="BL553" s="273"/>
      <c r="BM553" s="180"/>
      <c r="BN553" s="191"/>
      <c r="BO553" s="191"/>
      <c r="BP553" s="191"/>
      <c r="BQ553" s="191"/>
    </row>
    <row r="554" spans="1:69" x14ac:dyDescent="0.25">
      <c r="A554" s="191"/>
      <c r="B554" s="191"/>
      <c r="C554" s="191"/>
      <c r="D554" s="191"/>
      <c r="E554" s="191"/>
      <c r="F554" s="191"/>
      <c r="G554" s="188"/>
      <c r="H554" s="191"/>
      <c r="I554" s="191"/>
      <c r="J554" s="191"/>
      <c r="K554" s="191"/>
      <c r="L554" s="191"/>
      <c r="M554" s="191"/>
      <c r="N554" s="191"/>
      <c r="O554" s="191"/>
      <c r="P554" s="191"/>
      <c r="Q554" s="191"/>
      <c r="R554" s="191"/>
      <c r="S554" s="191"/>
      <c r="T554" s="191"/>
      <c r="U554" s="191"/>
      <c r="V554" s="191"/>
      <c r="W554" s="191"/>
      <c r="X554" s="191"/>
      <c r="Y554" s="191"/>
      <c r="Z554" s="191"/>
      <c r="AA554" s="191"/>
      <c r="AB554" s="191"/>
      <c r="AC554" s="191"/>
      <c r="AD554" s="191"/>
      <c r="AE554" s="191"/>
      <c r="AF554" s="191"/>
      <c r="AG554" s="191"/>
      <c r="AH554" s="191"/>
      <c r="AI554" s="191"/>
      <c r="AJ554" s="191"/>
      <c r="AK554" s="191"/>
      <c r="AL554" s="191"/>
      <c r="AM554" s="191"/>
      <c r="AN554" s="191"/>
      <c r="AO554" s="191"/>
      <c r="AP554" s="191"/>
      <c r="AQ554" s="191"/>
      <c r="AR554" s="191"/>
      <c r="AS554" s="191"/>
      <c r="AT554" s="191"/>
      <c r="AU554" s="191"/>
      <c r="AV554" s="191"/>
      <c r="AW554" s="191"/>
      <c r="AX554" s="191"/>
      <c r="AY554" s="191"/>
      <c r="AZ554" s="191"/>
      <c r="BA554" s="191"/>
      <c r="BB554" s="191"/>
      <c r="BC554" s="191"/>
      <c r="BD554" s="191"/>
      <c r="BE554" s="191"/>
      <c r="BF554" s="191"/>
      <c r="BG554" s="191"/>
      <c r="BH554" s="188"/>
      <c r="BI554" s="191"/>
      <c r="BJ554" s="191"/>
      <c r="BK554" s="191"/>
      <c r="BL554" s="273"/>
      <c r="BM554" s="180"/>
      <c r="BN554" s="191"/>
      <c r="BO554" s="191"/>
      <c r="BP554" s="191"/>
      <c r="BQ554" s="191"/>
    </row>
    <row r="555" spans="1:69" x14ac:dyDescent="0.25">
      <c r="A555" s="191"/>
      <c r="B555" s="191"/>
      <c r="C555" s="191"/>
      <c r="D555" s="191"/>
      <c r="E555" s="191"/>
      <c r="F555" s="191"/>
      <c r="G555" s="188"/>
      <c r="H555" s="191"/>
      <c r="I555" s="191"/>
      <c r="J555" s="191"/>
      <c r="K555" s="191"/>
      <c r="L555" s="191"/>
      <c r="M555" s="191"/>
      <c r="N555" s="191"/>
      <c r="O555" s="191"/>
      <c r="P555" s="191"/>
      <c r="Q555" s="191"/>
      <c r="R555" s="191"/>
      <c r="S555" s="191"/>
      <c r="T555" s="191"/>
      <c r="U555" s="191"/>
      <c r="V555" s="191"/>
      <c r="W555" s="191"/>
      <c r="X555" s="191"/>
      <c r="Y555" s="191"/>
      <c r="Z555" s="191"/>
      <c r="AA555" s="191"/>
      <c r="AB555" s="191"/>
      <c r="AC555" s="191"/>
      <c r="AD555" s="191"/>
      <c r="AE555" s="191"/>
      <c r="AF555" s="191"/>
      <c r="AG555" s="191"/>
      <c r="AH555" s="191"/>
      <c r="AI555" s="191"/>
      <c r="AJ555" s="191"/>
      <c r="AK555" s="191"/>
      <c r="AL555" s="191"/>
      <c r="AM555" s="191"/>
      <c r="AN555" s="191"/>
      <c r="AO555" s="191"/>
      <c r="AP555" s="191"/>
      <c r="AQ555" s="191"/>
      <c r="AR555" s="191"/>
      <c r="AS555" s="191"/>
      <c r="AT555" s="191"/>
      <c r="AU555" s="191"/>
      <c r="AV555" s="191"/>
      <c r="AW555" s="191"/>
      <c r="AX555" s="191"/>
      <c r="AY555" s="191"/>
      <c r="AZ555" s="191"/>
      <c r="BA555" s="191"/>
      <c r="BB555" s="191"/>
      <c r="BC555" s="191"/>
      <c r="BD555" s="191"/>
      <c r="BE555" s="191"/>
      <c r="BF555" s="191"/>
      <c r="BG555" s="191"/>
      <c r="BH555" s="188"/>
      <c r="BI555" s="191"/>
      <c r="BJ555" s="191"/>
      <c r="BK555" s="191"/>
      <c r="BL555" s="273"/>
      <c r="BM555" s="180"/>
      <c r="BN555" s="191"/>
      <c r="BO555" s="191"/>
      <c r="BP555" s="191"/>
      <c r="BQ555" s="191"/>
    </row>
    <row r="556" spans="1:69" x14ac:dyDescent="0.25">
      <c r="A556" s="191"/>
      <c r="B556" s="191"/>
      <c r="C556" s="191"/>
      <c r="D556" s="191"/>
      <c r="E556" s="191"/>
      <c r="F556" s="191"/>
      <c r="G556" s="188"/>
      <c r="H556" s="191"/>
      <c r="I556" s="191"/>
      <c r="J556" s="191"/>
      <c r="K556" s="191"/>
      <c r="L556" s="191"/>
      <c r="M556" s="191"/>
      <c r="N556" s="191"/>
      <c r="O556" s="191"/>
      <c r="P556" s="191"/>
      <c r="Q556" s="191"/>
      <c r="R556" s="191"/>
      <c r="S556" s="191"/>
      <c r="T556" s="191"/>
      <c r="U556" s="191"/>
      <c r="V556" s="191"/>
      <c r="W556" s="191"/>
      <c r="X556" s="191"/>
      <c r="Y556" s="191"/>
      <c r="Z556" s="191"/>
      <c r="AA556" s="191"/>
      <c r="AB556" s="191"/>
      <c r="AC556" s="191"/>
      <c r="AD556" s="191"/>
      <c r="AE556" s="191"/>
      <c r="AF556" s="191"/>
      <c r="AG556" s="191"/>
      <c r="AH556" s="191"/>
      <c r="AI556" s="191"/>
      <c r="AJ556" s="191"/>
      <c r="AK556" s="191"/>
      <c r="AL556" s="191"/>
      <c r="AM556" s="191"/>
      <c r="AN556" s="191"/>
      <c r="AO556" s="191"/>
      <c r="AP556" s="191"/>
      <c r="AQ556" s="191"/>
      <c r="AR556" s="191"/>
      <c r="AS556" s="191"/>
      <c r="AT556" s="191"/>
      <c r="AU556" s="191"/>
      <c r="AV556" s="191"/>
      <c r="AW556" s="191"/>
      <c r="AX556" s="191"/>
      <c r="AY556" s="191"/>
      <c r="AZ556" s="191"/>
      <c r="BA556" s="191"/>
      <c r="BB556" s="191"/>
      <c r="BC556" s="191"/>
      <c r="BD556" s="191"/>
      <c r="BE556" s="191"/>
      <c r="BF556" s="191"/>
      <c r="BG556" s="191"/>
      <c r="BH556" s="188"/>
      <c r="BI556" s="191"/>
      <c r="BJ556" s="191"/>
      <c r="BK556" s="191"/>
      <c r="BL556" s="273"/>
      <c r="BM556" s="180"/>
      <c r="BN556" s="191"/>
      <c r="BO556" s="191"/>
      <c r="BP556" s="191"/>
      <c r="BQ556" s="191"/>
    </row>
    <row r="557" spans="1:69" x14ac:dyDescent="0.25">
      <c r="A557" s="191"/>
      <c r="B557" s="191"/>
      <c r="C557" s="191"/>
      <c r="D557" s="191"/>
      <c r="E557" s="191"/>
      <c r="F557" s="191"/>
      <c r="G557" s="188"/>
      <c r="H557" s="191"/>
      <c r="I557" s="191"/>
      <c r="J557" s="191"/>
      <c r="K557" s="191"/>
      <c r="L557" s="191"/>
      <c r="M557" s="191"/>
      <c r="N557" s="191"/>
      <c r="O557" s="191"/>
      <c r="P557" s="191"/>
      <c r="Q557" s="191"/>
      <c r="R557" s="191"/>
      <c r="S557" s="191"/>
      <c r="T557" s="191"/>
      <c r="U557" s="191"/>
      <c r="V557" s="191"/>
      <c r="W557" s="191"/>
      <c r="X557" s="191"/>
      <c r="Y557" s="191"/>
      <c r="Z557" s="191"/>
      <c r="AA557" s="191"/>
      <c r="AB557" s="191"/>
      <c r="AC557" s="191"/>
      <c r="AD557" s="191"/>
      <c r="AE557" s="191"/>
      <c r="AF557" s="191"/>
      <c r="AG557" s="191"/>
      <c r="AH557" s="191"/>
      <c r="AI557" s="191"/>
      <c r="AJ557" s="191"/>
      <c r="AK557" s="191"/>
      <c r="AL557" s="191"/>
      <c r="AM557" s="191"/>
      <c r="AN557" s="191"/>
      <c r="AO557" s="191"/>
      <c r="AP557" s="191"/>
      <c r="AQ557" s="191"/>
      <c r="AR557" s="191"/>
      <c r="AS557" s="191"/>
      <c r="AT557" s="191"/>
      <c r="AU557" s="191"/>
      <c r="AV557" s="191"/>
      <c r="AW557" s="191"/>
      <c r="AX557" s="191"/>
      <c r="AY557" s="191"/>
      <c r="AZ557" s="191"/>
      <c r="BA557" s="191"/>
      <c r="BB557" s="191"/>
      <c r="BC557" s="191"/>
      <c r="BD557" s="191"/>
      <c r="BE557" s="191"/>
      <c r="BF557" s="191"/>
      <c r="BG557" s="191"/>
      <c r="BH557" s="188"/>
      <c r="BI557" s="191"/>
      <c r="BJ557" s="191"/>
      <c r="BK557" s="191"/>
      <c r="BL557" s="273"/>
      <c r="BM557" s="180"/>
      <c r="BN557" s="191"/>
      <c r="BO557" s="191"/>
      <c r="BP557" s="191"/>
      <c r="BQ557" s="191"/>
    </row>
    <row r="558" spans="1:69" x14ac:dyDescent="0.25">
      <c r="A558" s="191"/>
      <c r="B558" s="191"/>
      <c r="C558" s="191"/>
      <c r="D558" s="191"/>
      <c r="E558" s="191"/>
      <c r="F558" s="191"/>
      <c r="G558" s="188"/>
      <c r="H558" s="191"/>
      <c r="I558" s="191"/>
      <c r="J558" s="191"/>
      <c r="K558" s="191"/>
      <c r="L558" s="191"/>
      <c r="M558" s="191"/>
      <c r="N558" s="191"/>
      <c r="O558" s="191"/>
      <c r="P558" s="191"/>
      <c r="Q558" s="191"/>
      <c r="R558" s="191"/>
      <c r="S558" s="191"/>
      <c r="T558" s="191"/>
      <c r="U558" s="191"/>
      <c r="V558" s="191"/>
      <c r="W558" s="191"/>
      <c r="X558" s="191"/>
      <c r="Y558" s="191"/>
      <c r="Z558" s="191"/>
      <c r="AA558" s="191"/>
      <c r="AB558" s="191"/>
      <c r="AC558" s="191"/>
      <c r="AD558" s="191"/>
      <c r="AE558" s="191"/>
      <c r="AF558" s="191"/>
      <c r="AG558" s="191"/>
      <c r="AH558" s="191"/>
      <c r="AI558" s="191"/>
      <c r="AJ558" s="191"/>
      <c r="AK558" s="191"/>
      <c r="AL558" s="191"/>
      <c r="AM558" s="191"/>
      <c r="AN558" s="191"/>
      <c r="AO558" s="191"/>
      <c r="AP558" s="191"/>
      <c r="AQ558" s="191"/>
      <c r="AR558" s="191"/>
      <c r="AS558" s="191"/>
      <c r="AT558" s="191"/>
      <c r="AU558" s="191"/>
      <c r="AV558" s="191"/>
      <c r="AW558" s="191"/>
      <c r="AX558" s="191"/>
      <c r="AY558" s="191"/>
      <c r="AZ558" s="191"/>
      <c r="BA558" s="191"/>
      <c r="BB558" s="191"/>
      <c r="BC558" s="191"/>
      <c r="BD558" s="191"/>
      <c r="BE558" s="191"/>
      <c r="BF558" s="191"/>
      <c r="BG558" s="191"/>
      <c r="BH558" s="188"/>
      <c r="BI558" s="191"/>
      <c r="BJ558" s="191"/>
      <c r="BK558" s="191"/>
      <c r="BL558" s="273"/>
      <c r="BM558" s="180"/>
      <c r="BN558" s="191"/>
      <c r="BO558" s="191"/>
      <c r="BP558" s="191"/>
      <c r="BQ558" s="191"/>
    </row>
    <row r="559" spans="1:69" x14ac:dyDescent="0.25">
      <c r="A559" s="191"/>
      <c r="B559" s="191"/>
      <c r="C559" s="191"/>
      <c r="D559" s="191"/>
      <c r="E559" s="191"/>
      <c r="F559" s="191"/>
      <c r="G559" s="188"/>
      <c r="H559" s="191"/>
      <c r="I559" s="191"/>
      <c r="J559" s="191"/>
      <c r="K559" s="191"/>
      <c r="L559" s="191"/>
      <c r="M559" s="191"/>
      <c r="N559" s="191"/>
      <c r="O559" s="191"/>
      <c r="P559" s="191"/>
      <c r="Q559" s="191"/>
      <c r="R559" s="191"/>
      <c r="S559" s="191"/>
      <c r="T559" s="191"/>
      <c r="U559" s="191"/>
      <c r="V559" s="191"/>
      <c r="W559" s="191"/>
      <c r="X559" s="191"/>
      <c r="Y559" s="191"/>
      <c r="Z559" s="191"/>
      <c r="AA559" s="191"/>
      <c r="AB559" s="191"/>
      <c r="AC559" s="191"/>
      <c r="AD559" s="191"/>
      <c r="AE559" s="191"/>
      <c r="AF559" s="191"/>
      <c r="AG559" s="191"/>
      <c r="AH559" s="191"/>
      <c r="AI559" s="191"/>
      <c r="AJ559" s="191"/>
      <c r="AK559" s="191"/>
      <c r="AL559" s="191"/>
      <c r="AM559" s="191"/>
      <c r="AN559" s="191"/>
      <c r="AO559" s="191"/>
      <c r="AP559" s="191"/>
      <c r="AQ559" s="191"/>
      <c r="AR559" s="191"/>
      <c r="AS559" s="191"/>
      <c r="AT559" s="191"/>
      <c r="AU559" s="191"/>
      <c r="AV559" s="191"/>
      <c r="AW559" s="191"/>
      <c r="AX559" s="191"/>
      <c r="AY559" s="191"/>
      <c r="AZ559" s="191"/>
      <c r="BA559" s="191"/>
      <c r="BB559" s="191"/>
      <c r="BC559" s="191"/>
      <c r="BD559" s="191"/>
      <c r="BE559" s="191"/>
      <c r="BF559" s="191"/>
      <c r="BG559" s="191"/>
      <c r="BH559" s="188"/>
      <c r="BI559" s="191"/>
      <c r="BJ559" s="191"/>
      <c r="BK559" s="191"/>
      <c r="BL559" s="273"/>
      <c r="BM559" s="180"/>
      <c r="BN559" s="191"/>
      <c r="BO559" s="191"/>
      <c r="BP559" s="191"/>
      <c r="BQ559" s="191"/>
    </row>
    <row r="560" spans="1:69" x14ac:dyDescent="0.25">
      <c r="A560" s="191"/>
      <c r="B560" s="191"/>
      <c r="C560" s="191"/>
      <c r="D560" s="191"/>
      <c r="E560" s="191"/>
      <c r="F560" s="191"/>
      <c r="G560" s="188"/>
      <c r="H560" s="191"/>
      <c r="I560" s="191"/>
      <c r="J560" s="191"/>
      <c r="K560" s="191"/>
      <c r="L560" s="191"/>
      <c r="M560" s="191"/>
      <c r="N560" s="191"/>
      <c r="O560" s="191"/>
      <c r="P560" s="191"/>
      <c r="Q560" s="191"/>
      <c r="R560" s="191"/>
      <c r="S560" s="191"/>
      <c r="T560" s="191"/>
      <c r="U560" s="191"/>
      <c r="V560" s="191"/>
      <c r="W560" s="191"/>
      <c r="X560" s="191"/>
      <c r="Y560" s="191"/>
      <c r="Z560" s="191"/>
      <c r="AA560" s="191"/>
      <c r="AB560" s="191"/>
      <c r="AC560" s="191"/>
      <c r="AD560" s="191"/>
      <c r="AE560" s="191"/>
      <c r="AF560" s="191"/>
      <c r="AG560" s="191"/>
      <c r="AH560" s="191"/>
      <c r="AI560" s="191"/>
      <c r="AJ560" s="191"/>
      <c r="AK560" s="191"/>
      <c r="AL560" s="191"/>
      <c r="AM560" s="191"/>
      <c r="AN560" s="191"/>
      <c r="AO560" s="191"/>
      <c r="AP560" s="191"/>
      <c r="AQ560" s="191"/>
      <c r="AR560" s="191"/>
      <c r="AS560" s="191"/>
      <c r="AT560" s="191"/>
      <c r="AU560" s="191"/>
      <c r="AV560" s="191"/>
      <c r="AW560" s="191"/>
      <c r="AX560" s="191"/>
      <c r="AY560" s="191"/>
      <c r="AZ560" s="191"/>
      <c r="BA560" s="191"/>
      <c r="BB560" s="191"/>
      <c r="BC560" s="191"/>
      <c r="BD560" s="191"/>
      <c r="BE560" s="191"/>
      <c r="BF560" s="191"/>
      <c r="BG560" s="191"/>
      <c r="BH560" s="188"/>
      <c r="BI560" s="191"/>
      <c r="BJ560" s="191"/>
      <c r="BK560" s="191"/>
      <c r="BL560" s="273"/>
      <c r="BM560" s="180"/>
      <c r="BN560" s="191"/>
      <c r="BO560" s="191"/>
      <c r="BP560" s="191"/>
      <c r="BQ560" s="191"/>
    </row>
    <row r="561" spans="1:69" x14ac:dyDescent="0.25">
      <c r="A561" s="191"/>
      <c r="B561" s="191"/>
      <c r="C561" s="191"/>
      <c r="D561" s="191"/>
      <c r="E561" s="191"/>
      <c r="F561" s="191"/>
      <c r="G561" s="188"/>
      <c r="H561" s="191"/>
      <c r="I561" s="191"/>
      <c r="J561" s="191"/>
      <c r="K561" s="191"/>
      <c r="L561" s="191"/>
      <c r="M561" s="191"/>
      <c r="N561" s="191"/>
      <c r="O561" s="191"/>
      <c r="P561" s="191"/>
      <c r="Q561" s="191"/>
      <c r="R561" s="191"/>
      <c r="S561" s="191"/>
      <c r="T561" s="191"/>
      <c r="U561" s="191"/>
      <c r="V561" s="191"/>
      <c r="W561" s="191"/>
      <c r="X561" s="191"/>
      <c r="Y561" s="191"/>
      <c r="Z561" s="191"/>
      <c r="AA561" s="191"/>
      <c r="AB561" s="191"/>
      <c r="AC561" s="191"/>
      <c r="AD561" s="191"/>
      <c r="AE561" s="191"/>
      <c r="AF561" s="191"/>
      <c r="AG561" s="191"/>
      <c r="AH561" s="191"/>
      <c r="AI561" s="191"/>
      <c r="AJ561" s="191"/>
      <c r="AK561" s="191"/>
      <c r="AL561" s="191"/>
      <c r="AM561" s="191"/>
      <c r="AN561" s="191"/>
      <c r="AO561" s="191"/>
      <c r="AP561" s="191"/>
      <c r="AQ561" s="191"/>
      <c r="AR561" s="191"/>
      <c r="AS561" s="191"/>
      <c r="AT561" s="191"/>
      <c r="AU561" s="191"/>
      <c r="AV561" s="191"/>
      <c r="AW561" s="191"/>
      <c r="AX561" s="191"/>
      <c r="AY561" s="191"/>
      <c r="AZ561" s="191"/>
      <c r="BA561" s="191"/>
      <c r="BB561" s="191"/>
      <c r="BC561" s="191"/>
      <c r="BD561" s="191"/>
      <c r="BE561" s="191"/>
      <c r="BF561" s="191"/>
      <c r="BG561" s="191"/>
      <c r="BH561" s="188"/>
      <c r="BI561" s="191"/>
      <c r="BJ561" s="191"/>
      <c r="BK561" s="191"/>
      <c r="BL561" s="273"/>
      <c r="BM561" s="180"/>
      <c r="BN561" s="191"/>
      <c r="BO561" s="191"/>
      <c r="BP561" s="191"/>
      <c r="BQ561" s="191"/>
    </row>
    <row r="562" spans="1:69" x14ac:dyDescent="0.25">
      <c r="A562" s="191"/>
      <c r="B562" s="191"/>
      <c r="C562" s="191"/>
      <c r="D562" s="191"/>
      <c r="E562" s="191"/>
      <c r="F562" s="191"/>
      <c r="G562" s="188"/>
      <c r="H562" s="191"/>
      <c r="I562" s="191"/>
      <c r="J562" s="191"/>
      <c r="K562" s="191"/>
      <c r="L562" s="191"/>
      <c r="M562" s="191"/>
      <c r="N562" s="191"/>
      <c r="O562" s="191"/>
      <c r="P562" s="191"/>
      <c r="Q562" s="191"/>
      <c r="R562" s="191"/>
      <c r="S562" s="191"/>
      <c r="T562" s="191"/>
      <c r="U562" s="191"/>
      <c r="V562" s="191"/>
      <c r="W562" s="191"/>
      <c r="X562" s="191"/>
      <c r="Y562" s="191"/>
      <c r="Z562" s="191"/>
      <c r="AA562" s="191"/>
      <c r="AB562" s="191"/>
      <c r="AC562" s="191"/>
      <c r="AD562" s="191"/>
      <c r="AE562" s="191"/>
      <c r="AF562" s="191"/>
      <c r="AG562" s="191"/>
      <c r="AH562" s="191"/>
      <c r="AI562" s="191"/>
      <c r="AJ562" s="191"/>
      <c r="AK562" s="191"/>
      <c r="AL562" s="191"/>
      <c r="AM562" s="191"/>
      <c r="AN562" s="191"/>
      <c r="AO562" s="191"/>
      <c r="AP562" s="191"/>
      <c r="AQ562" s="191"/>
      <c r="AR562" s="191"/>
      <c r="AS562" s="191"/>
      <c r="AT562" s="191"/>
      <c r="AU562" s="191"/>
      <c r="AV562" s="191"/>
      <c r="AW562" s="191"/>
      <c r="AX562" s="191"/>
      <c r="AY562" s="191"/>
      <c r="AZ562" s="191"/>
      <c r="BA562" s="191"/>
      <c r="BB562" s="191"/>
      <c r="BC562" s="191"/>
      <c r="BD562" s="191"/>
      <c r="BE562" s="191"/>
      <c r="BF562" s="191"/>
      <c r="BG562" s="191"/>
      <c r="BH562" s="188"/>
      <c r="BI562" s="191"/>
      <c r="BJ562" s="191"/>
      <c r="BK562" s="191"/>
      <c r="BL562" s="273"/>
      <c r="BM562" s="180"/>
      <c r="BN562" s="191"/>
      <c r="BO562" s="191"/>
      <c r="BP562" s="191"/>
      <c r="BQ562" s="191"/>
    </row>
    <row r="563" spans="1:69" x14ac:dyDescent="0.25">
      <c r="A563" s="191"/>
      <c r="B563" s="191"/>
      <c r="C563" s="191"/>
      <c r="D563" s="191"/>
      <c r="E563" s="191"/>
      <c r="F563" s="191"/>
      <c r="G563" s="188"/>
      <c r="H563" s="191"/>
      <c r="I563" s="191"/>
      <c r="J563" s="191"/>
      <c r="K563" s="191"/>
      <c r="L563" s="191"/>
      <c r="M563" s="191"/>
      <c r="N563" s="191"/>
      <c r="O563" s="191"/>
      <c r="P563" s="191"/>
      <c r="Q563" s="191"/>
      <c r="R563" s="191"/>
      <c r="S563" s="191"/>
      <c r="T563" s="191"/>
      <c r="U563" s="191"/>
      <c r="V563" s="191"/>
      <c r="W563" s="191"/>
      <c r="X563" s="191"/>
      <c r="Y563" s="191"/>
      <c r="Z563" s="191"/>
      <c r="AA563" s="191"/>
      <c r="AB563" s="191"/>
      <c r="AC563" s="191"/>
      <c r="AD563" s="191"/>
      <c r="AE563" s="191"/>
      <c r="AF563" s="191"/>
      <c r="AG563" s="191"/>
      <c r="AH563" s="191"/>
      <c r="AI563" s="191"/>
      <c r="AJ563" s="191"/>
      <c r="AK563" s="191"/>
      <c r="AL563" s="191"/>
      <c r="AM563" s="191"/>
      <c r="AN563" s="191"/>
      <c r="AO563" s="191"/>
      <c r="AP563" s="191"/>
      <c r="AQ563" s="191"/>
      <c r="AR563" s="191"/>
      <c r="AS563" s="191"/>
      <c r="AT563" s="191"/>
      <c r="AU563" s="191"/>
      <c r="AV563" s="191"/>
      <c r="AW563" s="191"/>
      <c r="AX563" s="191"/>
      <c r="AY563" s="191"/>
      <c r="AZ563" s="191"/>
      <c r="BA563" s="191"/>
      <c r="BB563" s="191"/>
      <c r="BC563" s="191"/>
      <c r="BD563" s="191"/>
      <c r="BE563" s="191"/>
      <c r="BF563" s="191"/>
      <c r="BG563" s="191"/>
      <c r="BH563" s="188"/>
      <c r="BI563" s="191"/>
      <c r="BJ563" s="191"/>
      <c r="BK563" s="191"/>
      <c r="BL563" s="273"/>
      <c r="BM563" s="180"/>
      <c r="BN563" s="191"/>
      <c r="BO563" s="191"/>
      <c r="BP563" s="191"/>
      <c r="BQ563" s="191"/>
    </row>
    <row r="564" spans="1:69" x14ac:dyDescent="0.25">
      <c r="A564" s="191"/>
      <c r="B564" s="191"/>
      <c r="C564" s="191"/>
      <c r="D564" s="191"/>
      <c r="E564" s="191"/>
      <c r="F564" s="191"/>
      <c r="G564" s="188"/>
      <c r="H564" s="191"/>
      <c r="I564" s="191"/>
      <c r="J564" s="191"/>
      <c r="K564" s="191"/>
      <c r="L564" s="191"/>
      <c r="M564" s="191"/>
      <c r="N564" s="191"/>
      <c r="O564" s="191"/>
      <c r="P564" s="191"/>
      <c r="Q564" s="191"/>
      <c r="R564" s="191"/>
      <c r="S564" s="191"/>
      <c r="T564" s="191"/>
      <c r="U564" s="191"/>
      <c r="V564" s="191"/>
      <c r="W564" s="191"/>
      <c r="X564" s="191"/>
      <c r="Y564" s="191"/>
      <c r="Z564" s="191"/>
      <c r="AA564" s="191"/>
      <c r="AB564" s="191"/>
      <c r="AC564" s="191"/>
      <c r="AD564" s="191"/>
      <c r="AE564" s="191"/>
      <c r="AF564" s="191"/>
      <c r="AG564" s="191"/>
      <c r="AH564" s="191"/>
      <c r="AI564" s="191"/>
      <c r="AJ564" s="191"/>
      <c r="AK564" s="191"/>
      <c r="AL564" s="191"/>
      <c r="AM564" s="191"/>
      <c r="AN564" s="191"/>
      <c r="AO564" s="191"/>
      <c r="AP564" s="191"/>
      <c r="AQ564" s="191"/>
      <c r="AR564" s="191"/>
      <c r="AS564" s="191"/>
      <c r="AT564" s="191"/>
      <c r="AU564" s="191"/>
      <c r="AV564" s="191"/>
      <c r="AW564" s="191"/>
      <c r="AX564" s="191"/>
      <c r="AY564" s="191"/>
      <c r="AZ564" s="191"/>
      <c r="BA564" s="191"/>
      <c r="BB564" s="191"/>
      <c r="BC564" s="191"/>
      <c r="BD564" s="191"/>
      <c r="BE564" s="191"/>
      <c r="BF564" s="191"/>
      <c r="BG564" s="191"/>
      <c r="BH564" s="188"/>
      <c r="BI564" s="191"/>
      <c r="BJ564" s="191"/>
      <c r="BK564" s="191"/>
      <c r="BL564" s="273"/>
      <c r="BM564" s="180"/>
      <c r="BN564" s="191"/>
      <c r="BO564" s="191"/>
      <c r="BP564" s="191"/>
      <c r="BQ564" s="191"/>
    </row>
    <row r="565" spans="1:69" x14ac:dyDescent="0.25">
      <c r="A565" s="191"/>
      <c r="B565" s="191"/>
      <c r="C565" s="191"/>
      <c r="D565" s="191"/>
      <c r="E565" s="191"/>
      <c r="F565" s="191"/>
      <c r="G565" s="188"/>
      <c r="H565" s="191"/>
      <c r="I565" s="191"/>
      <c r="J565" s="191"/>
      <c r="K565" s="191"/>
      <c r="L565" s="191"/>
      <c r="M565" s="191"/>
      <c r="N565" s="191"/>
      <c r="O565" s="191"/>
      <c r="P565" s="191"/>
      <c r="Q565" s="191"/>
      <c r="R565" s="191"/>
      <c r="S565" s="191"/>
      <c r="T565" s="191"/>
      <c r="U565" s="191"/>
      <c r="V565" s="191"/>
      <c r="W565" s="191"/>
      <c r="X565" s="191"/>
      <c r="Y565" s="191"/>
      <c r="Z565" s="191"/>
      <c r="AA565" s="191"/>
      <c r="AB565" s="191"/>
      <c r="AC565" s="191"/>
      <c r="AD565" s="191"/>
      <c r="AE565" s="191"/>
      <c r="AF565" s="191"/>
      <c r="AG565" s="191"/>
      <c r="AH565" s="191"/>
      <c r="AI565" s="191"/>
      <c r="AJ565" s="191"/>
      <c r="AK565" s="191"/>
      <c r="AL565" s="191"/>
      <c r="AM565" s="191"/>
      <c r="AN565" s="191"/>
      <c r="AO565" s="191"/>
      <c r="AP565" s="191"/>
      <c r="AQ565" s="191"/>
      <c r="AR565" s="191"/>
      <c r="AS565" s="191"/>
      <c r="AT565" s="191"/>
      <c r="AU565" s="191"/>
      <c r="AV565" s="191"/>
      <c r="AW565" s="191"/>
      <c r="AX565" s="191"/>
      <c r="AY565" s="191"/>
      <c r="AZ565" s="191"/>
      <c r="BA565" s="191"/>
      <c r="BB565" s="191"/>
      <c r="BC565" s="191"/>
      <c r="BD565" s="191"/>
      <c r="BE565" s="191"/>
      <c r="BF565" s="191"/>
      <c r="BG565" s="191"/>
      <c r="BH565" s="188"/>
      <c r="BI565" s="191"/>
      <c r="BJ565" s="191"/>
      <c r="BK565" s="191"/>
      <c r="BL565" s="273"/>
      <c r="BM565" s="180"/>
      <c r="BN565" s="191"/>
      <c r="BO565" s="191"/>
      <c r="BP565" s="191"/>
      <c r="BQ565" s="191"/>
    </row>
    <row r="566" spans="1:69" x14ac:dyDescent="0.25">
      <c r="A566" s="191"/>
      <c r="B566" s="191"/>
      <c r="C566" s="191"/>
      <c r="D566" s="191"/>
      <c r="E566" s="191"/>
      <c r="F566" s="191"/>
      <c r="G566" s="188"/>
      <c r="H566" s="191"/>
      <c r="I566" s="191"/>
      <c r="J566" s="191"/>
      <c r="K566" s="191"/>
      <c r="L566" s="191"/>
      <c r="M566" s="191"/>
      <c r="N566" s="191"/>
      <c r="O566" s="191"/>
      <c r="P566" s="191"/>
      <c r="Q566" s="191"/>
      <c r="R566" s="191"/>
      <c r="S566" s="191"/>
      <c r="T566" s="191"/>
      <c r="U566" s="191"/>
      <c r="V566" s="191"/>
      <c r="W566" s="191"/>
      <c r="X566" s="191"/>
      <c r="Y566" s="191"/>
      <c r="Z566" s="191"/>
      <c r="AA566" s="191"/>
      <c r="AB566" s="191"/>
      <c r="AC566" s="191"/>
      <c r="AD566" s="191"/>
      <c r="AE566" s="191"/>
      <c r="AF566" s="191"/>
      <c r="AG566" s="191"/>
      <c r="AH566" s="191"/>
      <c r="AI566" s="191"/>
      <c r="AJ566" s="191"/>
      <c r="AK566" s="191"/>
      <c r="AL566" s="191"/>
      <c r="AM566" s="191"/>
      <c r="AN566" s="191"/>
      <c r="AO566" s="191"/>
      <c r="AP566" s="191"/>
      <c r="AQ566" s="191"/>
      <c r="AR566" s="191"/>
      <c r="AS566" s="191"/>
      <c r="AT566" s="191"/>
      <c r="AU566" s="191"/>
      <c r="AV566" s="191"/>
      <c r="AW566" s="191"/>
      <c r="AX566" s="191"/>
      <c r="AY566" s="191"/>
      <c r="AZ566" s="191"/>
      <c r="BA566" s="191"/>
      <c r="BB566" s="191"/>
      <c r="BC566" s="191"/>
      <c r="BD566" s="191"/>
      <c r="BE566" s="191"/>
      <c r="BF566" s="191"/>
      <c r="BG566" s="191"/>
      <c r="BH566" s="188"/>
      <c r="BI566" s="191"/>
      <c r="BJ566" s="191"/>
      <c r="BK566" s="191"/>
      <c r="BL566" s="273"/>
      <c r="BM566" s="180"/>
      <c r="BN566" s="191"/>
      <c r="BO566" s="191"/>
      <c r="BP566" s="191"/>
      <c r="BQ566" s="191"/>
    </row>
    <row r="567" spans="1:69" x14ac:dyDescent="0.25">
      <c r="A567" s="191"/>
      <c r="B567" s="191"/>
      <c r="C567" s="191"/>
      <c r="D567" s="191"/>
      <c r="E567" s="191"/>
      <c r="F567" s="191"/>
      <c r="G567" s="188"/>
      <c r="H567" s="191"/>
      <c r="I567" s="191"/>
      <c r="J567" s="191"/>
      <c r="K567" s="191"/>
      <c r="L567" s="191"/>
      <c r="M567" s="191"/>
      <c r="N567" s="191"/>
      <c r="O567" s="191"/>
      <c r="P567" s="191"/>
      <c r="Q567" s="191"/>
      <c r="R567" s="191"/>
      <c r="S567" s="191"/>
      <c r="T567" s="191"/>
      <c r="U567" s="191"/>
      <c r="V567" s="191"/>
      <c r="W567" s="191"/>
      <c r="X567" s="191"/>
      <c r="Y567" s="191"/>
      <c r="Z567" s="191"/>
      <c r="AA567" s="191"/>
      <c r="AB567" s="191"/>
      <c r="AC567" s="191"/>
      <c r="AD567" s="191"/>
      <c r="AE567" s="191"/>
      <c r="AF567" s="191"/>
      <c r="AG567" s="191"/>
      <c r="AH567" s="191"/>
      <c r="AI567" s="191"/>
      <c r="AJ567" s="191"/>
      <c r="AK567" s="191"/>
      <c r="AL567" s="191"/>
      <c r="AM567" s="191"/>
      <c r="AN567" s="191"/>
      <c r="AO567" s="191"/>
      <c r="AP567" s="191"/>
      <c r="AQ567" s="191"/>
      <c r="AR567" s="191"/>
      <c r="AS567" s="191"/>
      <c r="AT567" s="191"/>
      <c r="AU567" s="191"/>
      <c r="AV567" s="191"/>
      <c r="AW567" s="191"/>
      <c r="AX567" s="191"/>
      <c r="AY567" s="191"/>
      <c r="AZ567" s="191"/>
      <c r="BA567" s="191"/>
      <c r="BB567" s="191"/>
      <c r="BC567" s="191"/>
      <c r="BD567" s="191"/>
      <c r="BE567" s="191"/>
      <c r="BF567" s="191"/>
      <c r="BG567" s="191"/>
      <c r="BH567" s="188"/>
      <c r="BI567" s="191"/>
      <c r="BJ567" s="191"/>
      <c r="BK567" s="191"/>
      <c r="BL567" s="273"/>
      <c r="BM567" s="180"/>
      <c r="BN567" s="191"/>
      <c r="BO567" s="191"/>
      <c r="BP567" s="191"/>
      <c r="BQ567" s="191"/>
    </row>
    <row r="568" spans="1:69" x14ac:dyDescent="0.25">
      <c r="A568" s="191"/>
      <c r="B568" s="191"/>
      <c r="C568" s="191"/>
      <c r="D568" s="191"/>
      <c r="E568" s="191"/>
      <c r="F568" s="191"/>
      <c r="G568" s="188"/>
      <c r="H568" s="191"/>
      <c r="I568" s="191"/>
      <c r="J568" s="191"/>
      <c r="K568" s="191"/>
      <c r="L568" s="191"/>
      <c r="M568" s="191"/>
      <c r="N568" s="191"/>
      <c r="O568" s="191"/>
      <c r="P568" s="191"/>
      <c r="Q568" s="191"/>
      <c r="R568" s="191"/>
      <c r="S568" s="191"/>
      <c r="T568" s="191"/>
      <c r="U568" s="191"/>
      <c r="V568" s="191"/>
      <c r="W568" s="191"/>
      <c r="X568" s="191"/>
      <c r="Y568" s="191"/>
      <c r="Z568" s="191"/>
      <c r="AA568" s="191"/>
      <c r="AB568" s="191"/>
      <c r="AC568" s="191"/>
      <c r="AD568" s="191"/>
      <c r="AE568" s="191"/>
      <c r="AF568" s="191"/>
      <c r="AG568" s="191"/>
      <c r="AH568" s="191"/>
      <c r="AI568" s="191"/>
      <c r="AJ568" s="191"/>
      <c r="AK568" s="191"/>
      <c r="AL568" s="191"/>
      <c r="AM568" s="191"/>
      <c r="AN568" s="191"/>
      <c r="AO568" s="191"/>
      <c r="AP568" s="191"/>
      <c r="AQ568" s="191"/>
      <c r="AR568" s="191"/>
      <c r="AS568" s="191"/>
      <c r="AT568" s="191"/>
      <c r="AU568" s="191"/>
      <c r="AV568" s="191"/>
      <c r="AW568" s="191"/>
      <c r="AX568" s="191"/>
      <c r="AY568" s="191"/>
      <c r="AZ568" s="191"/>
      <c r="BA568" s="191"/>
      <c r="BB568" s="191"/>
      <c r="BC568" s="191"/>
      <c r="BD568" s="191"/>
      <c r="BE568" s="191"/>
      <c r="BF568" s="191"/>
      <c r="BG568" s="191"/>
      <c r="BH568" s="188"/>
      <c r="BI568" s="191"/>
      <c r="BJ568" s="191"/>
      <c r="BK568" s="191"/>
      <c r="BL568" s="273"/>
      <c r="BM568" s="180"/>
      <c r="BN568" s="191"/>
      <c r="BO568" s="191"/>
      <c r="BP568" s="191"/>
      <c r="BQ568" s="191"/>
    </row>
    <row r="569" spans="1:69" x14ac:dyDescent="0.25">
      <c r="A569" s="191"/>
      <c r="B569" s="191"/>
      <c r="C569" s="191"/>
      <c r="D569" s="191"/>
      <c r="E569" s="191"/>
      <c r="F569" s="191"/>
      <c r="G569" s="188"/>
      <c r="H569" s="191"/>
      <c r="I569" s="191"/>
      <c r="J569" s="191"/>
      <c r="K569" s="191"/>
      <c r="L569" s="191"/>
      <c r="M569" s="191"/>
      <c r="N569" s="191"/>
      <c r="O569" s="191"/>
      <c r="P569" s="191"/>
      <c r="Q569" s="191"/>
      <c r="R569" s="191"/>
      <c r="S569" s="191"/>
      <c r="T569" s="191"/>
      <c r="U569" s="191"/>
      <c r="V569" s="191"/>
      <c r="W569" s="191"/>
      <c r="X569" s="191"/>
      <c r="Y569" s="191"/>
      <c r="Z569" s="191"/>
      <c r="AA569" s="191"/>
      <c r="AB569" s="191"/>
      <c r="AC569" s="191"/>
      <c r="AD569" s="191"/>
      <c r="AE569" s="191"/>
      <c r="AF569" s="191"/>
      <c r="AG569" s="191"/>
      <c r="AH569" s="191"/>
      <c r="AI569" s="191"/>
      <c r="AJ569" s="191"/>
      <c r="AK569" s="191"/>
      <c r="AL569" s="191"/>
      <c r="AM569" s="191"/>
      <c r="AN569" s="191"/>
      <c r="AO569" s="191"/>
      <c r="AP569" s="191"/>
      <c r="AQ569" s="191"/>
      <c r="AR569" s="191"/>
      <c r="AS569" s="191"/>
      <c r="AT569" s="191"/>
      <c r="AU569" s="191"/>
      <c r="AV569" s="191"/>
      <c r="AW569" s="191"/>
      <c r="AX569" s="191"/>
      <c r="AY569" s="191"/>
      <c r="AZ569" s="191"/>
      <c r="BA569" s="191"/>
      <c r="BB569" s="191"/>
      <c r="BC569" s="191"/>
      <c r="BD569" s="191"/>
      <c r="BE569" s="191"/>
      <c r="BF569" s="191"/>
      <c r="BG569" s="191"/>
      <c r="BH569" s="188"/>
      <c r="BI569" s="191"/>
      <c r="BJ569" s="191"/>
      <c r="BK569" s="191"/>
      <c r="BL569" s="273"/>
      <c r="BM569" s="180"/>
      <c r="BN569" s="191"/>
      <c r="BO569" s="191"/>
      <c r="BP569" s="191"/>
      <c r="BQ569" s="191"/>
    </row>
    <row r="570" spans="1:69" x14ac:dyDescent="0.25">
      <c r="A570" s="191"/>
      <c r="B570" s="191"/>
      <c r="C570" s="191"/>
      <c r="D570" s="191"/>
      <c r="E570" s="191"/>
      <c r="F570" s="191"/>
      <c r="G570" s="188"/>
      <c r="H570" s="191"/>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191"/>
      <c r="AH570" s="191"/>
      <c r="AI570" s="191"/>
      <c r="AJ570" s="191"/>
      <c r="AK570" s="191"/>
      <c r="AL570" s="191"/>
      <c r="AM570" s="191"/>
      <c r="AN570" s="191"/>
      <c r="AO570" s="191"/>
      <c r="AP570" s="191"/>
      <c r="AQ570" s="191"/>
      <c r="AR570" s="191"/>
      <c r="AS570" s="191"/>
      <c r="AT570" s="191"/>
      <c r="AU570" s="191"/>
      <c r="AV570" s="191"/>
      <c r="AW570" s="191"/>
      <c r="AX570" s="191"/>
      <c r="AY570" s="191"/>
      <c r="AZ570" s="191"/>
      <c r="BA570" s="191"/>
      <c r="BB570" s="191"/>
      <c r="BC570" s="191"/>
      <c r="BD570" s="191"/>
      <c r="BE570" s="191"/>
      <c r="BF570" s="191"/>
      <c r="BG570" s="191"/>
      <c r="BH570" s="188"/>
      <c r="BI570" s="191"/>
      <c r="BJ570" s="191"/>
      <c r="BK570" s="191"/>
      <c r="BL570" s="273"/>
      <c r="BM570" s="180"/>
      <c r="BN570" s="191"/>
      <c r="BO570" s="191"/>
      <c r="BP570" s="191"/>
      <c r="BQ570" s="191"/>
    </row>
    <row r="571" spans="1:69" x14ac:dyDescent="0.25">
      <c r="A571" s="191"/>
      <c r="B571" s="191"/>
      <c r="C571" s="191"/>
      <c r="D571" s="191"/>
      <c r="E571" s="191"/>
      <c r="F571" s="191"/>
      <c r="G571" s="188"/>
      <c r="H571" s="191"/>
      <c r="I571" s="191"/>
      <c r="J571" s="191"/>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c r="AZ571" s="191"/>
      <c r="BA571" s="191"/>
      <c r="BB571" s="191"/>
      <c r="BC571" s="191"/>
      <c r="BD571" s="191"/>
      <c r="BE571" s="191"/>
      <c r="BF571" s="191"/>
      <c r="BG571" s="191"/>
      <c r="BH571" s="188"/>
      <c r="BI571" s="191"/>
      <c r="BJ571" s="191"/>
      <c r="BK571" s="191"/>
      <c r="BL571" s="273"/>
      <c r="BM571" s="180"/>
      <c r="BN571" s="191"/>
      <c r="BO571" s="191"/>
      <c r="BP571" s="191"/>
      <c r="BQ571" s="191"/>
    </row>
    <row r="572" spans="1:69" x14ac:dyDescent="0.25">
      <c r="A572" s="191"/>
      <c r="B572" s="191"/>
      <c r="C572" s="191"/>
      <c r="D572" s="191"/>
      <c r="E572" s="191"/>
      <c r="F572" s="191"/>
      <c r="G572" s="188"/>
      <c r="H572" s="191"/>
      <c r="I572" s="191"/>
      <c r="J572" s="191"/>
      <c r="K572" s="191"/>
      <c r="L572" s="191"/>
      <c r="M572" s="191"/>
      <c r="N572" s="191"/>
      <c r="O572" s="191"/>
      <c r="P572" s="191"/>
      <c r="Q572" s="191"/>
      <c r="R572" s="191"/>
      <c r="S572" s="191"/>
      <c r="T572" s="191"/>
      <c r="U572" s="191"/>
      <c r="V572" s="191"/>
      <c r="W572" s="191"/>
      <c r="X572" s="191"/>
      <c r="Y572" s="191"/>
      <c r="Z572" s="191"/>
      <c r="AA572" s="191"/>
      <c r="AB572" s="191"/>
      <c r="AC572" s="191"/>
      <c r="AD572" s="191"/>
      <c r="AE572" s="191"/>
      <c r="AF572" s="191"/>
      <c r="AG572" s="191"/>
      <c r="AH572" s="191"/>
      <c r="AI572" s="191"/>
      <c r="AJ572" s="191"/>
      <c r="AK572" s="191"/>
      <c r="AL572" s="191"/>
      <c r="AM572" s="191"/>
      <c r="AN572" s="191"/>
      <c r="AO572" s="191"/>
      <c r="AP572" s="191"/>
      <c r="AQ572" s="191"/>
      <c r="AR572" s="191"/>
      <c r="AS572" s="191"/>
      <c r="AT572" s="191"/>
      <c r="AU572" s="191"/>
      <c r="AV572" s="191"/>
      <c r="AW572" s="191"/>
      <c r="AX572" s="191"/>
      <c r="AY572" s="191"/>
      <c r="AZ572" s="191"/>
      <c r="BA572" s="191"/>
      <c r="BB572" s="191"/>
      <c r="BC572" s="191"/>
      <c r="BD572" s="191"/>
      <c r="BE572" s="191"/>
      <c r="BF572" s="191"/>
      <c r="BG572" s="191"/>
      <c r="BH572" s="188"/>
      <c r="BI572" s="191"/>
      <c r="BJ572" s="191"/>
      <c r="BK572" s="191"/>
      <c r="BL572" s="273"/>
      <c r="BM572" s="180"/>
      <c r="BN572" s="191"/>
      <c r="BO572" s="191"/>
      <c r="BP572" s="191"/>
      <c r="BQ572" s="191"/>
    </row>
    <row r="573" spans="1:69" x14ac:dyDescent="0.25">
      <c r="A573" s="191"/>
      <c r="B573" s="191"/>
      <c r="C573" s="191"/>
      <c r="D573" s="191"/>
      <c r="E573" s="191"/>
      <c r="F573" s="191"/>
      <c r="G573" s="188"/>
      <c r="H573" s="191"/>
      <c r="I573" s="191"/>
      <c r="J573" s="191"/>
      <c r="K573" s="191"/>
      <c r="L573" s="191"/>
      <c r="M573" s="191"/>
      <c r="N573" s="191"/>
      <c r="O573" s="191"/>
      <c r="P573" s="191"/>
      <c r="Q573" s="191"/>
      <c r="R573" s="191"/>
      <c r="S573" s="191"/>
      <c r="T573" s="191"/>
      <c r="U573" s="191"/>
      <c r="V573" s="191"/>
      <c r="W573" s="191"/>
      <c r="X573" s="191"/>
      <c r="Y573" s="191"/>
      <c r="Z573" s="191"/>
      <c r="AA573" s="191"/>
      <c r="AB573" s="191"/>
      <c r="AC573" s="191"/>
      <c r="AD573" s="191"/>
      <c r="AE573" s="191"/>
      <c r="AF573" s="191"/>
      <c r="AG573" s="191"/>
      <c r="AH573" s="191"/>
      <c r="AI573" s="191"/>
      <c r="AJ573" s="191"/>
      <c r="AK573" s="191"/>
      <c r="AL573" s="191"/>
      <c r="AM573" s="191"/>
      <c r="AN573" s="191"/>
      <c r="AO573" s="191"/>
      <c r="AP573" s="191"/>
      <c r="AQ573" s="191"/>
      <c r="AR573" s="191"/>
      <c r="AS573" s="191"/>
      <c r="AT573" s="191"/>
      <c r="AU573" s="191"/>
      <c r="AV573" s="191"/>
      <c r="AW573" s="191"/>
      <c r="AX573" s="191"/>
      <c r="AY573" s="191"/>
      <c r="AZ573" s="191"/>
      <c r="BA573" s="191"/>
      <c r="BB573" s="191"/>
      <c r="BC573" s="191"/>
      <c r="BD573" s="191"/>
      <c r="BE573" s="191"/>
      <c r="BF573" s="191"/>
      <c r="BG573" s="191"/>
      <c r="BH573" s="188"/>
      <c r="BI573" s="191"/>
      <c r="BJ573" s="191"/>
      <c r="BK573" s="191"/>
      <c r="BL573" s="273"/>
      <c r="BM573" s="180"/>
      <c r="BN573" s="191"/>
      <c r="BO573" s="191"/>
      <c r="BP573" s="191"/>
      <c r="BQ573" s="191"/>
    </row>
    <row r="574" spans="1:69" x14ac:dyDescent="0.25">
      <c r="A574" s="191"/>
      <c r="B574" s="191"/>
      <c r="C574" s="191"/>
      <c r="D574" s="191"/>
      <c r="E574" s="191"/>
      <c r="F574" s="191"/>
      <c r="G574" s="188"/>
      <c r="H574" s="191"/>
      <c r="I574" s="191"/>
      <c r="J574" s="191"/>
      <c r="K574" s="191"/>
      <c r="L574" s="191"/>
      <c r="M574" s="191"/>
      <c r="N574" s="191"/>
      <c r="O574" s="191"/>
      <c r="P574" s="191"/>
      <c r="Q574" s="191"/>
      <c r="R574" s="191"/>
      <c r="S574" s="191"/>
      <c r="T574" s="191"/>
      <c r="U574" s="191"/>
      <c r="V574" s="191"/>
      <c r="W574" s="191"/>
      <c r="X574" s="191"/>
      <c r="Y574" s="191"/>
      <c r="Z574" s="191"/>
      <c r="AA574" s="191"/>
      <c r="AB574" s="191"/>
      <c r="AC574" s="191"/>
      <c r="AD574" s="191"/>
      <c r="AE574" s="191"/>
      <c r="AF574" s="191"/>
      <c r="AG574" s="191"/>
      <c r="AH574" s="191"/>
      <c r="AI574" s="191"/>
      <c r="AJ574" s="191"/>
      <c r="AK574" s="191"/>
      <c r="AL574" s="191"/>
      <c r="AM574" s="191"/>
      <c r="AN574" s="191"/>
      <c r="AO574" s="191"/>
      <c r="AP574" s="191"/>
      <c r="AQ574" s="191"/>
      <c r="AR574" s="191"/>
      <c r="AS574" s="191"/>
      <c r="AT574" s="191"/>
      <c r="AU574" s="191"/>
      <c r="AV574" s="191"/>
      <c r="AW574" s="191"/>
      <c r="AX574" s="191"/>
      <c r="AY574" s="191"/>
      <c r="AZ574" s="191"/>
      <c r="BA574" s="191"/>
      <c r="BB574" s="191"/>
      <c r="BC574" s="191"/>
      <c r="BD574" s="191"/>
      <c r="BE574" s="191"/>
      <c r="BF574" s="191"/>
      <c r="BG574" s="191"/>
      <c r="BH574" s="188"/>
      <c r="BI574" s="191"/>
      <c r="BJ574" s="191"/>
      <c r="BK574" s="191"/>
      <c r="BL574" s="273"/>
      <c r="BM574" s="180"/>
      <c r="BN574" s="191"/>
      <c r="BO574" s="191"/>
      <c r="BP574" s="191"/>
      <c r="BQ574" s="191"/>
    </row>
    <row r="575" spans="1:69" x14ac:dyDescent="0.25">
      <c r="A575" s="191"/>
      <c r="B575" s="191"/>
      <c r="C575" s="191"/>
      <c r="D575" s="191"/>
      <c r="E575" s="191"/>
      <c r="F575" s="191"/>
      <c r="G575" s="188"/>
      <c r="H575" s="191"/>
      <c r="I575" s="191"/>
      <c r="J575" s="191"/>
      <c r="K575" s="191"/>
      <c r="L575" s="191"/>
      <c r="M575" s="191"/>
      <c r="N575" s="191"/>
      <c r="O575" s="191"/>
      <c r="P575" s="191"/>
      <c r="Q575" s="191"/>
      <c r="R575" s="191"/>
      <c r="S575" s="191"/>
      <c r="T575" s="191"/>
      <c r="U575" s="191"/>
      <c r="V575" s="191"/>
      <c r="W575" s="191"/>
      <c r="X575" s="191"/>
      <c r="Y575" s="191"/>
      <c r="Z575" s="191"/>
      <c r="AA575" s="191"/>
      <c r="AB575" s="191"/>
      <c r="AC575" s="191"/>
      <c r="AD575" s="191"/>
      <c r="AE575" s="191"/>
      <c r="AF575" s="191"/>
      <c r="AG575" s="191"/>
      <c r="AH575" s="191"/>
      <c r="AI575" s="191"/>
      <c r="AJ575" s="191"/>
      <c r="AK575" s="191"/>
      <c r="AL575" s="191"/>
      <c r="AM575" s="191"/>
      <c r="AN575" s="191"/>
      <c r="AO575" s="191"/>
      <c r="AP575" s="191"/>
      <c r="AQ575" s="191"/>
      <c r="AR575" s="191"/>
      <c r="AS575" s="191"/>
      <c r="AT575" s="191"/>
      <c r="AU575" s="191"/>
      <c r="AV575" s="191"/>
      <c r="AW575" s="191"/>
      <c r="AX575" s="191"/>
      <c r="AY575" s="191"/>
      <c r="AZ575" s="191"/>
      <c r="BA575" s="191"/>
      <c r="BB575" s="191"/>
      <c r="BC575" s="191"/>
      <c r="BD575" s="191"/>
      <c r="BE575" s="191"/>
      <c r="BF575" s="191"/>
      <c r="BG575" s="191"/>
      <c r="BH575" s="188"/>
      <c r="BI575" s="191"/>
      <c r="BJ575" s="191"/>
      <c r="BK575" s="191"/>
      <c r="BL575" s="273"/>
      <c r="BM575" s="180"/>
      <c r="BN575" s="191"/>
      <c r="BO575" s="191"/>
      <c r="BP575" s="191"/>
      <c r="BQ575" s="191"/>
    </row>
    <row r="576" spans="1:69" x14ac:dyDescent="0.25">
      <c r="A576" s="191"/>
      <c r="B576" s="191"/>
      <c r="C576" s="191"/>
      <c r="D576" s="191"/>
      <c r="E576" s="191"/>
      <c r="F576" s="191"/>
      <c r="G576" s="188"/>
      <c r="H576" s="191"/>
      <c r="I576" s="191"/>
      <c r="J576" s="191"/>
      <c r="K576" s="191"/>
      <c r="L576" s="191"/>
      <c r="M576" s="191"/>
      <c r="N576" s="191"/>
      <c r="O576" s="191"/>
      <c r="P576" s="191"/>
      <c r="Q576" s="191"/>
      <c r="R576" s="191"/>
      <c r="S576" s="191"/>
      <c r="T576" s="191"/>
      <c r="U576" s="191"/>
      <c r="V576" s="191"/>
      <c r="W576" s="191"/>
      <c r="X576" s="191"/>
      <c r="Y576" s="191"/>
      <c r="Z576" s="191"/>
      <c r="AA576" s="191"/>
      <c r="AB576" s="191"/>
      <c r="AC576" s="191"/>
      <c r="AD576" s="191"/>
      <c r="AE576" s="191"/>
      <c r="AF576" s="191"/>
      <c r="AG576" s="191"/>
      <c r="AH576" s="191"/>
      <c r="AI576" s="191"/>
      <c r="AJ576" s="191"/>
      <c r="AK576" s="191"/>
      <c r="AL576" s="191"/>
      <c r="AM576" s="191"/>
      <c r="AN576" s="191"/>
      <c r="AO576" s="191"/>
      <c r="AP576" s="191"/>
      <c r="AQ576" s="191"/>
      <c r="AR576" s="191"/>
      <c r="AS576" s="191"/>
      <c r="AT576" s="191"/>
      <c r="AU576" s="191"/>
      <c r="AV576" s="191"/>
      <c r="AW576" s="191"/>
      <c r="AX576" s="191"/>
      <c r="AY576" s="191"/>
      <c r="AZ576" s="191"/>
      <c r="BA576" s="191"/>
      <c r="BB576" s="191"/>
      <c r="BC576" s="191"/>
      <c r="BD576" s="191"/>
      <c r="BE576" s="191"/>
      <c r="BF576" s="191"/>
      <c r="BG576" s="191"/>
      <c r="BH576" s="188"/>
      <c r="BI576" s="191"/>
      <c r="BJ576" s="191"/>
      <c r="BK576" s="191"/>
      <c r="BL576" s="273"/>
      <c r="BM576" s="180"/>
      <c r="BN576" s="191"/>
      <c r="BO576" s="191"/>
      <c r="BP576" s="191"/>
      <c r="BQ576" s="191"/>
    </row>
    <row r="577" spans="1:69" x14ac:dyDescent="0.25">
      <c r="A577" s="191"/>
      <c r="B577" s="191"/>
      <c r="C577" s="191"/>
      <c r="D577" s="191"/>
      <c r="E577" s="191"/>
      <c r="F577" s="191"/>
      <c r="G577" s="188"/>
      <c r="H577" s="191"/>
      <c r="I577" s="191"/>
      <c r="J577" s="191"/>
      <c r="K577" s="191"/>
      <c r="L577" s="191"/>
      <c r="M577" s="191"/>
      <c r="N577" s="191"/>
      <c r="O577" s="191"/>
      <c r="P577" s="191"/>
      <c r="Q577" s="191"/>
      <c r="R577" s="191"/>
      <c r="S577" s="191"/>
      <c r="T577" s="191"/>
      <c r="U577" s="191"/>
      <c r="V577" s="191"/>
      <c r="W577" s="191"/>
      <c r="X577" s="191"/>
      <c r="Y577" s="191"/>
      <c r="Z577" s="191"/>
      <c r="AA577" s="191"/>
      <c r="AB577" s="191"/>
      <c r="AC577" s="191"/>
      <c r="AD577" s="191"/>
      <c r="AE577" s="191"/>
      <c r="AF577" s="191"/>
      <c r="AG577" s="191"/>
      <c r="AH577" s="191"/>
      <c r="AI577" s="191"/>
      <c r="AJ577" s="191"/>
      <c r="AK577" s="191"/>
      <c r="AL577" s="191"/>
      <c r="AM577" s="191"/>
      <c r="AN577" s="191"/>
      <c r="AO577" s="191"/>
      <c r="AP577" s="191"/>
      <c r="AQ577" s="191"/>
      <c r="AR577" s="191"/>
      <c r="AS577" s="191"/>
      <c r="AT577" s="191"/>
      <c r="AU577" s="191"/>
      <c r="AV577" s="191"/>
      <c r="AW577" s="191"/>
      <c r="AX577" s="191"/>
      <c r="AY577" s="191"/>
      <c r="AZ577" s="191"/>
      <c r="BA577" s="191"/>
      <c r="BB577" s="191"/>
      <c r="BC577" s="191"/>
      <c r="BD577" s="191"/>
      <c r="BE577" s="191"/>
      <c r="BF577" s="191"/>
      <c r="BG577" s="191"/>
      <c r="BH577" s="188"/>
      <c r="BI577" s="191"/>
      <c r="BJ577" s="191"/>
      <c r="BK577" s="191"/>
      <c r="BL577" s="273"/>
      <c r="BM577" s="180"/>
      <c r="BN577" s="191"/>
      <c r="BO577" s="191"/>
      <c r="BP577" s="191"/>
      <c r="BQ577" s="191"/>
    </row>
    <row r="578" spans="1:69" x14ac:dyDescent="0.25">
      <c r="A578" s="191"/>
      <c r="B578" s="191"/>
      <c r="C578" s="191"/>
      <c r="D578" s="191"/>
      <c r="E578" s="191"/>
      <c r="F578" s="191"/>
      <c r="G578" s="188"/>
      <c r="H578" s="191"/>
      <c r="I578" s="191"/>
      <c r="J578" s="191"/>
      <c r="K578" s="191"/>
      <c r="L578" s="191"/>
      <c r="M578" s="191"/>
      <c r="N578" s="191"/>
      <c r="O578" s="191"/>
      <c r="P578" s="191"/>
      <c r="Q578" s="191"/>
      <c r="R578" s="191"/>
      <c r="S578" s="191"/>
      <c r="T578" s="191"/>
      <c r="U578" s="191"/>
      <c r="V578" s="191"/>
      <c r="W578" s="191"/>
      <c r="X578" s="191"/>
      <c r="Y578" s="191"/>
      <c r="Z578" s="191"/>
      <c r="AA578" s="191"/>
      <c r="AB578" s="191"/>
      <c r="AC578" s="191"/>
      <c r="AD578" s="191"/>
      <c r="AE578" s="191"/>
      <c r="AF578" s="191"/>
      <c r="AG578" s="191"/>
      <c r="AH578" s="191"/>
      <c r="AI578" s="191"/>
      <c r="AJ578" s="191"/>
      <c r="AK578" s="191"/>
      <c r="AL578" s="191"/>
      <c r="AM578" s="191"/>
      <c r="AN578" s="191"/>
      <c r="AO578" s="191"/>
      <c r="AP578" s="191"/>
      <c r="AQ578" s="191"/>
      <c r="AR578" s="191"/>
      <c r="AS578" s="191"/>
      <c r="AT578" s="191"/>
      <c r="AU578" s="191"/>
      <c r="AV578" s="191"/>
      <c r="AW578" s="191"/>
      <c r="AX578" s="191"/>
      <c r="AY578" s="191"/>
      <c r="AZ578" s="191"/>
      <c r="BA578" s="191"/>
      <c r="BB578" s="191"/>
      <c r="BC578" s="191"/>
      <c r="BD578" s="191"/>
      <c r="BE578" s="191"/>
      <c r="BF578" s="191"/>
      <c r="BG578" s="191"/>
      <c r="BH578" s="188"/>
      <c r="BI578" s="191"/>
      <c r="BJ578" s="191"/>
      <c r="BK578" s="191"/>
      <c r="BL578" s="273"/>
      <c r="BM578" s="180"/>
      <c r="BN578" s="191"/>
      <c r="BO578" s="191"/>
      <c r="BP578" s="191"/>
      <c r="BQ578" s="191"/>
    </row>
    <row r="579" spans="1:69" x14ac:dyDescent="0.25">
      <c r="A579" s="191"/>
      <c r="B579" s="191"/>
      <c r="C579" s="191"/>
      <c r="D579" s="191"/>
      <c r="E579" s="191"/>
      <c r="F579" s="191"/>
      <c r="G579" s="188"/>
      <c r="H579" s="191"/>
      <c r="I579" s="191"/>
      <c r="J579" s="191"/>
      <c r="K579" s="191"/>
      <c r="L579" s="191"/>
      <c r="M579" s="191"/>
      <c r="N579" s="191"/>
      <c r="O579" s="191"/>
      <c r="P579" s="191"/>
      <c r="Q579" s="191"/>
      <c r="R579" s="191"/>
      <c r="S579" s="191"/>
      <c r="T579" s="191"/>
      <c r="U579" s="191"/>
      <c r="V579" s="191"/>
      <c r="W579" s="191"/>
      <c r="X579" s="191"/>
      <c r="Y579" s="191"/>
      <c r="Z579" s="191"/>
      <c r="AA579" s="191"/>
      <c r="AB579" s="191"/>
      <c r="AC579" s="191"/>
      <c r="AD579" s="191"/>
      <c r="AE579" s="191"/>
      <c r="AF579" s="191"/>
      <c r="AG579" s="191"/>
      <c r="AH579" s="191"/>
      <c r="AI579" s="191"/>
      <c r="AJ579" s="191"/>
      <c r="AK579" s="191"/>
      <c r="AL579" s="191"/>
      <c r="AM579" s="191"/>
      <c r="AN579" s="191"/>
      <c r="AO579" s="191"/>
      <c r="AP579" s="191"/>
      <c r="AQ579" s="191"/>
      <c r="AR579" s="191"/>
      <c r="AS579" s="191"/>
      <c r="AT579" s="191"/>
      <c r="AU579" s="191"/>
      <c r="AV579" s="191"/>
      <c r="AW579" s="191"/>
      <c r="AX579" s="191"/>
      <c r="AY579" s="191"/>
      <c r="AZ579" s="191"/>
      <c r="BA579" s="191"/>
      <c r="BB579" s="191"/>
      <c r="BC579" s="191"/>
      <c r="BD579" s="191"/>
      <c r="BE579" s="191"/>
      <c r="BF579" s="191"/>
      <c r="BG579" s="191"/>
      <c r="BH579" s="188"/>
      <c r="BI579" s="191"/>
      <c r="BJ579" s="191"/>
      <c r="BK579" s="191"/>
      <c r="BL579" s="273"/>
      <c r="BM579" s="180"/>
      <c r="BN579" s="191"/>
      <c r="BO579" s="191"/>
      <c r="BP579" s="191"/>
      <c r="BQ579" s="191"/>
    </row>
    <row r="580" spans="1:69" x14ac:dyDescent="0.25">
      <c r="A580" s="191"/>
      <c r="B580" s="191"/>
      <c r="C580" s="191"/>
      <c r="D580" s="191"/>
      <c r="E580" s="191"/>
      <c r="F580" s="191"/>
      <c r="G580" s="188"/>
      <c r="H580" s="191"/>
      <c r="I580" s="191"/>
      <c r="J580" s="191"/>
      <c r="K580" s="191"/>
      <c r="L580" s="191"/>
      <c r="M580" s="191"/>
      <c r="N580" s="191"/>
      <c r="O580" s="191"/>
      <c r="P580" s="191"/>
      <c r="Q580" s="191"/>
      <c r="R580" s="191"/>
      <c r="S580" s="191"/>
      <c r="T580" s="191"/>
      <c r="U580" s="191"/>
      <c r="V580" s="191"/>
      <c r="W580" s="191"/>
      <c r="X580" s="191"/>
      <c r="Y580" s="191"/>
      <c r="Z580" s="191"/>
      <c r="AA580" s="191"/>
      <c r="AB580" s="191"/>
      <c r="AC580" s="191"/>
      <c r="AD580" s="191"/>
      <c r="AE580" s="191"/>
      <c r="AF580" s="191"/>
      <c r="AG580" s="191"/>
      <c r="AH580" s="191"/>
      <c r="AI580" s="191"/>
      <c r="AJ580" s="191"/>
      <c r="AK580" s="191"/>
      <c r="AL580" s="191"/>
      <c r="AM580" s="191"/>
      <c r="AN580" s="191"/>
      <c r="AO580" s="191"/>
      <c r="AP580" s="191"/>
      <c r="AQ580" s="191"/>
      <c r="AR580" s="191"/>
      <c r="AS580" s="191"/>
      <c r="AT580" s="191"/>
      <c r="AU580" s="191"/>
      <c r="AV580" s="191"/>
      <c r="AW580" s="191"/>
      <c r="AX580" s="191"/>
      <c r="AY580" s="191"/>
      <c r="AZ580" s="191"/>
      <c r="BA580" s="191"/>
      <c r="BB580" s="191"/>
      <c r="BC580" s="191"/>
      <c r="BD580" s="191"/>
      <c r="BE580" s="191"/>
      <c r="BF580" s="191"/>
      <c r="BG580" s="191"/>
      <c r="BH580" s="188"/>
      <c r="BI580" s="191"/>
      <c r="BJ580" s="191"/>
      <c r="BK580" s="191"/>
      <c r="BL580" s="273"/>
      <c r="BM580" s="180"/>
      <c r="BN580" s="191"/>
      <c r="BO580" s="191"/>
      <c r="BP580" s="191"/>
      <c r="BQ580" s="191"/>
    </row>
    <row r="581" spans="1:69" x14ac:dyDescent="0.25">
      <c r="A581" s="191"/>
      <c r="B581" s="191"/>
      <c r="C581" s="191"/>
      <c r="D581" s="191"/>
      <c r="E581" s="191"/>
      <c r="F581" s="191"/>
      <c r="G581" s="188"/>
      <c r="H581" s="191"/>
      <c r="I581" s="191"/>
      <c r="J581" s="191"/>
      <c r="K581" s="191"/>
      <c r="L581" s="191"/>
      <c r="M581" s="191"/>
      <c r="N581" s="191"/>
      <c r="O581" s="191"/>
      <c r="P581" s="191"/>
      <c r="Q581" s="191"/>
      <c r="R581" s="191"/>
      <c r="S581" s="191"/>
      <c r="T581" s="191"/>
      <c r="U581" s="191"/>
      <c r="V581" s="191"/>
      <c r="W581" s="191"/>
      <c r="X581" s="191"/>
      <c r="Y581" s="191"/>
      <c r="Z581" s="191"/>
      <c r="AA581" s="191"/>
      <c r="AB581" s="191"/>
      <c r="AC581" s="191"/>
      <c r="AD581" s="191"/>
      <c r="AE581" s="191"/>
      <c r="AF581" s="191"/>
      <c r="AG581" s="191"/>
      <c r="AH581" s="191"/>
      <c r="AI581" s="191"/>
      <c r="AJ581" s="191"/>
      <c r="AK581" s="191"/>
      <c r="AL581" s="191"/>
      <c r="AM581" s="191"/>
      <c r="AN581" s="191"/>
      <c r="AO581" s="191"/>
      <c r="AP581" s="191"/>
      <c r="AQ581" s="191"/>
      <c r="AR581" s="191"/>
      <c r="AS581" s="191"/>
      <c r="AT581" s="191"/>
      <c r="AU581" s="191"/>
      <c r="AV581" s="191"/>
      <c r="AW581" s="191"/>
      <c r="AX581" s="191"/>
      <c r="AY581" s="191"/>
      <c r="AZ581" s="191"/>
      <c r="BA581" s="191"/>
      <c r="BB581" s="191"/>
      <c r="BC581" s="191"/>
      <c r="BD581" s="191"/>
      <c r="BE581" s="191"/>
      <c r="BF581" s="191"/>
      <c r="BG581" s="191"/>
      <c r="BH581" s="188"/>
      <c r="BI581" s="191"/>
      <c r="BJ581" s="191"/>
      <c r="BK581" s="191"/>
      <c r="BL581" s="273"/>
      <c r="BM581" s="180"/>
      <c r="BN581" s="191"/>
      <c r="BO581" s="191"/>
      <c r="BP581" s="191"/>
      <c r="BQ581" s="191"/>
    </row>
    <row r="582" spans="1:69" x14ac:dyDescent="0.25">
      <c r="A582" s="191"/>
      <c r="B582" s="191"/>
      <c r="C582" s="191"/>
      <c r="D582" s="191"/>
      <c r="E582" s="191"/>
      <c r="F582" s="191"/>
      <c r="G582" s="188"/>
      <c r="H582" s="191"/>
      <c r="I582" s="191"/>
      <c r="J582" s="191"/>
      <c r="K582" s="191"/>
      <c r="L582" s="191"/>
      <c r="M582" s="191"/>
      <c r="N582" s="191"/>
      <c r="O582" s="191"/>
      <c r="P582" s="191"/>
      <c r="Q582" s="191"/>
      <c r="R582" s="191"/>
      <c r="S582" s="191"/>
      <c r="T582" s="191"/>
      <c r="U582" s="191"/>
      <c r="V582" s="191"/>
      <c r="W582" s="191"/>
      <c r="X582" s="191"/>
      <c r="Y582" s="191"/>
      <c r="Z582" s="191"/>
      <c r="AA582" s="191"/>
      <c r="AB582" s="191"/>
      <c r="AC582" s="191"/>
      <c r="AD582" s="191"/>
      <c r="AE582" s="191"/>
      <c r="AF582" s="191"/>
      <c r="AG582" s="191"/>
      <c r="AH582" s="191"/>
      <c r="AI582" s="191"/>
      <c r="AJ582" s="191"/>
      <c r="AK582" s="191"/>
      <c r="AL582" s="191"/>
      <c r="AM582" s="191"/>
      <c r="AN582" s="191"/>
      <c r="AO582" s="191"/>
      <c r="AP582" s="191"/>
      <c r="AQ582" s="191"/>
      <c r="AR582" s="191"/>
      <c r="AS582" s="191"/>
      <c r="AT582" s="191"/>
      <c r="AU582" s="191"/>
      <c r="AV582" s="191"/>
      <c r="AW582" s="191"/>
      <c r="AX582" s="191"/>
      <c r="AY582" s="191"/>
      <c r="AZ582" s="191"/>
      <c r="BA582" s="191"/>
      <c r="BB582" s="191"/>
      <c r="BC582" s="191"/>
      <c r="BD582" s="191"/>
      <c r="BE582" s="191"/>
      <c r="BF582" s="191"/>
      <c r="BG582" s="191"/>
      <c r="BH582" s="188"/>
      <c r="BI582" s="191"/>
      <c r="BJ582" s="191"/>
      <c r="BK582" s="191"/>
      <c r="BL582" s="273"/>
      <c r="BM582" s="180"/>
      <c r="BN582" s="191"/>
      <c r="BO582" s="191"/>
      <c r="BP582" s="191"/>
      <c r="BQ582" s="191"/>
    </row>
    <row r="583" spans="1:69" x14ac:dyDescent="0.25">
      <c r="A583" s="191"/>
      <c r="B583" s="191"/>
      <c r="C583" s="191"/>
      <c r="D583" s="191"/>
      <c r="E583" s="191"/>
      <c r="F583" s="191"/>
      <c r="G583" s="188"/>
      <c r="H583" s="191"/>
      <c r="I583" s="191"/>
      <c r="J583" s="191"/>
      <c r="K583" s="191"/>
      <c r="L583" s="191"/>
      <c r="M583" s="191"/>
      <c r="N583" s="191"/>
      <c r="O583" s="191"/>
      <c r="P583" s="191"/>
      <c r="Q583" s="191"/>
      <c r="R583" s="191"/>
      <c r="S583" s="191"/>
      <c r="T583" s="191"/>
      <c r="U583" s="191"/>
      <c r="V583" s="191"/>
      <c r="W583" s="191"/>
      <c r="X583" s="191"/>
      <c r="Y583" s="191"/>
      <c r="Z583" s="191"/>
      <c r="AA583" s="191"/>
      <c r="AB583" s="191"/>
      <c r="AC583" s="191"/>
      <c r="AD583" s="191"/>
      <c r="AE583" s="191"/>
      <c r="AF583" s="191"/>
      <c r="AG583" s="191"/>
      <c r="AH583" s="191"/>
      <c r="AI583" s="191"/>
      <c r="AJ583" s="191"/>
      <c r="AK583" s="191"/>
      <c r="AL583" s="191"/>
      <c r="AM583" s="191"/>
      <c r="AN583" s="191"/>
      <c r="AO583" s="191"/>
      <c r="AP583" s="191"/>
      <c r="AQ583" s="191"/>
      <c r="AR583" s="191"/>
      <c r="AS583" s="191"/>
      <c r="AT583" s="191"/>
      <c r="AU583" s="191"/>
      <c r="AV583" s="191"/>
      <c r="AW583" s="191"/>
      <c r="AX583" s="191"/>
      <c r="AY583" s="191"/>
      <c r="AZ583" s="191"/>
      <c r="BA583" s="191"/>
      <c r="BB583" s="191"/>
      <c r="BC583" s="191"/>
      <c r="BD583" s="191"/>
      <c r="BE583" s="191"/>
      <c r="BF583" s="191"/>
      <c r="BG583" s="191"/>
      <c r="BH583" s="188"/>
      <c r="BI583" s="191"/>
      <c r="BJ583" s="191"/>
      <c r="BK583" s="191"/>
      <c r="BL583" s="273"/>
      <c r="BM583" s="180"/>
      <c r="BN583" s="191"/>
      <c r="BO583" s="191"/>
      <c r="BP583" s="191"/>
      <c r="BQ583" s="191"/>
    </row>
    <row r="584" spans="1:69" x14ac:dyDescent="0.25">
      <c r="A584" s="191"/>
      <c r="B584" s="191"/>
      <c r="C584" s="191"/>
      <c r="D584" s="191"/>
      <c r="E584" s="191"/>
      <c r="F584" s="191"/>
      <c r="G584" s="188"/>
      <c r="H584" s="191"/>
      <c r="I584" s="191"/>
      <c r="J584" s="191"/>
      <c r="K584" s="191"/>
      <c r="L584" s="191"/>
      <c r="M584" s="191"/>
      <c r="N584" s="191"/>
      <c r="O584" s="191"/>
      <c r="P584" s="191"/>
      <c r="Q584" s="191"/>
      <c r="R584" s="191"/>
      <c r="S584" s="191"/>
      <c r="T584" s="191"/>
      <c r="U584" s="191"/>
      <c r="V584" s="191"/>
      <c r="W584" s="191"/>
      <c r="X584" s="191"/>
      <c r="Y584" s="191"/>
      <c r="Z584" s="191"/>
      <c r="AA584" s="191"/>
      <c r="AB584" s="191"/>
      <c r="AC584" s="191"/>
      <c r="AD584" s="191"/>
      <c r="AE584" s="191"/>
      <c r="AF584" s="191"/>
      <c r="AG584" s="191"/>
      <c r="AH584" s="191"/>
      <c r="AI584" s="191"/>
      <c r="AJ584" s="191"/>
      <c r="AK584" s="191"/>
      <c r="AL584" s="191"/>
      <c r="AM584" s="191"/>
      <c r="AN584" s="191"/>
      <c r="AO584" s="191"/>
      <c r="AP584" s="191"/>
      <c r="AQ584" s="191"/>
      <c r="AR584" s="191"/>
      <c r="AS584" s="191"/>
      <c r="AT584" s="191"/>
      <c r="AU584" s="191"/>
      <c r="AV584" s="191"/>
      <c r="AW584" s="191"/>
      <c r="AX584" s="191"/>
      <c r="AY584" s="191"/>
      <c r="AZ584" s="191"/>
      <c r="BA584" s="191"/>
      <c r="BB584" s="191"/>
      <c r="BC584" s="191"/>
      <c r="BD584" s="191"/>
      <c r="BE584" s="191"/>
      <c r="BF584" s="191"/>
      <c r="BG584" s="191"/>
      <c r="BH584" s="188"/>
      <c r="BI584" s="191"/>
      <c r="BJ584" s="191"/>
      <c r="BK584" s="191"/>
      <c r="BL584" s="273"/>
      <c r="BM584" s="180"/>
      <c r="BN584" s="191"/>
      <c r="BO584" s="191"/>
      <c r="BP584" s="191"/>
      <c r="BQ584" s="191"/>
    </row>
    <row r="585" spans="1:69" x14ac:dyDescent="0.25">
      <c r="A585" s="191"/>
      <c r="B585" s="191"/>
      <c r="C585" s="191"/>
      <c r="D585" s="191"/>
      <c r="E585" s="191"/>
      <c r="F585" s="191"/>
      <c r="G585" s="188"/>
      <c r="H585" s="191"/>
      <c r="I585" s="191"/>
      <c r="J585" s="191"/>
      <c r="K585" s="191"/>
      <c r="L585" s="191"/>
      <c r="M585" s="191"/>
      <c r="N585" s="191"/>
      <c r="O585" s="191"/>
      <c r="P585" s="191"/>
      <c r="Q585" s="191"/>
      <c r="R585" s="191"/>
      <c r="S585" s="191"/>
      <c r="T585" s="191"/>
      <c r="U585" s="191"/>
      <c r="V585" s="191"/>
      <c r="W585" s="191"/>
      <c r="X585" s="191"/>
      <c r="Y585" s="191"/>
      <c r="Z585" s="191"/>
      <c r="AA585" s="191"/>
      <c r="AB585" s="191"/>
      <c r="AC585" s="191"/>
      <c r="AD585" s="191"/>
      <c r="AE585" s="191"/>
      <c r="AF585" s="191"/>
      <c r="AG585" s="191"/>
      <c r="AH585" s="191"/>
      <c r="AI585" s="191"/>
      <c r="AJ585" s="191"/>
      <c r="AK585" s="191"/>
      <c r="AL585" s="191"/>
      <c r="AM585" s="191"/>
      <c r="AN585" s="191"/>
      <c r="AO585" s="191"/>
      <c r="AP585" s="191"/>
      <c r="AQ585" s="191"/>
      <c r="AR585" s="191"/>
      <c r="AS585" s="191"/>
      <c r="AT585" s="191"/>
      <c r="AU585" s="191"/>
      <c r="AV585" s="191"/>
      <c r="AW585" s="191"/>
      <c r="AX585" s="191"/>
      <c r="AY585" s="191"/>
      <c r="AZ585" s="191"/>
      <c r="BA585" s="191"/>
      <c r="BB585" s="191"/>
      <c r="BC585" s="191"/>
      <c r="BD585" s="191"/>
      <c r="BE585" s="191"/>
      <c r="BF585" s="191"/>
      <c r="BG585" s="191"/>
      <c r="BH585" s="188"/>
      <c r="BI585" s="191"/>
      <c r="BJ585" s="191"/>
      <c r="BK585" s="191"/>
      <c r="BL585" s="273"/>
      <c r="BM585" s="180"/>
      <c r="BN585" s="191"/>
      <c r="BO585" s="191"/>
      <c r="BP585" s="191"/>
      <c r="BQ585" s="191"/>
    </row>
    <row r="586" spans="1:69" x14ac:dyDescent="0.25">
      <c r="A586" s="191"/>
      <c r="B586" s="191"/>
      <c r="C586" s="191"/>
      <c r="D586" s="191"/>
      <c r="E586" s="191"/>
      <c r="F586" s="191"/>
      <c r="G586" s="188"/>
      <c r="H586" s="191"/>
      <c r="I586" s="191"/>
      <c r="J586" s="191"/>
      <c r="K586" s="191"/>
      <c r="L586" s="191"/>
      <c r="M586" s="191"/>
      <c r="N586" s="191"/>
      <c r="O586" s="191"/>
      <c r="P586" s="191"/>
      <c r="Q586" s="191"/>
      <c r="R586" s="191"/>
      <c r="S586" s="191"/>
      <c r="T586" s="191"/>
      <c r="U586" s="191"/>
      <c r="V586" s="191"/>
      <c r="W586" s="191"/>
      <c r="X586" s="191"/>
      <c r="Y586" s="191"/>
      <c r="Z586" s="191"/>
      <c r="AA586" s="191"/>
      <c r="AB586" s="191"/>
      <c r="AC586" s="191"/>
      <c r="AD586" s="191"/>
      <c r="AE586" s="191"/>
      <c r="AF586" s="191"/>
      <c r="AG586" s="191"/>
      <c r="AH586" s="191"/>
      <c r="AI586" s="191"/>
      <c r="AJ586" s="191"/>
      <c r="AK586" s="191"/>
      <c r="AL586" s="191"/>
      <c r="AM586" s="191"/>
      <c r="AN586" s="191"/>
      <c r="AO586" s="191"/>
      <c r="AP586" s="191"/>
      <c r="AQ586" s="191"/>
      <c r="AR586" s="191"/>
      <c r="AS586" s="191"/>
      <c r="AT586" s="191"/>
      <c r="AU586" s="191"/>
      <c r="AV586" s="191"/>
      <c r="AW586" s="191"/>
      <c r="AX586" s="191"/>
      <c r="AY586" s="191"/>
      <c r="AZ586" s="191"/>
      <c r="BA586" s="191"/>
      <c r="BB586" s="191"/>
      <c r="BC586" s="191"/>
      <c r="BD586" s="191"/>
      <c r="BE586" s="191"/>
      <c r="BF586" s="191"/>
      <c r="BG586" s="191"/>
      <c r="BH586" s="188"/>
      <c r="BI586" s="191"/>
      <c r="BJ586" s="191"/>
      <c r="BK586" s="191"/>
      <c r="BL586" s="273"/>
      <c r="BM586" s="180"/>
      <c r="BN586" s="191"/>
      <c r="BO586" s="191"/>
      <c r="BP586" s="191"/>
      <c r="BQ586" s="191"/>
    </row>
    <row r="587" spans="1:69" x14ac:dyDescent="0.25">
      <c r="A587" s="191"/>
      <c r="B587" s="191"/>
      <c r="C587" s="191"/>
      <c r="D587" s="191"/>
      <c r="E587" s="191"/>
      <c r="F587" s="191"/>
      <c r="G587" s="188"/>
      <c r="H587" s="191"/>
      <c r="I587" s="191"/>
      <c r="J587" s="191"/>
      <c r="K587" s="191"/>
      <c r="L587" s="191"/>
      <c r="M587" s="191"/>
      <c r="N587" s="191"/>
      <c r="O587" s="191"/>
      <c r="P587" s="191"/>
      <c r="Q587" s="191"/>
      <c r="R587" s="191"/>
      <c r="S587" s="191"/>
      <c r="T587" s="191"/>
      <c r="U587" s="191"/>
      <c r="V587" s="191"/>
      <c r="W587" s="191"/>
      <c r="X587" s="191"/>
      <c r="Y587" s="191"/>
      <c r="Z587" s="191"/>
      <c r="AA587" s="191"/>
      <c r="AB587" s="191"/>
      <c r="AC587" s="191"/>
      <c r="AD587" s="191"/>
      <c r="AE587" s="191"/>
      <c r="AF587" s="191"/>
      <c r="AG587" s="191"/>
      <c r="AH587" s="191"/>
      <c r="AI587" s="191"/>
      <c r="AJ587" s="191"/>
      <c r="AK587" s="191"/>
      <c r="AL587" s="191"/>
      <c r="AM587" s="191"/>
      <c r="AN587" s="191"/>
      <c r="AO587" s="191"/>
      <c r="AP587" s="191"/>
      <c r="AQ587" s="191"/>
      <c r="AR587" s="191"/>
      <c r="AS587" s="191"/>
      <c r="AT587" s="191"/>
      <c r="AU587" s="191"/>
      <c r="AV587" s="191"/>
      <c r="AW587" s="191"/>
      <c r="AX587" s="191"/>
      <c r="AY587" s="191"/>
      <c r="AZ587" s="191"/>
      <c r="BA587" s="191"/>
      <c r="BB587" s="191"/>
      <c r="BC587" s="191"/>
      <c r="BD587" s="191"/>
      <c r="BE587" s="191"/>
      <c r="BF587" s="191"/>
      <c r="BG587" s="191"/>
      <c r="BH587" s="188"/>
      <c r="BI587" s="191"/>
      <c r="BJ587" s="191"/>
      <c r="BK587" s="191"/>
      <c r="BL587" s="273"/>
      <c r="BM587" s="180"/>
      <c r="BN587" s="191"/>
      <c r="BO587" s="191"/>
      <c r="BP587" s="191"/>
      <c r="BQ587" s="191"/>
    </row>
    <row r="588" spans="1:69" x14ac:dyDescent="0.25">
      <c r="A588" s="191"/>
      <c r="B588" s="191"/>
      <c r="C588" s="191"/>
      <c r="D588" s="191"/>
      <c r="E588" s="191"/>
      <c r="F588" s="191"/>
      <c r="G588" s="188"/>
      <c r="H588" s="191"/>
      <c r="I588" s="191"/>
      <c r="J588" s="191"/>
      <c r="K588" s="191"/>
      <c r="L588" s="191"/>
      <c r="M588" s="191"/>
      <c r="N588" s="191"/>
      <c r="O588" s="191"/>
      <c r="P588" s="191"/>
      <c r="Q588" s="191"/>
      <c r="R588" s="191"/>
      <c r="S588" s="191"/>
      <c r="T588" s="191"/>
      <c r="U588" s="191"/>
      <c r="V588" s="191"/>
      <c r="W588" s="191"/>
      <c r="X588" s="191"/>
      <c r="Y588" s="191"/>
      <c r="Z588" s="191"/>
      <c r="AA588" s="191"/>
      <c r="AB588" s="191"/>
      <c r="AC588" s="191"/>
      <c r="AD588" s="191"/>
      <c r="AE588" s="191"/>
      <c r="AF588" s="191"/>
      <c r="AG588" s="191"/>
      <c r="AH588" s="191"/>
      <c r="AI588" s="191"/>
      <c r="AJ588" s="191"/>
      <c r="AK588" s="191"/>
      <c r="AL588" s="191"/>
      <c r="AM588" s="191"/>
      <c r="AN588" s="191"/>
      <c r="AO588" s="191"/>
      <c r="AP588" s="191"/>
      <c r="AQ588" s="191"/>
      <c r="AR588" s="191"/>
      <c r="AS588" s="191"/>
      <c r="AT588" s="191"/>
      <c r="AU588" s="191"/>
      <c r="AV588" s="191"/>
      <c r="AW588" s="191"/>
      <c r="AX588" s="191"/>
      <c r="AY588" s="191"/>
      <c r="AZ588" s="191"/>
      <c r="BA588" s="191"/>
      <c r="BB588" s="191"/>
      <c r="BC588" s="191"/>
      <c r="BD588" s="191"/>
      <c r="BE588" s="191"/>
      <c r="BF588" s="191"/>
      <c r="BG588" s="191"/>
      <c r="BH588" s="188"/>
      <c r="BI588" s="191"/>
      <c r="BJ588" s="191"/>
      <c r="BK588" s="191"/>
      <c r="BL588" s="273"/>
      <c r="BM588" s="180"/>
      <c r="BN588" s="191"/>
      <c r="BO588" s="191"/>
      <c r="BP588" s="191"/>
      <c r="BQ588" s="191"/>
    </row>
    <row r="589" spans="1:69" x14ac:dyDescent="0.25">
      <c r="A589" s="191"/>
      <c r="B589" s="191"/>
      <c r="C589" s="191"/>
      <c r="D589" s="191"/>
      <c r="E589" s="191"/>
      <c r="F589" s="191"/>
      <c r="G589" s="188"/>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1"/>
      <c r="AY589" s="191"/>
      <c r="AZ589" s="191"/>
      <c r="BA589" s="191"/>
      <c r="BB589" s="191"/>
      <c r="BC589" s="191"/>
      <c r="BD589" s="191"/>
      <c r="BE589" s="191"/>
      <c r="BF589" s="191"/>
      <c r="BG589" s="191"/>
      <c r="BH589" s="188"/>
      <c r="BI589" s="191"/>
      <c r="BJ589" s="191"/>
      <c r="BK589" s="191"/>
      <c r="BL589" s="273"/>
      <c r="BM589" s="180"/>
      <c r="BN589" s="191"/>
      <c r="BO589" s="191"/>
      <c r="BP589" s="191"/>
      <c r="BQ589" s="191"/>
    </row>
    <row r="590" spans="1:69" x14ac:dyDescent="0.25">
      <c r="A590" s="191"/>
      <c r="B590" s="191"/>
      <c r="C590" s="191"/>
      <c r="D590" s="191"/>
      <c r="E590" s="191"/>
      <c r="F590" s="191"/>
      <c r="G590" s="188"/>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1"/>
      <c r="AY590" s="191"/>
      <c r="AZ590" s="191"/>
      <c r="BA590" s="191"/>
      <c r="BB590" s="191"/>
      <c r="BC590" s="191"/>
      <c r="BD590" s="191"/>
      <c r="BE590" s="191"/>
      <c r="BF590" s="191"/>
      <c r="BG590" s="191"/>
      <c r="BH590" s="188"/>
      <c r="BI590" s="191"/>
      <c r="BJ590" s="191"/>
      <c r="BK590" s="191"/>
      <c r="BL590" s="273"/>
      <c r="BM590" s="180"/>
      <c r="BN590" s="191"/>
      <c r="BO590" s="191"/>
      <c r="BP590" s="191"/>
      <c r="BQ590" s="191"/>
    </row>
    <row r="591" spans="1:69" x14ac:dyDescent="0.25">
      <c r="A591" s="191"/>
      <c r="B591" s="191"/>
      <c r="C591" s="191"/>
      <c r="D591" s="191"/>
      <c r="E591" s="191"/>
      <c r="F591" s="191"/>
      <c r="G591" s="188"/>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1"/>
      <c r="AY591" s="191"/>
      <c r="AZ591" s="191"/>
      <c r="BA591" s="191"/>
      <c r="BB591" s="191"/>
      <c r="BC591" s="191"/>
      <c r="BD591" s="191"/>
      <c r="BE591" s="191"/>
      <c r="BF591" s="191"/>
      <c r="BG591" s="191"/>
      <c r="BH591" s="188"/>
      <c r="BI591" s="191"/>
      <c r="BJ591" s="191"/>
      <c r="BK591" s="191"/>
      <c r="BL591" s="273"/>
      <c r="BM591" s="180"/>
      <c r="BN591" s="191"/>
      <c r="BO591" s="191"/>
      <c r="BP591" s="191"/>
      <c r="BQ591" s="191"/>
    </row>
    <row r="592" spans="1:69" x14ac:dyDescent="0.25">
      <c r="A592" s="191"/>
      <c r="B592" s="191"/>
      <c r="C592" s="191"/>
      <c r="D592" s="191"/>
      <c r="E592" s="191"/>
      <c r="F592" s="191"/>
      <c r="G592" s="188"/>
      <c r="H592" s="191"/>
      <c r="I592" s="191"/>
      <c r="J592" s="191"/>
      <c r="K592" s="191"/>
      <c r="L592" s="191"/>
      <c r="M592" s="191"/>
      <c r="N592" s="191"/>
      <c r="O592" s="191"/>
      <c r="P592" s="191"/>
      <c r="Q592" s="191"/>
      <c r="R592" s="191"/>
      <c r="S592" s="191"/>
      <c r="T592" s="191"/>
      <c r="U592" s="191"/>
      <c r="V592" s="191"/>
      <c r="W592" s="191"/>
      <c r="X592" s="191"/>
      <c r="Y592" s="191"/>
      <c r="Z592" s="191"/>
      <c r="AA592" s="191"/>
      <c r="AB592" s="191"/>
      <c r="AC592" s="191"/>
      <c r="AD592" s="191"/>
      <c r="AE592" s="191"/>
      <c r="AF592" s="191"/>
      <c r="AG592" s="191"/>
      <c r="AH592" s="191"/>
      <c r="AI592" s="191"/>
      <c r="AJ592" s="191"/>
      <c r="AK592" s="191"/>
      <c r="AL592" s="191"/>
      <c r="AM592" s="191"/>
      <c r="AN592" s="191"/>
      <c r="AO592" s="191"/>
      <c r="AP592" s="191"/>
      <c r="AQ592" s="191"/>
      <c r="AR592" s="191"/>
      <c r="AS592" s="191"/>
      <c r="AT592" s="191"/>
      <c r="AU592" s="191"/>
      <c r="AV592" s="191"/>
      <c r="AW592" s="191"/>
      <c r="AX592" s="191"/>
      <c r="AY592" s="191"/>
      <c r="AZ592" s="191"/>
      <c r="BA592" s="191"/>
      <c r="BB592" s="191"/>
      <c r="BC592" s="191"/>
      <c r="BD592" s="191"/>
      <c r="BE592" s="191"/>
      <c r="BF592" s="191"/>
      <c r="BG592" s="191"/>
      <c r="BH592" s="188"/>
      <c r="BI592" s="191"/>
      <c r="BJ592" s="191"/>
      <c r="BK592" s="191"/>
      <c r="BL592" s="273"/>
      <c r="BM592" s="180"/>
      <c r="BN592" s="191"/>
      <c r="BO592" s="191"/>
      <c r="BP592" s="191"/>
      <c r="BQ592" s="191"/>
    </row>
    <row r="593" spans="1:69" x14ac:dyDescent="0.25">
      <c r="A593" s="191"/>
      <c r="B593" s="191"/>
      <c r="C593" s="191"/>
      <c r="D593" s="191"/>
      <c r="E593" s="191"/>
      <c r="F593" s="191"/>
      <c r="G593" s="188"/>
      <c r="H593" s="191"/>
      <c r="I593" s="191"/>
      <c r="J593" s="191"/>
      <c r="K593" s="191"/>
      <c r="L593" s="191"/>
      <c r="M593" s="191"/>
      <c r="N593" s="191"/>
      <c r="O593" s="191"/>
      <c r="P593" s="191"/>
      <c r="Q593" s="191"/>
      <c r="R593" s="191"/>
      <c r="S593" s="191"/>
      <c r="T593" s="191"/>
      <c r="U593" s="191"/>
      <c r="V593" s="191"/>
      <c r="W593" s="191"/>
      <c r="X593" s="191"/>
      <c r="Y593" s="191"/>
      <c r="Z593" s="191"/>
      <c r="AA593" s="191"/>
      <c r="AB593" s="191"/>
      <c r="AC593" s="191"/>
      <c r="AD593" s="191"/>
      <c r="AE593" s="191"/>
      <c r="AF593" s="191"/>
      <c r="AG593" s="191"/>
      <c r="AH593" s="191"/>
      <c r="AI593" s="191"/>
      <c r="AJ593" s="191"/>
      <c r="AK593" s="191"/>
      <c r="AL593" s="191"/>
      <c r="AM593" s="191"/>
      <c r="AN593" s="191"/>
      <c r="AO593" s="191"/>
      <c r="AP593" s="191"/>
      <c r="AQ593" s="191"/>
      <c r="AR593" s="191"/>
      <c r="AS593" s="191"/>
      <c r="AT593" s="191"/>
      <c r="AU593" s="191"/>
      <c r="AV593" s="191"/>
      <c r="AW593" s="191"/>
      <c r="AX593" s="191"/>
      <c r="AY593" s="191"/>
      <c r="AZ593" s="191"/>
      <c r="BA593" s="191"/>
      <c r="BB593" s="191"/>
      <c r="BC593" s="191"/>
      <c r="BD593" s="191"/>
      <c r="BE593" s="191"/>
      <c r="BF593" s="191"/>
      <c r="BG593" s="191"/>
      <c r="BH593" s="188"/>
      <c r="BI593" s="191"/>
      <c r="BJ593" s="191"/>
      <c r="BK593" s="191"/>
      <c r="BL593" s="273"/>
      <c r="BM593" s="180"/>
      <c r="BN593" s="191"/>
      <c r="BO593" s="191"/>
      <c r="BP593" s="191"/>
      <c r="BQ593" s="191"/>
    </row>
    <row r="594" spans="1:69" x14ac:dyDescent="0.25">
      <c r="A594" s="191"/>
      <c r="B594" s="191"/>
      <c r="C594" s="191"/>
      <c r="D594" s="191"/>
      <c r="E594" s="191"/>
      <c r="F594" s="191"/>
      <c r="G594" s="188"/>
      <c r="H594" s="191"/>
      <c r="I594" s="191"/>
      <c r="J594" s="191"/>
      <c r="K594" s="191"/>
      <c r="L594" s="191"/>
      <c r="M594" s="191"/>
      <c r="N594" s="191"/>
      <c r="O594" s="191"/>
      <c r="P594" s="191"/>
      <c r="Q594" s="191"/>
      <c r="R594" s="191"/>
      <c r="S594" s="191"/>
      <c r="T594" s="191"/>
      <c r="U594" s="191"/>
      <c r="V594" s="191"/>
      <c r="W594" s="191"/>
      <c r="X594" s="191"/>
      <c r="Y594" s="191"/>
      <c r="Z594" s="191"/>
      <c r="AA594" s="191"/>
      <c r="AB594" s="191"/>
      <c r="AC594" s="191"/>
      <c r="AD594" s="191"/>
      <c r="AE594" s="191"/>
      <c r="AF594" s="191"/>
      <c r="AG594" s="191"/>
      <c r="AH594" s="191"/>
      <c r="AI594" s="191"/>
      <c r="AJ594" s="191"/>
      <c r="AK594" s="191"/>
      <c r="AL594" s="191"/>
      <c r="AM594" s="191"/>
      <c r="AN594" s="191"/>
      <c r="AO594" s="191"/>
      <c r="AP594" s="191"/>
      <c r="AQ594" s="191"/>
      <c r="AR594" s="191"/>
      <c r="AS594" s="191"/>
      <c r="AT594" s="191"/>
      <c r="AU594" s="191"/>
      <c r="AV594" s="191"/>
      <c r="AW594" s="191"/>
      <c r="AX594" s="191"/>
      <c r="AY594" s="191"/>
      <c r="AZ594" s="191"/>
      <c r="BA594" s="191"/>
      <c r="BB594" s="191"/>
      <c r="BC594" s="191"/>
      <c r="BD594" s="191"/>
      <c r="BE594" s="191"/>
      <c r="BF594" s="191"/>
      <c r="BG594" s="191"/>
      <c r="BH594" s="188"/>
      <c r="BI594" s="191"/>
      <c r="BJ594" s="191"/>
      <c r="BK594" s="191"/>
      <c r="BL594" s="273"/>
      <c r="BM594" s="180"/>
      <c r="BN594" s="191"/>
      <c r="BO594" s="191"/>
      <c r="BP594" s="191"/>
      <c r="BQ594" s="191"/>
    </row>
    <row r="595" spans="1:69" x14ac:dyDescent="0.25">
      <c r="A595" s="191"/>
      <c r="B595" s="191"/>
      <c r="C595" s="191"/>
      <c r="D595" s="191"/>
      <c r="E595" s="191"/>
      <c r="F595" s="191"/>
      <c r="G595" s="188"/>
      <c r="H595" s="191"/>
      <c r="I595" s="191"/>
      <c r="J595" s="191"/>
      <c r="K595" s="191"/>
      <c r="L595" s="191"/>
      <c r="M595" s="191"/>
      <c r="N595" s="191"/>
      <c r="O595" s="191"/>
      <c r="P595" s="191"/>
      <c r="Q595" s="191"/>
      <c r="R595" s="191"/>
      <c r="S595" s="191"/>
      <c r="T595" s="191"/>
      <c r="U595" s="191"/>
      <c r="V595" s="191"/>
      <c r="W595" s="191"/>
      <c r="X595" s="191"/>
      <c r="Y595" s="191"/>
      <c r="Z595" s="191"/>
      <c r="AA595" s="191"/>
      <c r="AB595" s="191"/>
      <c r="AC595" s="191"/>
      <c r="AD595" s="191"/>
      <c r="AE595" s="191"/>
      <c r="AF595" s="191"/>
      <c r="AG595" s="191"/>
      <c r="AH595" s="191"/>
      <c r="AI595" s="191"/>
      <c r="AJ595" s="191"/>
      <c r="AK595" s="191"/>
      <c r="AL595" s="191"/>
      <c r="AM595" s="191"/>
      <c r="AN595" s="191"/>
      <c r="AO595" s="191"/>
      <c r="AP595" s="191"/>
      <c r="AQ595" s="191"/>
      <c r="AR595" s="191"/>
      <c r="AS595" s="191"/>
      <c r="AT595" s="191"/>
      <c r="AU595" s="191"/>
      <c r="AV595" s="191"/>
      <c r="AW595" s="191"/>
      <c r="AX595" s="191"/>
      <c r="AY595" s="191"/>
      <c r="AZ595" s="191"/>
      <c r="BA595" s="191"/>
      <c r="BB595" s="191"/>
      <c r="BC595" s="191"/>
      <c r="BD595" s="191"/>
      <c r="BE595" s="191"/>
      <c r="BF595" s="191"/>
      <c r="BG595" s="191"/>
      <c r="BH595" s="188"/>
      <c r="BI595" s="191"/>
      <c r="BJ595" s="191"/>
      <c r="BK595" s="191"/>
      <c r="BL595" s="273"/>
      <c r="BM595" s="180"/>
      <c r="BN595" s="191"/>
      <c r="BO595" s="191"/>
      <c r="BP595" s="191"/>
      <c r="BQ595" s="191"/>
    </row>
    <row r="596" spans="1:69" x14ac:dyDescent="0.25">
      <c r="A596" s="191"/>
      <c r="B596" s="191"/>
      <c r="C596" s="191"/>
      <c r="D596" s="191"/>
      <c r="E596" s="191"/>
      <c r="F596" s="191"/>
      <c r="G596" s="188"/>
      <c r="H596" s="191"/>
      <c r="I596" s="191"/>
      <c r="J596" s="191"/>
      <c r="K596" s="191"/>
      <c r="L596" s="191"/>
      <c r="M596" s="191"/>
      <c r="N596" s="191"/>
      <c r="O596" s="191"/>
      <c r="P596" s="191"/>
      <c r="Q596" s="191"/>
      <c r="R596" s="191"/>
      <c r="S596" s="191"/>
      <c r="T596" s="191"/>
      <c r="U596" s="191"/>
      <c r="V596" s="191"/>
      <c r="W596" s="191"/>
      <c r="X596" s="191"/>
      <c r="Y596" s="191"/>
      <c r="Z596" s="191"/>
      <c r="AA596" s="191"/>
      <c r="AB596" s="191"/>
      <c r="AC596" s="191"/>
      <c r="AD596" s="191"/>
      <c r="AE596" s="191"/>
      <c r="AF596" s="191"/>
      <c r="AG596" s="191"/>
      <c r="AH596" s="191"/>
      <c r="AI596" s="191"/>
      <c r="AJ596" s="191"/>
      <c r="AK596" s="191"/>
      <c r="AL596" s="191"/>
      <c r="AM596" s="191"/>
      <c r="AN596" s="191"/>
      <c r="AO596" s="191"/>
      <c r="AP596" s="191"/>
      <c r="AQ596" s="191"/>
      <c r="AR596" s="191"/>
      <c r="AS596" s="191"/>
      <c r="AT596" s="191"/>
      <c r="AU596" s="191"/>
      <c r="AV596" s="191"/>
      <c r="AW596" s="191"/>
      <c r="AX596" s="191"/>
      <c r="AY596" s="191"/>
      <c r="AZ596" s="191"/>
      <c r="BA596" s="191"/>
      <c r="BB596" s="191"/>
      <c r="BC596" s="191"/>
      <c r="BD596" s="191"/>
      <c r="BE596" s="191"/>
      <c r="BF596" s="191"/>
      <c r="BG596" s="191"/>
      <c r="BH596" s="188"/>
      <c r="BI596" s="191"/>
      <c r="BJ596" s="191"/>
      <c r="BK596" s="191"/>
      <c r="BL596" s="273"/>
      <c r="BM596" s="180"/>
      <c r="BN596" s="191"/>
      <c r="BO596" s="191"/>
      <c r="BP596" s="191"/>
      <c r="BQ596" s="191"/>
    </row>
    <row r="597" spans="1:69" x14ac:dyDescent="0.25">
      <c r="A597" s="191"/>
      <c r="B597" s="191"/>
      <c r="C597" s="191"/>
      <c r="D597" s="191"/>
      <c r="E597" s="191"/>
      <c r="F597" s="191"/>
      <c r="G597" s="188"/>
      <c r="H597" s="191"/>
      <c r="I597" s="191"/>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AN597" s="191"/>
      <c r="AO597" s="191"/>
      <c r="AP597" s="191"/>
      <c r="AQ597" s="191"/>
      <c r="AR597" s="191"/>
      <c r="AS597" s="191"/>
      <c r="AT597" s="191"/>
      <c r="AU597" s="191"/>
      <c r="AV597" s="191"/>
      <c r="AW597" s="191"/>
      <c r="AX597" s="191"/>
      <c r="AY597" s="191"/>
      <c r="AZ597" s="191"/>
      <c r="BA597" s="191"/>
      <c r="BB597" s="191"/>
      <c r="BC597" s="191"/>
      <c r="BD597" s="191"/>
      <c r="BE597" s="191"/>
      <c r="BF597" s="191"/>
      <c r="BG597" s="191"/>
      <c r="BH597" s="188"/>
      <c r="BI597" s="191"/>
      <c r="BJ597" s="191"/>
      <c r="BK597" s="191"/>
      <c r="BL597" s="273"/>
      <c r="BM597" s="180"/>
      <c r="BN597" s="191"/>
      <c r="BO597" s="191"/>
      <c r="BP597" s="191"/>
      <c r="BQ597" s="191"/>
    </row>
    <row r="598" spans="1:69" x14ac:dyDescent="0.25">
      <c r="A598" s="191"/>
      <c r="B598" s="191"/>
      <c r="C598" s="191"/>
      <c r="D598" s="191"/>
      <c r="E598" s="191"/>
      <c r="F598" s="191"/>
      <c r="G598" s="188"/>
      <c r="H598" s="191"/>
      <c r="I598" s="191"/>
      <c r="J598" s="191"/>
      <c r="K598" s="191"/>
      <c r="L598" s="191"/>
      <c r="M598" s="191"/>
      <c r="N598" s="191"/>
      <c r="O598" s="191"/>
      <c r="P598" s="191"/>
      <c r="Q598" s="191"/>
      <c r="R598" s="191"/>
      <c r="S598" s="191"/>
      <c r="T598" s="191"/>
      <c r="U598" s="191"/>
      <c r="V598" s="191"/>
      <c r="W598" s="191"/>
      <c r="X598" s="191"/>
      <c r="Y598" s="191"/>
      <c r="Z598" s="191"/>
      <c r="AA598" s="191"/>
      <c r="AB598" s="191"/>
      <c r="AC598" s="191"/>
      <c r="AD598" s="191"/>
      <c r="AE598" s="191"/>
      <c r="AF598" s="191"/>
      <c r="AG598" s="191"/>
      <c r="AH598" s="191"/>
      <c r="AI598" s="191"/>
      <c r="AJ598" s="191"/>
      <c r="AK598" s="191"/>
      <c r="AL598" s="191"/>
      <c r="AM598" s="191"/>
      <c r="AN598" s="191"/>
      <c r="AO598" s="191"/>
      <c r="AP598" s="191"/>
      <c r="AQ598" s="191"/>
      <c r="AR598" s="191"/>
      <c r="AS598" s="191"/>
      <c r="AT598" s="191"/>
      <c r="AU598" s="191"/>
      <c r="AV598" s="191"/>
      <c r="AW598" s="191"/>
      <c r="AX598" s="191"/>
      <c r="AY598" s="191"/>
      <c r="AZ598" s="191"/>
      <c r="BA598" s="191"/>
      <c r="BB598" s="191"/>
      <c r="BC598" s="191"/>
      <c r="BD598" s="191"/>
      <c r="BE598" s="191"/>
      <c r="BF598" s="191"/>
      <c r="BG598" s="191"/>
      <c r="BH598" s="188"/>
      <c r="BI598" s="191"/>
      <c r="BJ598" s="191"/>
      <c r="BK598" s="191"/>
      <c r="BL598" s="273"/>
      <c r="BM598" s="180"/>
      <c r="BN598" s="191"/>
      <c r="BO598" s="191"/>
      <c r="BP598" s="191"/>
      <c r="BQ598" s="191"/>
    </row>
    <row r="599" spans="1:69" x14ac:dyDescent="0.25">
      <c r="A599" s="191"/>
      <c r="B599" s="191"/>
      <c r="C599" s="191"/>
      <c r="D599" s="191"/>
      <c r="E599" s="191"/>
      <c r="F599" s="191"/>
      <c r="G599" s="188"/>
      <c r="H599" s="191"/>
      <c r="I599" s="191"/>
      <c r="J599" s="191"/>
      <c r="K599" s="191"/>
      <c r="L599" s="191"/>
      <c r="M599" s="191"/>
      <c r="N599" s="191"/>
      <c r="O599" s="191"/>
      <c r="P599" s="191"/>
      <c r="Q599" s="191"/>
      <c r="R599" s="191"/>
      <c r="S599" s="191"/>
      <c r="T599" s="191"/>
      <c r="U599" s="191"/>
      <c r="V599" s="191"/>
      <c r="W599" s="191"/>
      <c r="X599" s="191"/>
      <c r="Y599" s="191"/>
      <c r="Z599" s="191"/>
      <c r="AA599" s="191"/>
      <c r="AB599" s="191"/>
      <c r="AC599" s="191"/>
      <c r="AD599" s="191"/>
      <c r="AE599" s="191"/>
      <c r="AF599" s="191"/>
      <c r="AG599" s="191"/>
      <c r="AH599" s="191"/>
      <c r="AI599" s="191"/>
      <c r="AJ599" s="191"/>
      <c r="AK599" s="191"/>
      <c r="AL599" s="191"/>
      <c r="AM599" s="191"/>
      <c r="AN599" s="191"/>
      <c r="AO599" s="191"/>
      <c r="AP599" s="191"/>
      <c r="AQ599" s="191"/>
      <c r="AR599" s="191"/>
      <c r="AS599" s="191"/>
      <c r="AT599" s="191"/>
      <c r="AU599" s="191"/>
      <c r="AV599" s="191"/>
      <c r="AW599" s="191"/>
      <c r="AX599" s="191"/>
      <c r="AY599" s="191"/>
      <c r="AZ599" s="191"/>
      <c r="BA599" s="191"/>
      <c r="BB599" s="191"/>
      <c r="BC599" s="191"/>
      <c r="BD599" s="191"/>
      <c r="BE599" s="191"/>
      <c r="BF599" s="191"/>
      <c r="BG599" s="191"/>
      <c r="BH599" s="188"/>
      <c r="BI599" s="191"/>
      <c r="BJ599" s="191"/>
      <c r="BK599" s="191"/>
      <c r="BL599" s="273"/>
      <c r="BM599" s="180"/>
      <c r="BN599" s="191"/>
      <c r="BO599" s="191"/>
      <c r="BP599" s="191"/>
      <c r="BQ599" s="191"/>
    </row>
    <row r="600" spans="1:69" x14ac:dyDescent="0.25">
      <c r="A600" s="191"/>
      <c r="B600" s="191"/>
      <c r="C600" s="191"/>
      <c r="D600" s="191"/>
      <c r="E600" s="191"/>
      <c r="F600" s="191"/>
      <c r="G600" s="188"/>
      <c r="H600" s="191"/>
      <c r="I600" s="191"/>
      <c r="J600" s="191"/>
      <c r="K600" s="191"/>
      <c r="L600" s="191"/>
      <c r="M600" s="191"/>
      <c r="N600" s="191"/>
      <c r="O600" s="191"/>
      <c r="P600" s="191"/>
      <c r="Q600" s="191"/>
      <c r="R600" s="191"/>
      <c r="S600" s="191"/>
      <c r="T600" s="191"/>
      <c r="U600" s="191"/>
      <c r="V600" s="191"/>
      <c r="W600" s="191"/>
      <c r="X600" s="191"/>
      <c r="Y600" s="191"/>
      <c r="Z600" s="191"/>
      <c r="AA600" s="191"/>
      <c r="AB600" s="191"/>
      <c r="AC600" s="191"/>
      <c r="AD600" s="191"/>
      <c r="AE600" s="191"/>
      <c r="AF600" s="191"/>
      <c r="AG600" s="191"/>
      <c r="AH600" s="191"/>
      <c r="AI600" s="191"/>
      <c r="AJ600" s="191"/>
      <c r="AK600" s="191"/>
      <c r="AL600" s="191"/>
      <c r="AM600" s="191"/>
      <c r="AN600" s="191"/>
      <c r="AO600" s="191"/>
      <c r="AP600" s="191"/>
      <c r="AQ600" s="191"/>
      <c r="AR600" s="191"/>
      <c r="AS600" s="191"/>
      <c r="AT600" s="191"/>
      <c r="AU600" s="191"/>
      <c r="AV600" s="191"/>
      <c r="AW600" s="191"/>
      <c r="AX600" s="191"/>
      <c r="AY600" s="191"/>
      <c r="AZ600" s="191"/>
      <c r="BA600" s="191"/>
      <c r="BB600" s="191"/>
      <c r="BC600" s="191"/>
      <c r="BD600" s="191"/>
      <c r="BE600" s="191"/>
      <c r="BF600" s="191"/>
      <c r="BG600" s="191"/>
      <c r="BH600" s="188"/>
      <c r="BI600" s="191"/>
      <c r="BJ600" s="191"/>
      <c r="BK600" s="191"/>
      <c r="BL600" s="273"/>
      <c r="BM600" s="180"/>
      <c r="BN600" s="191"/>
      <c r="BO600" s="191"/>
      <c r="BP600" s="191"/>
      <c r="BQ600" s="191"/>
    </row>
    <row r="601" spans="1:69" x14ac:dyDescent="0.25">
      <c r="A601" s="191"/>
      <c r="B601" s="191"/>
      <c r="C601" s="191"/>
      <c r="D601" s="191"/>
      <c r="E601" s="191"/>
      <c r="F601" s="191"/>
      <c r="G601" s="188"/>
      <c r="H601" s="191"/>
      <c r="I601" s="191"/>
      <c r="J601" s="191"/>
      <c r="K601" s="191"/>
      <c r="L601" s="191"/>
      <c r="M601" s="191"/>
      <c r="N601" s="191"/>
      <c r="O601" s="191"/>
      <c r="P601" s="191"/>
      <c r="Q601" s="191"/>
      <c r="R601" s="191"/>
      <c r="S601" s="191"/>
      <c r="T601" s="191"/>
      <c r="U601" s="191"/>
      <c r="V601" s="191"/>
      <c r="W601" s="191"/>
      <c r="X601" s="191"/>
      <c r="Y601" s="191"/>
      <c r="Z601" s="191"/>
      <c r="AA601" s="191"/>
      <c r="AB601" s="191"/>
      <c r="AC601" s="191"/>
      <c r="AD601" s="191"/>
      <c r="AE601" s="191"/>
      <c r="AF601" s="191"/>
      <c r="AG601" s="191"/>
      <c r="AH601" s="191"/>
      <c r="AI601" s="191"/>
      <c r="AJ601" s="191"/>
      <c r="AK601" s="191"/>
      <c r="AL601" s="191"/>
      <c r="AM601" s="191"/>
      <c r="AN601" s="191"/>
      <c r="AO601" s="191"/>
      <c r="AP601" s="191"/>
      <c r="AQ601" s="191"/>
      <c r="AR601" s="191"/>
      <c r="AS601" s="191"/>
      <c r="AT601" s="191"/>
      <c r="AU601" s="191"/>
      <c r="AV601" s="191"/>
      <c r="AW601" s="191"/>
      <c r="AX601" s="191"/>
      <c r="AY601" s="191"/>
      <c r="AZ601" s="191"/>
      <c r="BA601" s="191"/>
      <c r="BB601" s="191"/>
      <c r="BC601" s="191"/>
      <c r="BD601" s="191"/>
      <c r="BE601" s="191"/>
      <c r="BF601" s="191"/>
      <c r="BG601" s="191"/>
      <c r="BH601" s="188"/>
      <c r="BI601" s="191"/>
      <c r="BJ601" s="191"/>
      <c r="BK601" s="191"/>
      <c r="BL601" s="273"/>
      <c r="BM601" s="180"/>
      <c r="BN601" s="191"/>
      <c r="BO601" s="191"/>
      <c r="BP601" s="191"/>
      <c r="BQ601" s="191"/>
    </row>
    <row r="602" spans="1:69" x14ac:dyDescent="0.25">
      <c r="A602" s="191"/>
      <c r="B602" s="191"/>
      <c r="C602" s="191"/>
      <c r="D602" s="191"/>
      <c r="E602" s="191"/>
      <c r="F602" s="191"/>
      <c r="G602" s="188"/>
      <c r="H602" s="191"/>
      <c r="I602" s="191"/>
      <c r="J602" s="191"/>
      <c r="K602" s="191"/>
      <c r="L602" s="191"/>
      <c r="M602" s="191"/>
      <c r="N602" s="191"/>
      <c r="O602" s="191"/>
      <c r="P602" s="191"/>
      <c r="Q602" s="191"/>
      <c r="R602" s="191"/>
      <c r="S602" s="191"/>
      <c r="T602" s="191"/>
      <c r="U602" s="191"/>
      <c r="V602" s="191"/>
      <c r="W602" s="191"/>
      <c r="X602" s="191"/>
      <c r="Y602" s="191"/>
      <c r="Z602" s="191"/>
      <c r="AA602" s="191"/>
      <c r="AB602" s="191"/>
      <c r="AC602" s="191"/>
      <c r="AD602" s="191"/>
      <c r="AE602" s="191"/>
      <c r="AF602" s="191"/>
      <c r="AG602" s="191"/>
      <c r="AH602" s="191"/>
      <c r="AI602" s="191"/>
      <c r="AJ602" s="191"/>
      <c r="AK602" s="191"/>
      <c r="AL602" s="191"/>
      <c r="AM602" s="191"/>
      <c r="AN602" s="191"/>
      <c r="AO602" s="191"/>
      <c r="AP602" s="191"/>
      <c r="AQ602" s="191"/>
      <c r="AR602" s="191"/>
      <c r="AS602" s="191"/>
      <c r="AT602" s="191"/>
      <c r="AU602" s="191"/>
      <c r="AV602" s="191"/>
      <c r="AW602" s="191"/>
      <c r="AX602" s="191"/>
      <c r="AY602" s="191"/>
      <c r="AZ602" s="191"/>
      <c r="BA602" s="191"/>
      <c r="BB602" s="191"/>
      <c r="BC602" s="191"/>
      <c r="BD602" s="191"/>
      <c r="BE602" s="191"/>
      <c r="BF602" s="191"/>
      <c r="BG602" s="191"/>
      <c r="BH602" s="188"/>
      <c r="BI602" s="191"/>
      <c r="BJ602" s="191"/>
      <c r="BK602" s="191"/>
      <c r="BL602" s="273"/>
      <c r="BM602" s="180"/>
      <c r="BN602" s="191"/>
      <c r="BO602" s="191"/>
      <c r="BP602" s="191"/>
      <c r="BQ602" s="191"/>
    </row>
    <row r="603" spans="1:69" x14ac:dyDescent="0.25">
      <c r="A603" s="191"/>
      <c r="B603" s="191"/>
      <c r="C603" s="191"/>
      <c r="D603" s="191"/>
      <c r="E603" s="191"/>
      <c r="F603" s="191"/>
      <c r="G603" s="188"/>
      <c r="H603" s="191"/>
      <c r="I603" s="191"/>
      <c r="J603" s="191"/>
      <c r="K603" s="191"/>
      <c r="L603" s="191"/>
      <c r="M603" s="191"/>
      <c r="N603" s="191"/>
      <c r="O603" s="191"/>
      <c r="P603" s="191"/>
      <c r="Q603" s="191"/>
      <c r="R603" s="191"/>
      <c r="S603" s="191"/>
      <c r="T603" s="191"/>
      <c r="U603" s="191"/>
      <c r="V603" s="191"/>
      <c r="W603" s="191"/>
      <c r="X603" s="191"/>
      <c r="Y603" s="191"/>
      <c r="Z603" s="191"/>
      <c r="AA603" s="191"/>
      <c r="AB603" s="191"/>
      <c r="AC603" s="191"/>
      <c r="AD603" s="191"/>
      <c r="AE603" s="191"/>
      <c r="AF603" s="191"/>
      <c r="AG603" s="191"/>
      <c r="AH603" s="191"/>
      <c r="AI603" s="191"/>
      <c r="AJ603" s="191"/>
      <c r="AK603" s="191"/>
      <c r="AL603" s="191"/>
      <c r="AM603" s="191"/>
      <c r="AN603" s="191"/>
      <c r="AO603" s="191"/>
      <c r="AP603" s="191"/>
      <c r="AQ603" s="191"/>
      <c r="AR603" s="191"/>
      <c r="AS603" s="191"/>
      <c r="AT603" s="191"/>
      <c r="AU603" s="191"/>
      <c r="AV603" s="191"/>
      <c r="AW603" s="191"/>
      <c r="AX603" s="191"/>
      <c r="AY603" s="191"/>
      <c r="AZ603" s="191"/>
      <c r="BA603" s="191"/>
      <c r="BB603" s="191"/>
      <c r="BC603" s="191"/>
      <c r="BD603" s="191"/>
      <c r="BE603" s="191"/>
      <c r="BF603" s="191"/>
      <c r="BG603" s="191"/>
      <c r="BH603" s="188"/>
      <c r="BI603" s="191"/>
      <c r="BJ603" s="191"/>
      <c r="BK603" s="191"/>
      <c r="BL603" s="273"/>
      <c r="BM603" s="180"/>
      <c r="BN603" s="191"/>
      <c r="BO603" s="191"/>
      <c r="BP603" s="191"/>
      <c r="BQ603" s="191"/>
    </row>
    <row r="604" spans="1:69" x14ac:dyDescent="0.25">
      <c r="A604" s="191"/>
      <c r="B604" s="191"/>
      <c r="C604" s="191"/>
      <c r="D604" s="191"/>
      <c r="E604" s="191"/>
      <c r="F604" s="191"/>
      <c r="G604" s="188"/>
      <c r="H604" s="191"/>
      <c r="I604" s="191"/>
      <c r="J604" s="191"/>
      <c r="K604" s="191"/>
      <c r="L604" s="191"/>
      <c r="M604" s="191"/>
      <c r="N604" s="191"/>
      <c r="O604" s="191"/>
      <c r="P604" s="191"/>
      <c r="Q604" s="191"/>
      <c r="R604" s="191"/>
      <c r="S604" s="191"/>
      <c r="T604" s="191"/>
      <c r="U604" s="191"/>
      <c r="V604" s="191"/>
      <c r="W604" s="191"/>
      <c r="X604" s="191"/>
      <c r="Y604" s="191"/>
      <c r="Z604" s="191"/>
      <c r="AA604" s="191"/>
      <c r="AB604" s="191"/>
      <c r="AC604" s="191"/>
      <c r="AD604" s="191"/>
      <c r="AE604" s="191"/>
      <c r="AF604" s="191"/>
      <c r="AG604" s="191"/>
      <c r="AH604" s="191"/>
      <c r="AI604" s="191"/>
      <c r="AJ604" s="191"/>
      <c r="AK604" s="191"/>
      <c r="AL604" s="191"/>
      <c r="AM604" s="191"/>
      <c r="AN604" s="191"/>
      <c r="AO604" s="191"/>
      <c r="AP604" s="191"/>
      <c r="AQ604" s="191"/>
      <c r="AR604" s="191"/>
      <c r="AS604" s="191"/>
      <c r="AT604" s="191"/>
      <c r="AU604" s="191"/>
      <c r="AV604" s="191"/>
      <c r="AW604" s="191"/>
      <c r="AX604" s="191"/>
      <c r="AY604" s="191"/>
      <c r="AZ604" s="191"/>
      <c r="BA604" s="191"/>
      <c r="BB604" s="191"/>
      <c r="BC604" s="191"/>
      <c r="BD604" s="191"/>
      <c r="BE604" s="191"/>
      <c r="BF604" s="191"/>
      <c r="BG604" s="191"/>
      <c r="BH604" s="188"/>
      <c r="BI604" s="191"/>
      <c r="BJ604" s="191"/>
      <c r="BK604" s="191"/>
      <c r="BL604" s="273"/>
      <c r="BM604" s="180"/>
      <c r="BN604" s="191"/>
      <c r="BO604" s="191"/>
      <c r="BP604" s="191"/>
      <c r="BQ604" s="191"/>
    </row>
    <row r="605" spans="1:69" x14ac:dyDescent="0.25">
      <c r="A605" s="191"/>
      <c r="B605" s="191"/>
      <c r="C605" s="191"/>
      <c r="D605" s="191"/>
      <c r="E605" s="191"/>
      <c r="F605" s="191"/>
      <c r="G605" s="188"/>
      <c r="H605" s="191"/>
      <c r="I605" s="191"/>
      <c r="J605" s="191"/>
      <c r="K605" s="191"/>
      <c r="L605" s="191"/>
      <c r="M605" s="191"/>
      <c r="N605" s="191"/>
      <c r="O605" s="191"/>
      <c r="P605" s="191"/>
      <c r="Q605" s="191"/>
      <c r="R605" s="191"/>
      <c r="S605" s="191"/>
      <c r="T605" s="191"/>
      <c r="U605" s="191"/>
      <c r="V605" s="191"/>
      <c r="W605" s="191"/>
      <c r="X605" s="191"/>
      <c r="Y605" s="191"/>
      <c r="Z605" s="191"/>
      <c r="AA605" s="191"/>
      <c r="AB605" s="191"/>
      <c r="AC605" s="191"/>
      <c r="AD605" s="191"/>
      <c r="AE605" s="191"/>
      <c r="AF605" s="191"/>
      <c r="AG605" s="191"/>
      <c r="AH605" s="191"/>
      <c r="AI605" s="191"/>
      <c r="AJ605" s="191"/>
      <c r="AK605" s="191"/>
      <c r="AL605" s="191"/>
      <c r="AM605" s="191"/>
      <c r="AN605" s="191"/>
      <c r="AO605" s="191"/>
      <c r="AP605" s="191"/>
      <c r="AQ605" s="191"/>
      <c r="AR605" s="191"/>
      <c r="AS605" s="191"/>
      <c r="AT605" s="191"/>
      <c r="AU605" s="191"/>
      <c r="AV605" s="191"/>
      <c r="AW605" s="191"/>
      <c r="AX605" s="191"/>
      <c r="AY605" s="191"/>
      <c r="AZ605" s="191"/>
      <c r="BA605" s="191"/>
      <c r="BB605" s="191"/>
      <c r="BC605" s="191"/>
      <c r="BD605" s="191"/>
      <c r="BE605" s="191"/>
      <c r="BF605" s="191"/>
      <c r="BG605" s="191"/>
      <c r="BH605" s="188"/>
      <c r="BI605" s="191"/>
      <c r="BJ605" s="191"/>
      <c r="BK605" s="191"/>
      <c r="BL605" s="273"/>
      <c r="BM605" s="180"/>
      <c r="BN605" s="191"/>
      <c r="BO605" s="191"/>
      <c r="BP605" s="191"/>
      <c r="BQ605" s="191"/>
    </row>
    <row r="606" spans="1:69" x14ac:dyDescent="0.25">
      <c r="A606" s="191"/>
      <c r="B606" s="191"/>
      <c r="C606" s="191"/>
      <c r="D606" s="191"/>
      <c r="E606" s="191"/>
      <c r="F606" s="191"/>
      <c r="G606" s="188"/>
      <c r="H606" s="191"/>
      <c r="I606" s="191"/>
      <c r="J606" s="191"/>
      <c r="K606" s="191"/>
      <c r="L606" s="191"/>
      <c r="M606" s="191"/>
      <c r="N606" s="191"/>
      <c r="O606" s="191"/>
      <c r="P606" s="191"/>
      <c r="Q606" s="191"/>
      <c r="R606" s="191"/>
      <c r="S606" s="191"/>
      <c r="T606" s="191"/>
      <c r="U606" s="191"/>
      <c r="V606" s="191"/>
      <c r="W606" s="191"/>
      <c r="X606" s="191"/>
      <c r="Y606" s="191"/>
      <c r="Z606" s="191"/>
      <c r="AA606" s="191"/>
      <c r="AB606" s="191"/>
      <c r="AC606" s="191"/>
      <c r="AD606" s="191"/>
      <c r="AE606" s="191"/>
      <c r="AF606" s="191"/>
      <c r="AG606" s="191"/>
      <c r="AH606" s="191"/>
      <c r="AI606" s="191"/>
      <c r="AJ606" s="191"/>
      <c r="AK606" s="191"/>
      <c r="AL606" s="191"/>
      <c r="AM606" s="191"/>
      <c r="AN606" s="191"/>
      <c r="AO606" s="191"/>
      <c r="AP606" s="191"/>
      <c r="AQ606" s="191"/>
      <c r="AR606" s="191"/>
      <c r="AS606" s="191"/>
      <c r="AT606" s="191"/>
      <c r="AU606" s="191"/>
      <c r="AV606" s="191"/>
      <c r="AW606" s="191"/>
      <c r="AX606" s="191"/>
      <c r="AY606" s="191"/>
      <c r="AZ606" s="191"/>
      <c r="BA606" s="191"/>
      <c r="BB606" s="191"/>
      <c r="BC606" s="191"/>
      <c r="BD606" s="191"/>
      <c r="BE606" s="191"/>
      <c r="BF606" s="191"/>
      <c r="BG606" s="191"/>
      <c r="BH606" s="188"/>
      <c r="BI606" s="191"/>
      <c r="BJ606" s="191"/>
      <c r="BK606" s="191"/>
      <c r="BL606" s="273"/>
      <c r="BM606" s="180"/>
      <c r="BN606" s="191"/>
      <c r="BO606" s="191"/>
      <c r="BP606" s="191"/>
      <c r="BQ606" s="191"/>
    </row>
    <row r="607" spans="1:69" x14ac:dyDescent="0.25">
      <c r="A607" s="191"/>
      <c r="B607" s="191"/>
      <c r="C607" s="191"/>
      <c r="D607" s="191"/>
      <c r="E607" s="191"/>
      <c r="F607" s="191"/>
      <c r="G607" s="188"/>
      <c r="H607" s="191"/>
      <c r="I607" s="191"/>
      <c r="J607" s="191"/>
      <c r="K607" s="191"/>
      <c r="L607" s="191"/>
      <c r="M607" s="191"/>
      <c r="N607" s="191"/>
      <c r="O607" s="191"/>
      <c r="P607" s="191"/>
      <c r="Q607" s="191"/>
      <c r="R607" s="191"/>
      <c r="S607" s="191"/>
      <c r="T607" s="191"/>
      <c r="U607" s="191"/>
      <c r="V607" s="191"/>
      <c r="W607" s="191"/>
      <c r="X607" s="191"/>
      <c r="Y607" s="191"/>
      <c r="Z607" s="191"/>
      <c r="AA607" s="191"/>
      <c r="AB607" s="191"/>
      <c r="AC607" s="191"/>
      <c r="AD607" s="191"/>
      <c r="AE607" s="191"/>
      <c r="AF607" s="191"/>
      <c r="AG607" s="191"/>
      <c r="AH607" s="191"/>
      <c r="AI607" s="191"/>
      <c r="AJ607" s="191"/>
      <c r="AK607" s="191"/>
      <c r="AL607" s="191"/>
      <c r="AM607" s="191"/>
      <c r="AN607" s="191"/>
      <c r="AO607" s="191"/>
      <c r="AP607" s="191"/>
      <c r="AQ607" s="191"/>
      <c r="AR607" s="191"/>
      <c r="AS607" s="191"/>
      <c r="AT607" s="191"/>
      <c r="AU607" s="191"/>
      <c r="AV607" s="191"/>
      <c r="AW607" s="191"/>
      <c r="AX607" s="191"/>
      <c r="AY607" s="191"/>
      <c r="AZ607" s="191"/>
      <c r="BA607" s="191"/>
      <c r="BB607" s="191"/>
      <c r="BC607" s="191"/>
      <c r="BD607" s="191"/>
      <c r="BE607" s="191"/>
      <c r="BF607" s="191"/>
      <c r="BG607" s="191"/>
      <c r="BH607" s="188"/>
      <c r="BI607" s="191"/>
      <c r="BJ607" s="191"/>
      <c r="BK607" s="191"/>
      <c r="BL607" s="273"/>
      <c r="BM607" s="180"/>
      <c r="BN607" s="191"/>
      <c r="BO607" s="191"/>
      <c r="BP607" s="191"/>
      <c r="BQ607" s="191"/>
    </row>
    <row r="608" spans="1:69" x14ac:dyDescent="0.25">
      <c r="A608" s="191"/>
      <c r="B608" s="191"/>
      <c r="C608" s="191"/>
      <c r="D608" s="191"/>
      <c r="E608" s="191"/>
      <c r="F608" s="191"/>
      <c r="G608" s="188"/>
      <c r="H608" s="191"/>
      <c r="I608" s="191"/>
      <c r="J608" s="191"/>
      <c r="K608" s="191"/>
      <c r="L608" s="191"/>
      <c r="M608" s="191"/>
      <c r="N608" s="191"/>
      <c r="O608" s="191"/>
      <c r="P608" s="191"/>
      <c r="Q608" s="191"/>
      <c r="R608" s="191"/>
      <c r="S608" s="191"/>
      <c r="T608" s="191"/>
      <c r="U608" s="191"/>
      <c r="V608" s="191"/>
      <c r="W608" s="191"/>
      <c r="X608" s="191"/>
      <c r="Y608" s="191"/>
      <c r="Z608" s="191"/>
      <c r="AA608" s="191"/>
      <c r="AB608" s="191"/>
      <c r="AC608" s="191"/>
      <c r="AD608" s="191"/>
      <c r="AE608" s="191"/>
      <c r="AF608" s="191"/>
      <c r="AG608" s="191"/>
      <c r="AH608" s="191"/>
      <c r="AI608" s="191"/>
      <c r="AJ608" s="191"/>
      <c r="AK608" s="191"/>
      <c r="AL608" s="191"/>
      <c r="AM608" s="191"/>
      <c r="AN608" s="191"/>
      <c r="AO608" s="191"/>
      <c r="AP608" s="191"/>
      <c r="AQ608" s="191"/>
      <c r="AR608" s="191"/>
      <c r="AS608" s="191"/>
      <c r="AT608" s="191"/>
      <c r="AU608" s="191"/>
      <c r="AV608" s="191"/>
      <c r="AW608" s="191"/>
      <c r="AX608" s="191"/>
      <c r="AY608" s="191"/>
      <c r="AZ608" s="191"/>
      <c r="BA608" s="191"/>
      <c r="BB608" s="191"/>
      <c r="BC608" s="191"/>
      <c r="BD608" s="191"/>
      <c r="BE608" s="191"/>
      <c r="BF608" s="191"/>
      <c r="BG608" s="191"/>
      <c r="BH608" s="188"/>
      <c r="BI608" s="191"/>
      <c r="BJ608" s="191"/>
      <c r="BK608" s="191"/>
      <c r="BL608" s="273"/>
      <c r="BM608" s="180"/>
      <c r="BN608" s="191"/>
      <c r="BO608" s="191"/>
      <c r="BP608" s="191"/>
      <c r="BQ608" s="191"/>
    </row>
    <row r="609" spans="1:69" x14ac:dyDescent="0.25">
      <c r="A609" s="191"/>
      <c r="B609" s="191"/>
      <c r="C609" s="191"/>
      <c r="D609" s="191"/>
      <c r="E609" s="191"/>
      <c r="F609" s="191"/>
      <c r="G609" s="188"/>
      <c r="H609" s="191"/>
      <c r="I609" s="191"/>
      <c r="J609" s="191"/>
      <c r="K609" s="191"/>
      <c r="L609" s="191"/>
      <c r="M609" s="191"/>
      <c r="N609" s="191"/>
      <c r="O609" s="191"/>
      <c r="P609" s="191"/>
      <c r="Q609" s="191"/>
      <c r="R609" s="191"/>
      <c r="S609" s="191"/>
      <c r="T609" s="191"/>
      <c r="U609" s="191"/>
      <c r="V609" s="191"/>
      <c r="W609" s="191"/>
      <c r="X609" s="191"/>
      <c r="Y609" s="191"/>
      <c r="Z609" s="191"/>
      <c r="AA609" s="191"/>
      <c r="AB609" s="191"/>
      <c r="AC609" s="191"/>
      <c r="AD609" s="191"/>
      <c r="AE609" s="191"/>
      <c r="AF609" s="191"/>
      <c r="AG609" s="191"/>
      <c r="AH609" s="191"/>
      <c r="AI609" s="191"/>
      <c r="AJ609" s="191"/>
      <c r="AK609" s="191"/>
      <c r="AL609" s="191"/>
      <c r="AM609" s="191"/>
      <c r="AN609" s="191"/>
      <c r="AO609" s="191"/>
      <c r="AP609" s="191"/>
      <c r="AQ609" s="191"/>
      <c r="AR609" s="191"/>
      <c r="AS609" s="191"/>
      <c r="AT609" s="191"/>
      <c r="AU609" s="191"/>
      <c r="AV609" s="191"/>
      <c r="AW609" s="191"/>
      <c r="AX609" s="191"/>
      <c r="AY609" s="191"/>
      <c r="AZ609" s="191"/>
      <c r="BA609" s="191"/>
      <c r="BB609" s="191"/>
      <c r="BC609" s="191"/>
      <c r="BD609" s="191"/>
      <c r="BE609" s="191"/>
      <c r="BF609" s="191"/>
      <c r="BG609" s="191"/>
      <c r="BH609" s="188"/>
      <c r="BI609" s="191"/>
      <c r="BJ609" s="191"/>
      <c r="BK609" s="191"/>
      <c r="BL609" s="273"/>
      <c r="BM609" s="180"/>
      <c r="BN609" s="191"/>
      <c r="BO609" s="191"/>
      <c r="BP609" s="191"/>
      <c r="BQ609" s="191"/>
    </row>
    <row r="610" spans="1:69" x14ac:dyDescent="0.25">
      <c r="A610" s="191"/>
      <c r="B610" s="191"/>
      <c r="C610" s="191"/>
      <c r="D610" s="191"/>
      <c r="E610" s="191"/>
      <c r="F610" s="191"/>
      <c r="G610" s="188"/>
      <c r="H610" s="191"/>
      <c r="I610" s="191"/>
      <c r="J610" s="191"/>
      <c r="K610" s="191"/>
      <c r="L610" s="191"/>
      <c r="M610" s="191"/>
      <c r="N610" s="191"/>
      <c r="O610" s="191"/>
      <c r="P610" s="191"/>
      <c r="Q610" s="191"/>
      <c r="R610" s="191"/>
      <c r="S610" s="191"/>
      <c r="T610" s="191"/>
      <c r="U610" s="191"/>
      <c r="V610" s="191"/>
      <c r="W610" s="191"/>
      <c r="X610" s="191"/>
      <c r="Y610" s="191"/>
      <c r="Z610" s="191"/>
      <c r="AA610" s="191"/>
      <c r="AB610" s="191"/>
      <c r="AC610" s="191"/>
      <c r="AD610" s="191"/>
      <c r="AE610" s="191"/>
      <c r="AF610" s="191"/>
      <c r="AG610" s="191"/>
      <c r="AH610" s="191"/>
      <c r="AI610" s="191"/>
      <c r="AJ610" s="191"/>
      <c r="AK610" s="191"/>
      <c r="AL610" s="191"/>
      <c r="AM610" s="191"/>
      <c r="AN610" s="191"/>
      <c r="AO610" s="191"/>
      <c r="AP610" s="191"/>
      <c r="AQ610" s="191"/>
      <c r="AR610" s="191"/>
      <c r="AS610" s="191"/>
      <c r="AT610" s="191"/>
      <c r="AU610" s="191"/>
      <c r="AV610" s="191"/>
      <c r="AW610" s="191"/>
      <c r="AX610" s="191"/>
      <c r="AY610" s="191"/>
      <c r="AZ610" s="191"/>
      <c r="BA610" s="191"/>
      <c r="BB610" s="191"/>
      <c r="BC610" s="191"/>
      <c r="BD610" s="191"/>
      <c r="BE610" s="191"/>
      <c r="BF610" s="191"/>
      <c r="BG610" s="191"/>
      <c r="BH610" s="188"/>
      <c r="BI610" s="191"/>
      <c r="BJ610" s="191"/>
      <c r="BK610" s="191"/>
      <c r="BL610" s="273"/>
      <c r="BM610" s="180"/>
      <c r="BN610" s="191"/>
      <c r="BO610" s="191"/>
      <c r="BP610" s="191"/>
      <c r="BQ610" s="191"/>
    </row>
    <row r="611" spans="1:69" x14ac:dyDescent="0.25">
      <c r="A611" s="191"/>
      <c r="B611" s="191"/>
      <c r="C611" s="191"/>
      <c r="D611" s="191"/>
      <c r="E611" s="191"/>
      <c r="F611" s="191"/>
      <c r="G611" s="188"/>
      <c r="H611" s="191"/>
      <c r="I611" s="191"/>
      <c r="J611" s="191"/>
      <c r="K611" s="191"/>
      <c r="L611" s="191"/>
      <c r="M611" s="191"/>
      <c r="N611" s="191"/>
      <c r="O611" s="191"/>
      <c r="P611" s="191"/>
      <c r="Q611" s="191"/>
      <c r="R611" s="191"/>
      <c r="S611" s="191"/>
      <c r="T611" s="191"/>
      <c r="U611" s="191"/>
      <c r="V611" s="191"/>
      <c r="W611" s="191"/>
      <c r="X611" s="191"/>
      <c r="Y611" s="191"/>
      <c r="Z611" s="191"/>
      <c r="AA611" s="191"/>
      <c r="AB611" s="191"/>
      <c r="AC611" s="191"/>
      <c r="AD611" s="191"/>
      <c r="AE611" s="191"/>
      <c r="AF611" s="191"/>
      <c r="AG611" s="191"/>
      <c r="AH611" s="191"/>
      <c r="AI611" s="191"/>
      <c r="AJ611" s="191"/>
      <c r="AK611" s="191"/>
      <c r="AL611" s="191"/>
      <c r="AM611" s="191"/>
      <c r="AN611" s="191"/>
      <c r="AO611" s="191"/>
      <c r="AP611" s="191"/>
      <c r="AQ611" s="191"/>
      <c r="AR611" s="191"/>
      <c r="AS611" s="191"/>
      <c r="AT611" s="191"/>
      <c r="AU611" s="191"/>
      <c r="AV611" s="191"/>
      <c r="AW611" s="191"/>
      <c r="AX611" s="191"/>
      <c r="AY611" s="191"/>
      <c r="AZ611" s="191"/>
      <c r="BA611" s="191"/>
      <c r="BB611" s="191"/>
      <c r="BC611" s="191"/>
      <c r="BD611" s="191"/>
      <c r="BE611" s="191"/>
      <c r="BF611" s="191"/>
      <c r="BG611" s="191"/>
      <c r="BH611" s="188"/>
      <c r="BI611" s="191"/>
      <c r="BJ611" s="191"/>
      <c r="BK611" s="191"/>
      <c r="BL611" s="273"/>
      <c r="BM611" s="180"/>
      <c r="BN611" s="191"/>
      <c r="BO611" s="191"/>
      <c r="BP611" s="191"/>
      <c r="BQ611" s="191"/>
    </row>
    <row r="612" spans="1:69" x14ac:dyDescent="0.25">
      <c r="A612" s="191"/>
      <c r="B612" s="191"/>
      <c r="C612" s="191"/>
      <c r="D612" s="191"/>
      <c r="E612" s="191"/>
      <c r="F612" s="191"/>
      <c r="G612" s="188"/>
      <c r="H612" s="191"/>
      <c r="I612" s="191"/>
      <c r="J612" s="191"/>
      <c r="K612" s="191"/>
      <c r="L612" s="191"/>
      <c r="M612" s="191"/>
      <c r="N612" s="191"/>
      <c r="O612" s="191"/>
      <c r="P612" s="191"/>
      <c r="Q612" s="191"/>
      <c r="R612" s="191"/>
      <c r="S612" s="191"/>
      <c r="T612" s="191"/>
      <c r="U612" s="191"/>
      <c r="V612" s="191"/>
      <c r="W612" s="191"/>
      <c r="X612" s="191"/>
      <c r="Y612" s="191"/>
      <c r="Z612" s="191"/>
      <c r="AA612" s="191"/>
      <c r="AB612" s="191"/>
      <c r="AC612" s="191"/>
      <c r="AD612" s="191"/>
      <c r="AE612" s="191"/>
      <c r="AF612" s="191"/>
      <c r="AG612" s="191"/>
      <c r="AH612" s="191"/>
      <c r="AI612" s="191"/>
      <c r="AJ612" s="191"/>
      <c r="AK612" s="191"/>
      <c r="AL612" s="191"/>
      <c r="AM612" s="191"/>
      <c r="AN612" s="191"/>
      <c r="AO612" s="191"/>
      <c r="AP612" s="191"/>
      <c r="AQ612" s="191"/>
      <c r="AR612" s="191"/>
      <c r="AS612" s="191"/>
      <c r="AT612" s="191"/>
      <c r="AU612" s="191"/>
      <c r="AV612" s="191"/>
      <c r="AW612" s="191"/>
      <c r="AX612" s="191"/>
      <c r="AY612" s="191"/>
      <c r="AZ612" s="191"/>
      <c r="BA612" s="191"/>
      <c r="BB612" s="191"/>
      <c r="BC612" s="191"/>
      <c r="BD612" s="191"/>
      <c r="BE612" s="191"/>
      <c r="BF612" s="191"/>
      <c r="BG612" s="191"/>
      <c r="BH612" s="188"/>
      <c r="BI612" s="191"/>
      <c r="BJ612" s="191"/>
      <c r="BK612" s="191"/>
      <c r="BL612" s="273"/>
      <c r="BM612" s="180"/>
      <c r="BN612" s="191"/>
      <c r="BO612" s="191"/>
      <c r="BP612" s="191"/>
      <c r="BQ612" s="191"/>
    </row>
    <row r="613" spans="1:69" x14ac:dyDescent="0.25">
      <c r="A613" s="191"/>
      <c r="B613" s="191"/>
      <c r="C613" s="191"/>
      <c r="D613" s="191"/>
      <c r="E613" s="191"/>
      <c r="F613" s="191"/>
      <c r="G613" s="188"/>
      <c r="H613" s="191"/>
      <c r="I613" s="191"/>
      <c r="J613" s="191"/>
      <c r="K613" s="191"/>
      <c r="L613" s="191"/>
      <c r="M613" s="191"/>
      <c r="N613" s="191"/>
      <c r="O613" s="191"/>
      <c r="P613" s="191"/>
      <c r="Q613" s="191"/>
      <c r="R613" s="191"/>
      <c r="S613" s="191"/>
      <c r="T613" s="191"/>
      <c r="U613" s="191"/>
      <c r="V613" s="191"/>
      <c r="W613" s="191"/>
      <c r="X613" s="191"/>
      <c r="Y613" s="191"/>
      <c r="Z613" s="191"/>
      <c r="AA613" s="191"/>
      <c r="AB613" s="191"/>
      <c r="AC613" s="191"/>
      <c r="AD613" s="191"/>
      <c r="AE613" s="191"/>
      <c r="AF613" s="191"/>
      <c r="AG613" s="191"/>
      <c r="AH613" s="191"/>
      <c r="AI613" s="191"/>
      <c r="AJ613" s="191"/>
      <c r="AK613" s="191"/>
      <c r="AL613" s="191"/>
      <c r="AM613" s="191"/>
      <c r="AN613" s="191"/>
      <c r="AO613" s="191"/>
      <c r="AP613" s="191"/>
      <c r="AQ613" s="191"/>
      <c r="AR613" s="191"/>
      <c r="AS613" s="191"/>
      <c r="AT613" s="191"/>
      <c r="AU613" s="191"/>
      <c r="AV613" s="191"/>
      <c r="AW613" s="191"/>
      <c r="AX613" s="191"/>
      <c r="AY613" s="191"/>
      <c r="AZ613" s="191"/>
      <c r="BA613" s="191"/>
      <c r="BB613" s="191"/>
      <c r="BC613" s="191"/>
      <c r="BD613" s="191"/>
      <c r="BE613" s="191"/>
      <c r="BF613" s="191"/>
      <c r="BG613" s="191"/>
      <c r="BH613" s="188"/>
      <c r="BI613" s="191"/>
      <c r="BJ613" s="191"/>
      <c r="BK613" s="191"/>
      <c r="BL613" s="273"/>
      <c r="BM613" s="180"/>
      <c r="BN613" s="191"/>
      <c r="BO613" s="191"/>
      <c r="BP613" s="191"/>
      <c r="BQ613" s="191"/>
    </row>
    <row r="614" spans="1:69" x14ac:dyDescent="0.25">
      <c r="A614" s="191"/>
      <c r="B614" s="191"/>
      <c r="C614" s="191"/>
      <c r="D614" s="191"/>
      <c r="E614" s="191"/>
      <c r="F614" s="191"/>
      <c r="G614" s="188"/>
      <c r="H614" s="191"/>
      <c r="I614" s="191"/>
      <c r="J614" s="191"/>
      <c r="K614" s="191"/>
      <c r="L614" s="191"/>
      <c r="M614" s="191"/>
      <c r="N614" s="191"/>
      <c r="O614" s="191"/>
      <c r="P614" s="191"/>
      <c r="Q614" s="191"/>
      <c r="R614" s="191"/>
      <c r="S614" s="191"/>
      <c r="T614" s="191"/>
      <c r="U614" s="191"/>
      <c r="V614" s="191"/>
      <c r="W614" s="191"/>
      <c r="X614" s="191"/>
      <c r="Y614" s="191"/>
      <c r="Z614" s="191"/>
      <c r="AA614" s="191"/>
      <c r="AB614" s="191"/>
      <c r="AC614" s="191"/>
      <c r="AD614" s="191"/>
      <c r="AE614" s="191"/>
      <c r="AF614" s="191"/>
      <c r="AG614" s="191"/>
      <c r="AH614" s="191"/>
      <c r="AI614" s="191"/>
      <c r="AJ614" s="191"/>
      <c r="AK614" s="191"/>
      <c r="AL614" s="191"/>
      <c r="AM614" s="191"/>
      <c r="AN614" s="191"/>
      <c r="AO614" s="191"/>
      <c r="AP614" s="191"/>
      <c r="AQ614" s="191"/>
      <c r="AR614" s="191"/>
      <c r="AS614" s="191"/>
      <c r="AT614" s="191"/>
      <c r="AU614" s="191"/>
      <c r="AV614" s="191"/>
      <c r="AW614" s="191"/>
      <c r="AX614" s="191"/>
      <c r="AY614" s="191"/>
      <c r="AZ614" s="191"/>
      <c r="BA614" s="191"/>
      <c r="BB614" s="191"/>
      <c r="BC614" s="191"/>
      <c r="BD614" s="191"/>
      <c r="BE614" s="191"/>
      <c r="BF614" s="191"/>
      <c r="BG614" s="191"/>
      <c r="BH614" s="188"/>
      <c r="BI614" s="191"/>
      <c r="BJ614" s="191"/>
      <c r="BK614" s="191"/>
      <c r="BL614" s="273"/>
      <c r="BM614" s="180"/>
      <c r="BN614" s="191"/>
      <c r="BO614" s="191"/>
      <c r="BP614" s="191"/>
      <c r="BQ614" s="191"/>
    </row>
    <row r="615" spans="1:69" x14ac:dyDescent="0.25">
      <c r="A615" s="191"/>
      <c r="B615" s="191"/>
      <c r="C615" s="191"/>
      <c r="D615" s="191"/>
      <c r="E615" s="191"/>
      <c r="F615" s="191"/>
      <c r="G615" s="188"/>
      <c r="H615" s="191"/>
      <c r="I615" s="191"/>
      <c r="J615" s="191"/>
      <c r="K615" s="191"/>
      <c r="L615" s="191"/>
      <c r="M615" s="191"/>
      <c r="N615" s="191"/>
      <c r="O615" s="191"/>
      <c r="P615" s="191"/>
      <c r="Q615" s="191"/>
      <c r="R615" s="191"/>
      <c r="S615" s="191"/>
      <c r="T615" s="191"/>
      <c r="U615" s="191"/>
      <c r="V615" s="191"/>
      <c r="W615" s="191"/>
      <c r="X615" s="191"/>
      <c r="Y615" s="191"/>
      <c r="Z615" s="191"/>
      <c r="AA615" s="191"/>
      <c r="AB615" s="191"/>
      <c r="AC615" s="191"/>
      <c r="AD615" s="191"/>
      <c r="AE615" s="191"/>
      <c r="AF615" s="191"/>
      <c r="AG615" s="191"/>
      <c r="AH615" s="191"/>
      <c r="AI615" s="191"/>
      <c r="AJ615" s="191"/>
      <c r="AK615" s="191"/>
      <c r="AL615" s="191"/>
      <c r="AM615" s="191"/>
      <c r="AN615" s="191"/>
      <c r="AO615" s="191"/>
      <c r="AP615" s="191"/>
      <c r="AQ615" s="191"/>
      <c r="AR615" s="191"/>
      <c r="AS615" s="191"/>
      <c r="AT615" s="191"/>
      <c r="AU615" s="191"/>
      <c r="AV615" s="191"/>
      <c r="AW615" s="191"/>
      <c r="AX615" s="191"/>
      <c r="AY615" s="191"/>
      <c r="AZ615" s="191"/>
      <c r="BA615" s="191"/>
      <c r="BB615" s="191"/>
      <c r="BC615" s="191"/>
      <c r="BD615" s="191"/>
      <c r="BE615" s="191"/>
      <c r="BF615" s="191"/>
      <c r="BG615" s="191"/>
      <c r="BH615" s="188"/>
      <c r="BI615" s="191"/>
      <c r="BJ615" s="191"/>
      <c r="BK615" s="191"/>
      <c r="BL615" s="273"/>
      <c r="BM615" s="180"/>
      <c r="BN615" s="191"/>
      <c r="BO615" s="191"/>
      <c r="BP615" s="191"/>
      <c r="BQ615" s="191"/>
    </row>
    <row r="616" spans="1:69" x14ac:dyDescent="0.25">
      <c r="A616" s="191"/>
      <c r="B616" s="191"/>
      <c r="C616" s="191"/>
      <c r="D616" s="191"/>
      <c r="E616" s="191"/>
      <c r="F616" s="191"/>
      <c r="G616" s="188"/>
      <c r="H616" s="191"/>
      <c r="I616" s="191"/>
      <c r="J616" s="191"/>
      <c r="K616" s="191"/>
      <c r="L616" s="191"/>
      <c r="M616" s="191"/>
      <c r="N616" s="191"/>
      <c r="O616" s="191"/>
      <c r="P616" s="191"/>
      <c r="Q616" s="191"/>
      <c r="R616" s="191"/>
      <c r="S616" s="191"/>
      <c r="T616" s="191"/>
      <c r="U616" s="191"/>
      <c r="V616" s="191"/>
      <c r="W616" s="191"/>
      <c r="X616" s="191"/>
      <c r="Y616" s="191"/>
      <c r="Z616" s="191"/>
      <c r="AA616" s="191"/>
      <c r="AB616" s="191"/>
      <c r="AC616" s="191"/>
      <c r="AD616" s="191"/>
      <c r="AE616" s="191"/>
      <c r="AF616" s="191"/>
      <c r="AG616" s="191"/>
      <c r="AH616" s="191"/>
      <c r="AI616" s="191"/>
      <c r="AJ616" s="191"/>
      <c r="AK616" s="191"/>
      <c r="AL616" s="191"/>
      <c r="AM616" s="191"/>
      <c r="AN616" s="191"/>
      <c r="AO616" s="191"/>
      <c r="AP616" s="191"/>
      <c r="AQ616" s="191"/>
      <c r="AR616" s="191"/>
      <c r="AS616" s="191"/>
      <c r="AT616" s="191"/>
      <c r="AU616" s="191"/>
      <c r="AV616" s="191"/>
      <c r="AW616" s="191"/>
      <c r="AX616" s="191"/>
      <c r="AY616" s="191"/>
      <c r="AZ616" s="191"/>
      <c r="BA616" s="191"/>
      <c r="BB616" s="191"/>
      <c r="BC616" s="191"/>
      <c r="BD616" s="191"/>
      <c r="BE616" s="191"/>
      <c r="BF616" s="191"/>
      <c r="BG616" s="191"/>
      <c r="BH616" s="188"/>
      <c r="BI616" s="191"/>
      <c r="BJ616" s="191"/>
      <c r="BK616" s="191"/>
      <c r="BL616" s="273"/>
      <c r="BM616" s="180"/>
      <c r="BN616" s="191"/>
      <c r="BO616" s="191"/>
      <c r="BP616" s="191"/>
      <c r="BQ616" s="191"/>
    </row>
    <row r="617" spans="1:69" x14ac:dyDescent="0.25">
      <c r="A617" s="191"/>
      <c r="B617" s="191"/>
      <c r="C617" s="191"/>
      <c r="D617" s="191"/>
      <c r="E617" s="191"/>
      <c r="F617" s="191"/>
      <c r="G617" s="188"/>
      <c r="H617" s="191"/>
      <c r="I617" s="191"/>
      <c r="J617" s="191"/>
      <c r="K617" s="191"/>
      <c r="L617" s="191"/>
      <c r="M617" s="191"/>
      <c r="N617" s="191"/>
      <c r="O617" s="191"/>
      <c r="P617" s="191"/>
      <c r="Q617" s="191"/>
      <c r="R617" s="191"/>
      <c r="S617" s="191"/>
      <c r="T617" s="191"/>
      <c r="U617" s="191"/>
      <c r="V617" s="191"/>
      <c r="W617" s="191"/>
      <c r="X617" s="191"/>
      <c r="Y617" s="191"/>
      <c r="Z617" s="191"/>
      <c r="AA617" s="191"/>
      <c r="AB617" s="191"/>
      <c r="AC617" s="191"/>
      <c r="AD617" s="191"/>
      <c r="AE617" s="191"/>
      <c r="AF617" s="191"/>
      <c r="AG617" s="191"/>
      <c r="AH617" s="191"/>
      <c r="AI617" s="191"/>
      <c r="AJ617" s="191"/>
      <c r="AK617" s="191"/>
      <c r="AL617" s="191"/>
      <c r="AM617" s="191"/>
      <c r="AN617" s="191"/>
      <c r="AO617" s="191"/>
      <c r="AP617" s="191"/>
      <c r="AQ617" s="191"/>
      <c r="AR617" s="191"/>
      <c r="AS617" s="191"/>
      <c r="AT617" s="191"/>
      <c r="AU617" s="191"/>
      <c r="AV617" s="191"/>
      <c r="AW617" s="191"/>
      <c r="AX617" s="191"/>
      <c r="AY617" s="191"/>
      <c r="AZ617" s="191"/>
      <c r="BA617" s="191"/>
      <c r="BB617" s="191"/>
      <c r="BC617" s="191"/>
      <c r="BD617" s="191"/>
      <c r="BE617" s="191"/>
      <c r="BF617" s="191"/>
      <c r="BG617" s="191"/>
      <c r="BH617" s="188"/>
      <c r="BI617" s="191"/>
      <c r="BJ617" s="191"/>
      <c r="BK617" s="191"/>
      <c r="BL617" s="273"/>
      <c r="BM617" s="180"/>
      <c r="BN617" s="191"/>
      <c r="BO617" s="191"/>
      <c r="BP617" s="191"/>
      <c r="BQ617" s="191"/>
    </row>
    <row r="618" spans="1:69" x14ac:dyDescent="0.25">
      <c r="A618" s="191"/>
      <c r="B618" s="191"/>
      <c r="C618" s="191"/>
      <c r="D618" s="191"/>
      <c r="E618" s="191"/>
      <c r="F618" s="191"/>
      <c r="G618" s="188"/>
      <c r="H618" s="191"/>
      <c r="I618" s="191"/>
      <c r="J618" s="191"/>
      <c r="K618" s="191"/>
      <c r="L618" s="191"/>
      <c r="M618" s="191"/>
      <c r="N618" s="191"/>
      <c r="O618" s="191"/>
      <c r="P618" s="191"/>
      <c r="Q618" s="191"/>
      <c r="R618" s="191"/>
      <c r="S618" s="191"/>
      <c r="T618" s="191"/>
      <c r="U618" s="191"/>
      <c r="V618" s="191"/>
      <c r="W618" s="191"/>
      <c r="X618" s="191"/>
      <c r="Y618" s="191"/>
      <c r="Z618" s="191"/>
      <c r="AA618" s="191"/>
      <c r="AB618" s="191"/>
      <c r="AC618" s="191"/>
      <c r="AD618" s="191"/>
      <c r="AE618" s="191"/>
      <c r="AF618" s="191"/>
      <c r="AG618" s="191"/>
      <c r="AH618" s="191"/>
      <c r="AI618" s="191"/>
      <c r="AJ618" s="191"/>
      <c r="AK618" s="191"/>
      <c r="AL618" s="191"/>
      <c r="AM618" s="191"/>
      <c r="AN618" s="191"/>
      <c r="AO618" s="191"/>
      <c r="AP618" s="191"/>
      <c r="AQ618" s="191"/>
      <c r="AR618" s="191"/>
      <c r="AS618" s="191"/>
      <c r="AT618" s="191"/>
      <c r="AU618" s="191"/>
      <c r="AV618" s="191"/>
      <c r="AW618" s="191"/>
      <c r="AX618" s="191"/>
      <c r="AY618" s="191"/>
      <c r="AZ618" s="191"/>
      <c r="BA618" s="191"/>
      <c r="BB618" s="191"/>
      <c r="BC618" s="191"/>
      <c r="BD618" s="191"/>
      <c r="BE618" s="191"/>
      <c r="BF618" s="191"/>
      <c r="BG618" s="191"/>
      <c r="BH618" s="188"/>
      <c r="BI618" s="191"/>
      <c r="BJ618" s="191"/>
      <c r="BK618" s="191"/>
      <c r="BL618" s="273"/>
      <c r="BM618" s="180"/>
      <c r="BN618" s="191"/>
      <c r="BO618" s="191"/>
      <c r="BP618" s="191"/>
      <c r="BQ618" s="191"/>
    </row>
    <row r="619" spans="1:69" x14ac:dyDescent="0.25">
      <c r="A619" s="191"/>
      <c r="B619" s="191"/>
      <c r="C619" s="191"/>
      <c r="D619" s="191"/>
      <c r="E619" s="191"/>
      <c r="F619" s="191"/>
      <c r="G619" s="188"/>
      <c r="H619" s="191"/>
      <c r="I619" s="191"/>
      <c r="J619" s="191"/>
      <c r="K619" s="191"/>
      <c r="L619" s="191"/>
      <c r="M619" s="191"/>
      <c r="N619" s="191"/>
      <c r="O619" s="191"/>
      <c r="P619" s="191"/>
      <c r="Q619" s="191"/>
      <c r="R619" s="191"/>
      <c r="S619" s="191"/>
      <c r="T619" s="191"/>
      <c r="U619" s="191"/>
      <c r="V619" s="191"/>
      <c r="W619" s="191"/>
      <c r="X619" s="191"/>
      <c r="Y619" s="191"/>
      <c r="Z619" s="191"/>
      <c r="AA619" s="191"/>
      <c r="AB619" s="191"/>
      <c r="AC619" s="191"/>
      <c r="AD619" s="191"/>
      <c r="AE619" s="191"/>
      <c r="AF619" s="191"/>
      <c r="AG619" s="191"/>
      <c r="AH619" s="191"/>
      <c r="AI619" s="191"/>
      <c r="AJ619" s="191"/>
      <c r="AK619" s="191"/>
      <c r="AL619" s="191"/>
      <c r="AM619" s="191"/>
      <c r="AN619" s="191"/>
      <c r="AO619" s="191"/>
      <c r="AP619" s="191"/>
      <c r="AQ619" s="191"/>
      <c r="AR619" s="191"/>
      <c r="AS619" s="191"/>
      <c r="AT619" s="191"/>
      <c r="AU619" s="191"/>
      <c r="AV619" s="191"/>
      <c r="AW619" s="191"/>
      <c r="AX619" s="191"/>
      <c r="AY619" s="191"/>
      <c r="AZ619" s="191"/>
      <c r="BA619" s="191"/>
      <c r="BB619" s="191"/>
      <c r="BC619" s="191"/>
      <c r="BD619" s="191"/>
      <c r="BE619" s="191"/>
      <c r="BF619" s="191"/>
      <c r="BG619" s="191"/>
      <c r="BH619" s="188"/>
      <c r="BI619" s="191"/>
      <c r="BJ619" s="191"/>
      <c r="BK619" s="191"/>
      <c r="BL619" s="273"/>
      <c r="BM619" s="180"/>
      <c r="BN619" s="191"/>
      <c r="BO619" s="191"/>
      <c r="BP619" s="191"/>
      <c r="BQ619" s="191"/>
    </row>
    <row r="620" spans="1:69" x14ac:dyDescent="0.25">
      <c r="A620" s="191"/>
      <c r="B620" s="191"/>
      <c r="C620" s="191"/>
      <c r="D620" s="191"/>
      <c r="E620" s="191"/>
      <c r="F620" s="191"/>
      <c r="G620" s="188"/>
      <c r="H620" s="191"/>
      <c r="I620" s="191"/>
      <c r="J620" s="191"/>
      <c r="K620" s="191"/>
      <c r="L620" s="191"/>
      <c r="M620" s="191"/>
      <c r="N620" s="191"/>
      <c r="O620" s="191"/>
      <c r="P620" s="191"/>
      <c r="Q620" s="191"/>
      <c r="R620" s="191"/>
      <c r="S620" s="191"/>
      <c r="T620" s="191"/>
      <c r="U620" s="191"/>
      <c r="V620" s="191"/>
      <c r="W620" s="191"/>
      <c r="X620" s="191"/>
      <c r="Y620" s="191"/>
      <c r="Z620" s="191"/>
      <c r="AA620" s="191"/>
      <c r="AB620" s="191"/>
      <c r="AC620" s="191"/>
      <c r="AD620" s="191"/>
      <c r="AE620" s="191"/>
      <c r="AF620" s="191"/>
      <c r="AG620" s="191"/>
      <c r="AH620" s="191"/>
      <c r="AI620" s="191"/>
      <c r="AJ620" s="191"/>
      <c r="AK620" s="191"/>
      <c r="AL620" s="191"/>
      <c r="AM620" s="191"/>
      <c r="AN620" s="191"/>
      <c r="AO620" s="191"/>
      <c r="AP620" s="191"/>
      <c r="AQ620" s="191"/>
      <c r="AR620" s="191"/>
      <c r="AS620" s="191"/>
      <c r="AT620" s="191"/>
      <c r="AU620" s="191"/>
      <c r="AV620" s="191"/>
      <c r="AW620" s="191"/>
      <c r="AX620" s="191"/>
      <c r="AY620" s="191"/>
      <c r="AZ620" s="191"/>
      <c r="BA620" s="191"/>
      <c r="BB620" s="191"/>
      <c r="BC620" s="191"/>
      <c r="BD620" s="191"/>
      <c r="BE620" s="191"/>
      <c r="BF620" s="191"/>
      <c r="BG620" s="191"/>
      <c r="BH620" s="188"/>
      <c r="BI620" s="191"/>
      <c r="BJ620" s="191"/>
      <c r="BK620" s="191"/>
      <c r="BL620" s="273"/>
      <c r="BM620" s="180"/>
      <c r="BN620" s="191"/>
      <c r="BO620" s="191"/>
      <c r="BP620" s="191"/>
      <c r="BQ620" s="191"/>
    </row>
    <row r="621" spans="1:69" x14ac:dyDescent="0.25">
      <c r="A621" s="191"/>
      <c r="B621" s="191"/>
      <c r="C621" s="191"/>
      <c r="D621" s="191"/>
      <c r="E621" s="191"/>
      <c r="F621" s="191"/>
      <c r="G621" s="188"/>
      <c r="H621" s="191"/>
      <c r="I621" s="191"/>
      <c r="J621" s="191"/>
      <c r="K621" s="191"/>
      <c r="L621" s="191"/>
      <c r="M621" s="191"/>
      <c r="N621" s="191"/>
      <c r="O621" s="191"/>
      <c r="P621" s="191"/>
      <c r="Q621" s="191"/>
      <c r="R621" s="191"/>
      <c r="S621" s="191"/>
      <c r="T621" s="191"/>
      <c r="U621" s="191"/>
      <c r="V621" s="191"/>
      <c r="W621" s="191"/>
      <c r="X621" s="191"/>
      <c r="Y621" s="191"/>
      <c r="Z621" s="191"/>
      <c r="AA621" s="191"/>
      <c r="AB621" s="191"/>
      <c r="AC621" s="191"/>
      <c r="AD621" s="191"/>
      <c r="AE621" s="191"/>
      <c r="AF621" s="191"/>
      <c r="AG621" s="191"/>
      <c r="AH621" s="191"/>
      <c r="AI621" s="191"/>
      <c r="AJ621" s="191"/>
      <c r="AK621" s="191"/>
      <c r="AL621" s="191"/>
      <c r="AM621" s="191"/>
      <c r="AN621" s="191"/>
      <c r="AO621" s="191"/>
      <c r="AP621" s="191"/>
      <c r="AQ621" s="191"/>
      <c r="AR621" s="191"/>
      <c r="AS621" s="191"/>
      <c r="AT621" s="191"/>
      <c r="AU621" s="191"/>
      <c r="AV621" s="191"/>
      <c r="AW621" s="191"/>
      <c r="AX621" s="191"/>
      <c r="AY621" s="191"/>
      <c r="AZ621" s="191"/>
      <c r="BA621" s="191"/>
      <c r="BB621" s="191"/>
      <c r="BC621" s="191"/>
      <c r="BD621" s="191"/>
      <c r="BE621" s="191"/>
      <c r="BF621" s="191"/>
      <c r="BG621" s="191"/>
      <c r="BH621" s="188"/>
      <c r="BI621" s="191"/>
      <c r="BJ621" s="191"/>
      <c r="BK621" s="191"/>
      <c r="BL621" s="273"/>
      <c r="BM621" s="180"/>
      <c r="BN621" s="191"/>
      <c r="BO621" s="191"/>
      <c r="BP621" s="191"/>
      <c r="BQ621" s="191"/>
    </row>
    <row r="622" spans="1:69" x14ac:dyDescent="0.25">
      <c r="A622" s="191"/>
      <c r="B622" s="191"/>
      <c r="C622" s="191"/>
      <c r="D622" s="191"/>
      <c r="E622" s="191"/>
      <c r="F622" s="191"/>
      <c r="G622" s="188"/>
      <c r="H622" s="191"/>
      <c r="I622" s="191"/>
      <c r="J622" s="191"/>
      <c r="K622" s="191"/>
      <c r="L622" s="191"/>
      <c r="M622" s="191"/>
      <c r="N622" s="191"/>
      <c r="O622" s="191"/>
      <c r="P622" s="191"/>
      <c r="Q622" s="191"/>
      <c r="R622" s="191"/>
      <c r="S622" s="191"/>
      <c r="T622" s="191"/>
      <c r="U622" s="191"/>
      <c r="V622" s="191"/>
      <c r="W622" s="191"/>
      <c r="X622" s="191"/>
      <c r="Y622" s="191"/>
      <c r="Z622" s="191"/>
      <c r="AA622" s="191"/>
      <c r="AB622" s="191"/>
      <c r="AC622" s="191"/>
      <c r="AD622" s="191"/>
      <c r="AE622" s="191"/>
      <c r="AF622" s="191"/>
      <c r="AG622" s="191"/>
      <c r="AH622" s="191"/>
      <c r="AI622" s="191"/>
      <c r="AJ622" s="191"/>
      <c r="AK622" s="191"/>
      <c r="AL622" s="191"/>
      <c r="AM622" s="191"/>
      <c r="AN622" s="191"/>
      <c r="AO622" s="191"/>
      <c r="AP622" s="191"/>
      <c r="AQ622" s="191"/>
      <c r="AR622" s="191"/>
      <c r="AS622" s="191"/>
      <c r="AT622" s="191"/>
      <c r="AU622" s="191"/>
      <c r="AV622" s="191"/>
      <c r="AW622" s="191"/>
      <c r="AX622" s="191"/>
      <c r="AY622" s="191"/>
      <c r="AZ622" s="191"/>
      <c r="BA622" s="191"/>
      <c r="BB622" s="191"/>
      <c r="BC622" s="191"/>
      <c r="BD622" s="191"/>
      <c r="BE622" s="191"/>
      <c r="BF622" s="191"/>
      <c r="BG622" s="191"/>
      <c r="BH622" s="188"/>
      <c r="BI622" s="191"/>
      <c r="BJ622" s="191"/>
      <c r="BK622" s="191"/>
      <c r="BL622" s="273"/>
      <c r="BM622" s="180"/>
      <c r="BN622" s="191"/>
      <c r="BO622" s="191"/>
      <c r="BP622" s="191"/>
      <c r="BQ622" s="191"/>
    </row>
    <row r="623" spans="1:69" x14ac:dyDescent="0.25">
      <c r="A623" s="191"/>
      <c r="B623" s="191"/>
      <c r="C623" s="191"/>
      <c r="D623" s="191"/>
      <c r="E623" s="191"/>
      <c r="F623" s="191"/>
      <c r="G623" s="188"/>
      <c r="H623" s="191"/>
      <c r="I623" s="191"/>
      <c r="J623" s="191"/>
      <c r="K623" s="191"/>
      <c r="L623" s="191"/>
      <c r="M623" s="191"/>
      <c r="N623" s="191"/>
      <c r="O623" s="191"/>
      <c r="P623" s="191"/>
      <c r="Q623" s="191"/>
      <c r="R623" s="191"/>
      <c r="S623" s="191"/>
      <c r="T623" s="191"/>
      <c r="U623" s="191"/>
      <c r="V623" s="191"/>
      <c r="W623" s="191"/>
      <c r="X623" s="191"/>
      <c r="Y623" s="191"/>
      <c r="Z623" s="191"/>
      <c r="AA623" s="191"/>
      <c r="AB623" s="191"/>
      <c r="AC623" s="191"/>
      <c r="AD623" s="191"/>
      <c r="AE623" s="191"/>
      <c r="AF623" s="191"/>
      <c r="AG623" s="191"/>
      <c r="AH623" s="191"/>
      <c r="AI623" s="191"/>
      <c r="AJ623" s="191"/>
      <c r="AK623" s="191"/>
      <c r="AL623" s="191"/>
      <c r="AM623" s="191"/>
      <c r="AN623" s="191"/>
      <c r="AO623" s="191"/>
      <c r="AP623" s="191"/>
      <c r="AQ623" s="191"/>
      <c r="AR623" s="191"/>
      <c r="AS623" s="191"/>
      <c r="AT623" s="191"/>
      <c r="AU623" s="191"/>
      <c r="AV623" s="191"/>
      <c r="AW623" s="191"/>
      <c r="AX623" s="191"/>
      <c r="AY623" s="191"/>
      <c r="AZ623" s="191"/>
      <c r="BA623" s="191"/>
      <c r="BB623" s="191"/>
      <c r="BC623" s="191"/>
      <c r="BD623" s="191"/>
      <c r="BE623" s="191"/>
      <c r="BF623" s="191"/>
      <c r="BG623" s="191"/>
      <c r="BH623" s="188"/>
      <c r="BI623" s="191"/>
      <c r="BJ623" s="191"/>
      <c r="BK623" s="191"/>
      <c r="BL623" s="273"/>
      <c r="BM623" s="180"/>
      <c r="BN623" s="191"/>
      <c r="BO623" s="191"/>
      <c r="BP623" s="191"/>
      <c r="BQ623" s="191"/>
    </row>
    <row r="624" spans="1:69" x14ac:dyDescent="0.25">
      <c r="A624" s="191"/>
      <c r="B624" s="191"/>
      <c r="C624" s="191"/>
      <c r="D624" s="191"/>
      <c r="E624" s="191"/>
      <c r="F624" s="191"/>
      <c r="G624" s="188"/>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91"/>
      <c r="AL624" s="191"/>
      <c r="AM624" s="191"/>
      <c r="AN624" s="191"/>
      <c r="AO624" s="191"/>
      <c r="AP624" s="191"/>
      <c r="AQ624" s="191"/>
      <c r="AR624" s="191"/>
      <c r="AS624" s="191"/>
      <c r="AT624" s="191"/>
      <c r="AU624" s="191"/>
      <c r="AV624" s="191"/>
      <c r="AW624" s="191"/>
      <c r="AX624" s="191"/>
      <c r="AY624" s="191"/>
      <c r="AZ624" s="191"/>
      <c r="BA624" s="191"/>
      <c r="BB624" s="191"/>
      <c r="BC624" s="191"/>
      <c r="BD624" s="191"/>
      <c r="BE624" s="191"/>
      <c r="BF624" s="191"/>
      <c r="BG624" s="191"/>
      <c r="BH624" s="188"/>
      <c r="BI624" s="191"/>
      <c r="BJ624" s="191"/>
      <c r="BK624" s="191"/>
      <c r="BL624" s="273"/>
      <c r="BM624" s="180"/>
      <c r="BN624" s="191"/>
      <c r="BO624" s="191"/>
      <c r="BP624" s="191"/>
      <c r="BQ624" s="191"/>
    </row>
    <row r="625" spans="1:69" x14ac:dyDescent="0.25">
      <c r="A625" s="191"/>
      <c r="B625" s="191"/>
      <c r="C625" s="191"/>
      <c r="D625" s="191"/>
      <c r="E625" s="191"/>
      <c r="F625" s="191"/>
      <c r="G625" s="188"/>
      <c r="H625" s="191"/>
      <c r="I625" s="191"/>
      <c r="J625" s="191"/>
      <c r="K625" s="191"/>
      <c r="L625" s="191"/>
      <c r="M625" s="191"/>
      <c r="N625" s="191"/>
      <c r="O625" s="191"/>
      <c r="P625" s="191"/>
      <c r="Q625" s="191"/>
      <c r="R625" s="191"/>
      <c r="S625" s="191"/>
      <c r="T625" s="191"/>
      <c r="U625" s="191"/>
      <c r="V625" s="191"/>
      <c r="W625" s="191"/>
      <c r="X625" s="191"/>
      <c r="Y625" s="191"/>
      <c r="Z625" s="191"/>
      <c r="AA625" s="191"/>
      <c r="AB625" s="191"/>
      <c r="AC625" s="191"/>
      <c r="AD625" s="191"/>
      <c r="AE625" s="191"/>
      <c r="AF625" s="191"/>
      <c r="AG625" s="191"/>
      <c r="AH625" s="191"/>
      <c r="AI625" s="191"/>
      <c r="AJ625" s="191"/>
      <c r="AK625" s="191"/>
      <c r="AL625" s="191"/>
      <c r="AM625" s="191"/>
      <c r="AN625" s="191"/>
      <c r="AO625" s="191"/>
      <c r="AP625" s="191"/>
      <c r="AQ625" s="191"/>
      <c r="AR625" s="191"/>
      <c r="AS625" s="191"/>
      <c r="AT625" s="191"/>
      <c r="AU625" s="191"/>
      <c r="AV625" s="191"/>
      <c r="AW625" s="191"/>
      <c r="AX625" s="191"/>
      <c r="AY625" s="191"/>
      <c r="AZ625" s="191"/>
      <c r="BA625" s="191"/>
      <c r="BB625" s="191"/>
      <c r="BC625" s="191"/>
      <c r="BD625" s="191"/>
      <c r="BE625" s="191"/>
      <c r="BF625" s="191"/>
      <c r="BG625" s="191"/>
      <c r="BH625" s="188"/>
      <c r="BI625" s="191"/>
      <c r="BJ625" s="191"/>
      <c r="BK625" s="191"/>
      <c r="BL625" s="273"/>
      <c r="BM625" s="180"/>
      <c r="BN625" s="191"/>
      <c r="BO625" s="191"/>
      <c r="BP625" s="191"/>
      <c r="BQ625" s="191"/>
    </row>
    <row r="626" spans="1:69" x14ac:dyDescent="0.25">
      <c r="A626" s="191"/>
      <c r="B626" s="191"/>
      <c r="C626" s="191"/>
      <c r="D626" s="191"/>
      <c r="E626" s="191"/>
      <c r="F626" s="191"/>
      <c r="G626" s="188"/>
      <c r="H626" s="191"/>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191"/>
      <c r="AK626" s="191"/>
      <c r="AL626" s="191"/>
      <c r="AM626" s="191"/>
      <c r="AN626" s="191"/>
      <c r="AO626" s="191"/>
      <c r="AP626" s="191"/>
      <c r="AQ626" s="191"/>
      <c r="AR626" s="191"/>
      <c r="AS626" s="191"/>
      <c r="AT626" s="191"/>
      <c r="AU626" s="191"/>
      <c r="AV626" s="191"/>
      <c r="AW626" s="191"/>
      <c r="AX626" s="191"/>
      <c r="AY626" s="191"/>
      <c r="AZ626" s="191"/>
      <c r="BA626" s="191"/>
      <c r="BB626" s="191"/>
      <c r="BC626" s="191"/>
      <c r="BD626" s="191"/>
      <c r="BE626" s="191"/>
      <c r="BF626" s="191"/>
      <c r="BG626" s="191"/>
      <c r="BH626" s="188"/>
      <c r="BI626" s="191"/>
      <c r="BJ626" s="191"/>
      <c r="BK626" s="191"/>
      <c r="BL626" s="273"/>
      <c r="BM626" s="180"/>
      <c r="BN626" s="191"/>
      <c r="BO626" s="191"/>
      <c r="BP626" s="191"/>
      <c r="BQ626" s="191"/>
    </row>
    <row r="627" spans="1:69" x14ac:dyDescent="0.25">
      <c r="A627" s="191"/>
      <c r="B627" s="191"/>
      <c r="C627" s="191"/>
      <c r="D627" s="191"/>
      <c r="E627" s="191"/>
      <c r="F627" s="191"/>
      <c r="G627" s="188"/>
      <c r="H627" s="191"/>
      <c r="I627" s="191"/>
      <c r="J627" s="191"/>
      <c r="K627" s="191"/>
      <c r="L627" s="191"/>
      <c r="M627" s="191"/>
      <c r="N627" s="191"/>
      <c r="O627" s="191"/>
      <c r="P627" s="191"/>
      <c r="Q627" s="191"/>
      <c r="R627" s="191"/>
      <c r="S627" s="191"/>
      <c r="T627" s="191"/>
      <c r="U627" s="191"/>
      <c r="V627" s="191"/>
      <c r="W627" s="191"/>
      <c r="X627" s="191"/>
      <c r="Y627" s="191"/>
      <c r="Z627" s="191"/>
      <c r="AA627" s="191"/>
      <c r="AB627" s="191"/>
      <c r="AC627" s="191"/>
      <c r="AD627" s="191"/>
      <c r="AE627" s="191"/>
      <c r="AF627" s="191"/>
      <c r="AG627" s="191"/>
      <c r="AH627" s="191"/>
      <c r="AI627" s="191"/>
      <c r="AJ627" s="191"/>
      <c r="AK627" s="191"/>
      <c r="AL627" s="191"/>
      <c r="AM627" s="191"/>
      <c r="AN627" s="191"/>
      <c r="AO627" s="191"/>
      <c r="AP627" s="191"/>
      <c r="AQ627" s="191"/>
      <c r="AR627" s="191"/>
      <c r="AS627" s="191"/>
      <c r="AT627" s="191"/>
      <c r="AU627" s="191"/>
      <c r="AV627" s="191"/>
      <c r="AW627" s="191"/>
      <c r="AX627" s="191"/>
      <c r="AY627" s="191"/>
      <c r="AZ627" s="191"/>
      <c r="BA627" s="191"/>
      <c r="BB627" s="191"/>
      <c r="BC627" s="191"/>
      <c r="BD627" s="191"/>
      <c r="BE627" s="191"/>
      <c r="BF627" s="191"/>
      <c r="BG627" s="191"/>
      <c r="BH627" s="188"/>
      <c r="BI627" s="191"/>
      <c r="BJ627" s="191"/>
      <c r="BK627" s="191"/>
      <c r="BL627" s="273"/>
      <c r="BM627" s="180"/>
      <c r="BN627" s="191"/>
      <c r="BO627" s="191"/>
      <c r="BP627" s="191"/>
      <c r="BQ627" s="191"/>
    </row>
    <row r="628" spans="1:69" x14ac:dyDescent="0.25">
      <c r="A628" s="191"/>
      <c r="B628" s="191"/>
      <c r="C628" s="191"/>
      <c r="D628" s="191"/>
      <c r="E628" s="191"/>
      <c r="F628" s="191"/>
      <c r="G628" s="188"/>
      <c r="H628" s="191"/>
      <c r="I628" s="191"/>
      <c r="J628" s="191"/>
      <c r="K628" s="191"/>
      <c r="L628" s="191"/>
      <c r="M628" s="191"/>
      <c r="N628" s="191"/>
      <c r="O628" s="191"/>
      <c r="P628" s="191"/>
      <c r="Q628" s="191"/>
      <c r="R628" s="191"/>
      <c r="S628" s="191"/>
      <c r="T628" s="191"/>
      <c r="U628" s="191"/>
      <c r="V628" s="191"/>
      <c r="W628" s="191"/>
      <c r="X628" s="191"/>
      <c r="Y628" s="191"/>
      <c r="Z628" s="191"/>
      <c r="AA628" s="191"/>
      <c r="AB628" s="191"/>
      <c r="AC628" s="191"/>
      <c r="AD628" s="191"/>
      <c r="AE628" s="191"/>
      <c r="AF628" s="191"/>
      <c r="AG628" s="191"/>
      <c r="AH628" s="191"/>
      <c r="AI628" s="191"/>
      <c r="AJ628" s="191"/>
      <c r="AK628" s="191"/>
      <c r="AL628" s="191"/>
      <c r="AM628" s="191"/>
      <c r="AN628" s="191"/>
      <c r="AO628" s="191"/>
      <c r="AP628" s="191"/>
      <c r="AQ628" s="191"/>
      <c r="AR628" s="191"/>
      <c r="AS628" s="191"/>
      <c r="AT628" s="191"/>
      <c r="AU628" s="191"/>
      <c r="AV628" s="191"/>
      <c r="AW628" s="191"/>
      <c r="AX628" s="191"/>
      <c r="AY628" s="191"/>
      <c r="AZ628" s="191"/>
      <c r="BA628" s="191"/>
      <c r="BB628" s="191"/>
      <c r="BC628" s="191"/>
      <c r="BD628" s="191"/>
      <c r="BE628" s="191"/>
      <c r="BF628" s="191"/>
      <c r="BG628" s="191"/>
      <c r="BH628" s="188"/>
      <c r="BI628" s="191"/>
      <c r="BJ628" s="191"/>
      <c r="BK628" s="191"/>
      <c r="BL628" s="273"/>
      <c r="BM628" s="180"/>
      <c r="BN628" s="191"/>
      <c r="BO628" s="191"/>
      <c r="BP628" s="191"/>
      <c r="BQ628" s="191"/>
    </row>
    <row r="629" spans="1:69" x14ac:dyDescent="0.25">
      <c r="A629" s="191"/>
      <c r="B629" s="191"/>
      <c r="C629" s="191"/>
      <c r="D629" s="191"/>
      <c r="E629" s="191"/>
      <c r="F629" s="191"/>
      <c r="G629" s="188"/>
      <c r="H629" s="191"/>
      <c r="I629" s="191"/>
      <c r="J629" s="191"/>
      <c r="K629" s="191"/>
      <c r="L629" s="191"/>
      <c r="M629" s="191"/>
      <c r="N629" s="191"/>
      <c r="O629" s="191"/>
      <c r="P629" s="191"/>
      <c r="Q629" s="191"/>
      <c r="R629" s="191"/>
      <c r="S629" s="191"/>
      <c r="T629" s="191"/>
      <c r="U629" s="191"/>
      <c r="V629" s="191"/>
      <c r="W629" s="191"/>
      <c r="X629" s="191"/>
      <c r="Y629" s="191"/>
      <c r="Z629" s="191"/>
      <c r="AA629" s="191"/>
      <c r="AB629" s="191"/>
      <c r="AC629" s="191"/>
      <c r="AD629" s="191"/>
      <c r="AE629" s="191"/>
      <c r="AF629" s="191"/>
      <c r="AG629" s="191"/>
      <c r="AH629" s="191"/>
      <c r="AI629" s="191"/>
      <c r="AJ629" s="191"/>
      <c r="AK629" s="191"/>
      <c r="AL629" s="191"/>
      <c r="AM629" s="191"/>
      <c r="AN629" s="191"/>
      <c r="AO629" s="191"/>
      <c r="AP629" s="191"/>
      <c r="AQ629" s="191"/>
      <c r="AR629" s="191"/>
      <c r="AS629" s="191"/>
      <c r="AT629" s="191"/>
      <c r="AU629" s="191"/>
      <c r="AV629" s="191"/>
      <c r="AW629" s="191"/>
      <c r="AX629" s="191"/>
      <c r="AY629" s="191"/>
      <c r="AZ629" s="191"/>
      <c r="BA629" s="191"/>
      <c r="BB629" s="191"/>
      <c r="BC629" s="191"/>
      <c r="BD629" s="191"/>
      <c r="BE629" s="191"/>
      <c r="BF629" s="191"/>
      <c r="BG629" s="191"/>
      <c r="BH629" s="188"/>
      <c r="BI629" s="191"/>
      <c r="BJ629" s="191"/>
      <c r="BK629" s="191"/>
      <c r="BL629" s="273"/>
      <c r="BM629" s="180"/>
      <c r="BN629" s="191"/>
      <c r="BO629" s="191"/>
      <c r="BP629" s="191"/>
      <c r="BQ629" s="191"/>
    </row>
    <row r="630" spans="1:69" x14ac:dyDescent="0.25">
      <c r="A630" s="191"/>
      <c r="B630" s="191"/>
      <c r="C630" s="191"/>
      <c r="D630" s="191"/>
      <c r="E630" s="191"/>
      <c r="F630" s="191"/>
      <c r="G630" s="188"/>
      <c r="H630" s="191"/>
      <c r="I630" s="191"/>
      <c r="J630" s="191"/>
      <c r="K630" s="191"/>
      <c r="L630" s="191"/>
      <c r="M630" s="191"/>
      <c r="N630" s="191"/>
      <c r="O630" s="191"/>
      <c r="P630" s="191"/>
      <c r="Q630" s="191"/>
      <c r="R630" s="191"/>
      <c r="S630" s="191"/>
      <c r="T630" s="191"/>
      <c r="U630" s="191"/>
      <c r="V630" s="191"/>
      <c r="W630" s="191"/>
      <c r="X630" s="191"/>
      <c r="Y630" s="191"/>
      <c r="Z630" s="191"/>
      <c r="AA630" s="191"/>
      <c r="AB630" s="191"/>
      <c r="AC630" s="191"/>
      <c r="AD630" s="191"/>
      <c r="AE630" s="191"/>
      <c r="AF630" s="191"/>
      <c r="AG630" s="191"/>
      <c r="AH630" s="191"/>
      <c r="AI630" s="191"/>
      <c r="AJ630" s="191"/>
      <c r="AK630" s="191"/>
      <c r="AL630" s="191"/>
      <c r="AM630" s="191"/>
      <c r="AN630" s="191"/>
      <c r="AO630" s="191"/>
      <c r="AP630" s="191"/>
      <c r="AQ630" s="191"/>
      <c r="AR630" s="191"/>
      <c r="AS630" s="191"/>
      <c r="AT630" s="191"/>
      <c r="AU630" s="191"/>
      <c r="AV630" s="191"/>
      <c r="AW630" s="191"/>
      <c r="AX630" s="191"/>
      <c r="AY630" s="191"/>
      <c r="AZ630" s="191"/>
      <c r="BA630" s="191"/>
      <c r="BB630" s="191"/>
      <c r="BC630" s="191"/>
      <c r="BD630" s="191"/>
      <c r="BE630" s="191"/>
      <c r="BF630" s="191"/>
      <c r="BG630" s="191"/>
      <c r="BH630" s="188"/>
      <c r="BI630" s="191"/>
      <c r="BJ630" s="191"/>
      <c r="BK630" s="191"/>
      <c r="BL630" s="273"/>
      <c r="BM630" s="180"/>
      <c r="BN630" s="191"/>
      <c r="BO630" s="191"/>
      <c r="BP630" s="191"/>
      <c r="BQ630" s="191"/>
    </row>
    <row r="631" spans="1:69" x14ac:dyDescent="0.25">
      <c r="A631" s="191"/>
      <c r="B631" s="191"/>
      <c r="C631" s="191"/>
      <c r="D631" s="191"/>
      <c r="E631" s="191"/>
      <c r="F631" s="191"/>
      <c r="G631" s="188"/>
      <c r="H631" s="191"/>
      <c r="I631" s="191"/>
      <c r="J631" s="191"/>
      <c r="K631" s="191"/>
      <c r="L631" s="191"/>
      <c r="M631" s="191"/>
      <c r="N631" s="191"/>
      <c r="O631" s="191"/>
      <c r="P631" s="191"/>
      <c r="Q631" s="191"/>
      <c r="R631" s="191"/>
      <c r="S631" s="191"/>
      <c r="T631" s="191"/>
      <c r="U631" s="191"/>
      <c r="V631" s="191"/>
      <c r="W631" s="191"/>
      <c r="X631" s="191"/>
      <c r="Y631" s="191"/>
      <c r="Z631" s="191"/>
      <c r="AA631" s="191"/>
      <c r="AB631" s="191"/>
      <c r="AC631" s="191"/>
      <c r="AD631" s="191"/>
      <c r="AE631" s="191"/>
      <c r="AF631" s="191"/>
      <c r="AG631" s="191"/>
      <c r="AH631" s="191"/>
      <c r="AI631" s="191"/>
      <c r="AJ631" s="191"/>
      <c r="AK631" s="191"/>
      <c r="AL631" s="191"/>
      <c r="AM631" s="191"/>
      <c r="AN631" s="191"/>
      <c r="AO631" s="191"/>
      <c r="AP631" s="191"/>
      <c r="AQ631" s="191"/>
      <c r="AR631" s="191"/>
      <c r="AS631" s="191"/>
      <c r="AT631" s="191"/>
      <c r="AU631" s="191"/>
      <c r="AV631" s="191"/>
      <c r="AW631" s="191"/>
      <c r="AX631" s="191"/>
      <c r="AY631" s="191"/>
      <c r="AZ631" s="191"/>
      <c r="BA631" s="191"/>
      <c r="BB631" s="191"/>
      <c r="BC631" s="191"/>
      <c r="BD631" s="191"/>
      <c r="BE631" s="191"/>
      <c r="BF631" s="191"/>
      <c r="BG631" s="191"/>
      <c r="BH631" s="188"/>
      <c r="BI631" s="191"/>
      <c r="BJ631" s="191"/>
      <c r="BK631" s="191"/>
      <c r="BL631" s="273"/>
      <c r="BM631" s="180"/>
      <c r="BN631" s="191"/>
      <c r="BO631" s="191"/>
      <c r="BP631" s="191"/>
      <c r="BQ631" s="191"/>
    </row>
    <row r="632" spans="1:69" x14ac:dyDescent="0.25">
      <c r="A632" s="191"/>
      <c r="B632" s="191"/>
      <c r="C632" s="191"/>
      <c r="D632" s="191"/>
      <c r="E632" s="191"/>
      <c r="F632" s="191"/>
      <c r="G632" s="188"/>
      <c r="H632" s="191"/>
      <c r="I632" s="191"/>
      <c r="J632" s="191"/>
      <c r="K632" s="191"/>
      <c r="L632" s="191"/>
      <c r="M632" s="191"/>
      <c r="N632" s="191"/>
      <c r="O632" s="191"/>
      <c r="P632" s="191"/>
      <c r="Q632" s="191"/>
      <c r="R632" s="191"/>
      <c r="S632" s="191"/>
      <c r="T632" s="191"/>
      <c r="U632" s="191"/>
      <c r="V632" s="191"/>
      <c r="W632" s="191"/>
      <c r="X632" s="191"/>
      <c r="Y632" s="191"/>
      <c r="Z632" s="191"/>
      <c r="AA632" s="191"/>
      <c r="AB632" s="191"/>
      <c r="AC632" s="191"/>
      <c r="AD632" s="191"/>
      <c r="AE632" s="191"/>
      <c r="AF632" s="191"/>
      <c r="AG632" s="191"/>
      <c r="AH632" s="191"/>
      <c r="AI632" s="191"/>
      <c r="AJ632" s="191"/>
      <c r="AK632" s="191"/>
      <c r="AL632" s="191"/>
      <c r="AM632" s="191"/>
      <c r="AN632" s="191"/>
      <c r="AO632" s="191"/>
      <c r="AP632" s="191"/>
      <c r="AQ632" s="191"/>
      <c r="AR632" s="191"/>
      <c r="AS632" s="191"/>
      <c r="AT632" s="191"/>
      <c r="AU632" s="191"/>
      <c r="AV632" s="191"/>
      <c r="AW632" s="191"/>
      <c r="AX632" s="191"/>
      <c r="AY632" s="191"/>
      <c r="AZ632" s="191"/>
      <c r="BA632" s="191"/>
      <c r="BB632" s="191"/>
      <c r="BC632" s="191"/>
      <c r="BD632" s="191"/>
      <c r="BE632" s="191"/>
      <c r="BF632" s="191"/>
      <c r="BG632" s="191"/>
      <c r="BH632" s="188"/>
      <c r="BI632" s="191"/>
      <c r="BJ632" s="191"/>
      <c r="BK632" s="191"/>
      <c r="BL632" s="273"/>
      <c r="BM632" s="180"/>
      <c r="BN632" s="191"/>
      <c r="BO632" s="191"/>
      <c r="BP632" s="191"/>
      <c r="BQ632" s="191"/>
    </row>
    <row r="633" spans="1:69" x14ac:dyDescent="0.25">
      <c r="A633" s="191"/>
      <c r="B633" s="191"/>
      <c r="C633" s="191"/>
      <c r="D633" s="191"/>
      <c r="E633" s="191"/>
      <c r="F633" s="191"/>
      <c r="G633" s="188"/>
      <c r="H633" s="191"/>
      <c r="I633" s="191"/>
      <c r="J633" s="191"/>
      <c r="K633" s="191"/>
      <c r="L633" s="191"/>
      <c r="M633" s="191"/>
      <c r="N633" s="191"/>
      <c r="O633" s="191"/>
      <c r="P633" s="191"/>
      <c r="Q633" s="191"/>
      <c r="R633" s="191"/>
      <c r="S633" s="191"/>
      <c r="T633" s="191"/>
      <c r="U633" s="191"/>
      <c r="V633" s="191"/>
      <c r="W633" s="191"/>
      <c r="X633" s="191"/>
      <c r="Y633" s="191"/>
      <c r="Z633" s="191"/>
      <c r="AA633" s="191"/>
      <c r="AB633" s="191"/>
      <c r="AC633" s="191"/>
      <c r="AD633" s="191"/>
      <c r="AE633" s="191"/>
      <c r="AF633" s="191"/>
      <c r="AG633" s="191"/>
      <c r="AH633" s="191"/>
      <c r="AI633" s="191"/>
      <c r="AJ633" s="191"/>
      <c r="AK633" s="191"/>
      <c r="AL633" s="191"/>
      <c r="AM633" s="191"/>
      <c r="AN633" s="191"/>
      <c r="AO633" s="191"/>
      <c r="AP633" s="191"/>
      <c r="AQ633" s="191"/>
      <c r="AR633" s="191"/>
      <c r="AS633" s="191"/>
      <c r="AT633" s="191"/>
      <c r="AU633" s="191"/>
      <c r="AV633" s="191"/>
      <c r="AW633" s="191"/>
      <c r="AX633" s="191"/>
      <c r="AY633" s="191"/>
      <c r="AZ633" s="191"/>
      <c r="BA633" s="191"/>
      <c r="BB633" s="191"/>
      <c r="BC633" s="191"/>
      <c r="BD633" s="191"/>
      <c r="BE633" s="191"/>
      <c r="BF633" s="191"/>
      <c r="BG633" s="191"/>
      <c r="BH633" s="188"/>
      <c r="BI633" s="191"/>
      <c r="BJ633" s="191"/>
      <c r="BK633" s="191"/>
      <c r="BL633" s="273"/>
      <c r="BM633" s="180"/>
      <c r="BN633" s="191"/>
      <c r="BO633" s="191"/>
      <c r="BP633" s="191"/>
      <c r="BQ633" s="191"/>
    </row>
    <row r="634" spans="1:69" x14ac:dyDescent="0.25">
      <c r="A634" s="191"/>
      <c r="B634" s="191"/>
      <c r="C634" s="191"/>
      <c r="D634" s="191"/>
      <c r="E634" s="191"/>
      <c r="F634" s="191"/>
      <c r="G634" s="188"/>
      <c r="H634" s="191"/>
      <c r="I634" s="191"/>
      <c r="J634" s="191"/>
      <c r="K634" s="191"/>
      <c r="L634" s="191"/>
      <c r="M634" s="191"/>
      <c r="N634" s="191"/>
      <c r="O634" s="191"/>
      <c r="P634" s="191"/>
      <c r="Q634" s="191"/>
      <c r="R634" s="191"/>
      <c r="S634" s="191"/>
      <c r="T634" s="191"/>
      <c r="U634" s="191"/>
      <c r="V634" s="191"/>
      <c r="W634" s="191"/>
      <c r="X634" s="191"/>
      <c r="Y634" s="191"/>
      <c r="Z634" s="191"/>
      <c r="AA634" s="191"/>
      <c r="AB634" s="191"/>
      <c r="AC634" s="191"/>
      <c r="AD634" s="191"/>
      <c r="AE634" s="191"/>
      <c r="AF634" s="191"/>
      <c r="AG634" s="191"/>
      <c r="AH634" s="191"/>
      <c r="AI634" s="191"/>
      <c r="AJ634" s="191"/>
      <c r="AK634" s="191"/>
      <c r="AL634" s="191"/>
      <c r="AM634" s="191"/>
      <c r="AN634" s="191"/>
      <c r="AO634" s="191"/>
      <c r="AP634" s="191"/>
      <c r="AQ634" s="191"/>
      <c r="AR634" s="191"/>
      <c r="AS634" s="191"/>
      <c r="AT634" s="191"/>
      <c r="AU634" s="191"/>
      <c r="AV634" s="191"/>
      <c r="AW634" s="191"/>
      <c r="AX634" s="191"/>
      <c r="AY634" s="191"/>
      <c r="AZ634" s="191"/>
      <c r="BA634" s="191"/>
      <c r="BB634" s="191"/>
      <c r="BC634" s="191"/>
      <c r="BD634" s="191"/>
      <c r="BE634" s="191"/>
      <c r="BF634" s="191"/>
      <c r="BG634" s="191"/>
      <c r="BH634" s="188"/>
      <c r="BI634" s="191"/>
      <c r="BJ634" s="191"/>
      <c r="BK634" s="191"/>
      <c r="BL634" s="273"/>
      <c r="BM634" s="180"/>
      <c r="BN634" s="191"/>
      <c r="BO634" s="191"/>
      <c r="BP634" s="191"/>
      <c r="BQ634" s="191"/>
    </row>
  </sheetData>
  <mergeCells count="47">
    <mergeCell ref="BB5:BB6"/>
    <mergeCell ref="BM9:BM17"/>
    <mergeCell ref="BJ5:BJ6"/>
    <mergeCell ref="BK5:BK6"/>
    <mergeCell ref="BD5:BD6"/>
    <mergeCell ref="BE5:BE6"/>
    <mergeCell ref="BF5:BF6"/>
    <mergeCell ref="BG5:BG6"/>
    <mergeCell ref="BH5:BH6"/>
    <mergeCell ref="BI5:BI6"/>
    <mergeCell ref="L5:L6"/>
    <mergeCell ref="M5:M6"/>
    <mergeCell ref="N5:Q5"/>
    <mergeCell ref="R5:R6"/>
    <mergeCell ref="S5:S6"/>
    <mergeCell ref="T5:T6"/>
    <mergeCell ref="BM3:BM7"/>
    <mergeCell ref="BN3:BN7"/>
    <mergeCell ref="BO3:BO7"/>
    <mergeCell ref="BP3:BP7"/>
    <mergeCell ref="BC5:BC6"/>
    <mergeCell ref="U5:U6"/>
    <mergeCell ref="AD5:AD6"/>
    <mergeCell ref="AE5:AO5"/>
    <mergeCell ref="AS5:AU5"/>
    <mergeCell ref="AV5:AV6"/>
    <mergeCell ref="AW5:AW6"/>
    <mergeCell ref="AX5:AX6"/>
    <mergeCell ref="AY5:AY6"/>
    <mergeCell ref="AZ5:AZ6"/>
    <mergeCell ref="BA5:BA6"/>
    <mergeCell ref="A1:BQ1"/>
    <mergeCell ref="A2:BQ2"/>
    <mergeCell ref="A3:A7"/>
    <mergeCell ref="B3:B7"/>
    <mergeCell ref="C3:C7"/>
    <mergeCell ref="D3:D7"/>
    <mergeCell ref="E3:E7"/>
    <mergeCell ref="F3:F7"/>
    <mergeCell ref="G3:BK3"/>
    <mergeCell ref="BL3:BL7"/>
    <mergeCell ref="BQ3:BQ7"/>
    <mergeCell ref="G4:T4"/>
    <mergeCell ref="U4:BG4"/>
    <mergeCell ref="BH4:BK4"/>
    <mergeCell ref="G5:G6"/>
    <mergeCell ref="H5:K5"/>
  </mergeCells>
  <conditionalFormatting sqref="B16">
    <cfRule type="duplicateValues" dxfId="30" priority="19" stopIfTrue="1"/>
  </conditionalFormatting>
  <conditionalFormatting sqref="B13">
    <cfRule type="duplicateValues" dxfId="29" priority="16" stopIfTrue="1"/>
  </conditionalFormatting>
  <conditionalFormatting sqref="B17 B14">
    <cfRule type="duplicateValues" dxfId="28" priority="15" stopIfTrue="1"/>
  </conditionalFormatting>
  <conditionalFormatting sqref="B9">
    <cfRule type="duplicateValues" dxfId="27" priority="7" stopIfTrue="1"/>
  </conditionalFormatting>
  <conditionalFormatting sqref="B9">
    <cfRule type="duplicateValues" dxfId="26" priority="6" stopIfTrue="1"/>
  </conditionalFormatting>
  <conditionalFormatting sqref="B15">
    <cfRule type="duplicateValues" dxfId="25" priority="5" stopIfTrue="1"/>
  </conditionalFormatting>
  <conditionalFormatting sqref="B15">
    <cfRule type="duplicateValues" dxfId="24" priority="4" stopIfTrue="1"/>
  </conditionalFormatting>
  <pageMargins left="0.19685039370078741" right="0.19685039370078741" top="0.74803149606299213" bottom="0.35433070866141736" header="0.31496062992125984" footer="0.31496062992125984"/>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L613"/>
  <sheetViews>
    <sheetView workbookViewId="0">
      <selection activeCell="G14" sqref="G14"/>
    </sheetView>
  </sheetViews>
  <sheetFormatPr defaultRowHeight="15.75" x14ac:dyDescent="0.25"/>
  <cols>
    <col min="1" max="1" width="5" style="51" customWidth="1"/>
    <col min="2" max="2" width="38.42578125" style="53" customWidth="1"/>
    <col min="3" max="3" width="17.28515625" style="53" hidden="1" customWidth="1"/>
    <col min="4" max="4" width="6.85546875" style="51" customWidth="1"/>
    <col min="5" max="5" width="13.140625" style="51" hidden="1" customWidth="1"/>
    <col min="6" max="6" width="11.42578125" style="283" customWidth="1"/>
    <col min="7" max="7" width="8.42578125" style="283" customWidth="1"/>
    <col min="8" max="8" width="7.42578125" style="53" hidden="1" customWidth="1"/>
    <col min="9" max="9" width="7.5703125" style="53" hidden="1" customWidth="1"/>
    <col min="10" max="10" width="9.140625" style="53" hidden="1" customWidth="1"/>
    <col min="11" max="11" width="6.5703125" style="53" hidden="1" customWidth="1"/>
    <col min="12" max="13" width="8.28515625" style="53" customWidth="1"/>
    <col min="14" max="17" width="8.28515625" style="53" hidden="1" customWidth="1"/>
    <col min="18" max="18" width="8.28515625" style="53" customWidth="1"/>
    <col min="19" max="20" width="8.28515625" style="53" hidden="1" customWidth="1"/>
    <col min="21" max="21" width="8.28515625" style="53" customWidth="1"/>
    <col min="22" max="29" width="8.28515625" style="53" hidden="1" customWidth="1"/>
    <col min="30" max="30" width="8.28515625" style="53" customWidth="1"/>
    <col min="31" max="32" width="8.28515625" style="88" customWidth="1"/>
    <col min="33" max="33" width="5.5703125" style="88" hidden="1" customWidth="1"/>
    <col min="34" max="34" width="6.42578125" style="88" hidden="1" customWidth="1"/>
    <col min="35" max="35" width="6.7109375" style="88" hidden="1" customWidth="1"/>
    <col min="36" max="36" width="6.28515625" style="88" hidden="1" customWidth="1"/>
    <col min="37" max="37" width="7.85546875" style="88" hidden="1" customWidth="1"/>
    <col min="38" max="38" width="8.28515625" style="88" hidden="1" customWidth="1"/>
    <col min="39" max="39" width="7.42578125" style="88" hidden="1" customWidth="1"/>
    <col min="40" max="40" width="6.5703125" style="88" hidden="1" customWidth="1"/>
    <col min="41" max="41" width="7.28515625" style="88" hidden="1" customWidth="1"/>
    <col min="42" max="42" width="6.140625" style="53" hidden="1" customWidth="1"/>
    <col min="43" max="43" width="5.5703125" style="53" hidden="1" customWidth="1"/>
    <col min="44" max="44" width="8.28515625" style="53" hidden="1" customWidth="1"/>
    <col min="45" max="47" width="6.85546875" style="53" hidden="1" customWidth="1"/>
    <col min="48" max="48" width="8.28515625" style="53" hidden="1" customWidth="1"/>
    <col min="49" max="49" width="6.7109375" style="53" hidden="1" customWidth="1"/>
    <col min="50" max="50" width="6.140625" style="53" hidden="1" customWidth="1"/>
    <col min="51" max="51" width="6" style="53" hidden="1" customWidth="1"/>
    <col min="52" max="52" width="6.42578125" style="53" hidden="1" customWidth="1"/>
    <col min="53" max="53" width="7.42578125" style="53" hidden="1" customWidth="1"/>
    <col min="54" max="54" width="8.28515625" style="53" hidden="1" customWidth="1"/>
    <col min="55" max="55" width="6.42578125" style="53" hidden="1" customWidth="1"/>
    <col min="56" max="56" width="7.85546875" style="53" hidden="1" customWidth="1"/>
    <col min="57" max="57" width="6.140625" style="53" hidden="1" customWidth="1"/>
    <col min="58" max="58" width="7.42578125" style="53" hidden="1" customWidth="1"/>
    <col min="59" max="59" width="6.85546875" style="53" hidden="1" customWidth="1"/>
    <col min="60" max="60" width="7.42578125" style="53" customWidth="1"/>
    <col min="61" max="61" width="7.85546875" style="53" hidden="1" customWidth="1"/>
    <col min="62" max="62" width="7.28515625" style="53" hidden="1" customWidth="1"/>
    <col min="63" max="63" width="10.85546875" style="53" hidden="1" customWidth="1"/>
    <col min="64" max="64" width="9.7109375" style="53" customWidth="1"/>
    <col min="65" max="65" width="50" style="190" customWidth="1"/>
    <col min="66" max="251" width="9.140625" style="190"/>
    <col min="252" max="252" width="5" style="190" customWidth="1"/>
    <col min="253" max="253" width="38.42578125" style="190" customWidth="1"/>
    <col min="254" max="254" width="0" style="190" hidden="1" customWidth="1"/>
    <col min="255" max="255" width="8.5703125" style="190" customWidth="1"/>
    <col min="256" max="256" width="13.140625" style="190" customWidth="1"/>
    <col min="257" max="257" width="11.42578125" style="190" customWidth="1"/>
    <col min="258" max="258" width="8.42578125" style="190" customWidth="1"/>
    <col min="259" max="259" width="7.42578125" style="190" customWidth="1"/>
    <col min="260" max="262" width="0" style="190" hidden="1" customWidth="1"/>
    <col min="263" max="263" width="7.7109375" style="190" customWidth="1"/>
    <col min="264" max="264" width="7.85546875" style="190" customWidth="1"/>
    <col min="265" max="268" width="0" style="190" hidden="1" customWidth="1"/>
    <col min="269" max="269" width="6.7109375" style="190" customWidth="1"/>
    <col min="270" max="271" width="0" style="190" hidden="1" customWidth="1"/>
    <col min="272" max="272" width="8.28515625" style="190" customWidth="1"/>
    <col min="273" max="277" width="0" style="190" hidden="1" customWidth="1"/>
    <col min="278" max="278" width="7.42578125" style="190" customWidth="1"/>
    <col min="279" max="279" width="6.7109375" style="190" customWidth="1"/>
    <col min="280" max="280" width="0" style="190" hidden="1" customWidth="1"/>
    <col min="281" max="281" width="8.140625" style="190" customWidth="1"/>
    <col min="282" max="282" width="8.7109375" style="190" customWidth="1"/>
    <col min="283" max="283" width="7" style="190" customWidth="1"/>
    <col min="284" max="287" width="0" style="190" hidden="1" customWidth="1"/>
    <col min="288" max="288" width="7.85546875" style="190" customWidth="1"/>
    <col min="289" max="291" width="0" style="190" hidden="1" customWidth="1"/>
    <col min="292" max="292" width="7.28515625" style="190" customWidth="1"/>
    <col min="293" max="296" width="0" style="190" hidden="1" customWidth="1"/>
    <col min="297" max="298" width="6.85546875" style="190" customWidth="1"/>
    <col min="299" max="299" width="0" style="190" hidden="1" customWidth="1"/>
    <col min="300" max="300" width="6.7109375" style="190" customWidth="1"/>
    <col min="301" max="302" width="0" style="190" hidden="1" customWidth="1"/>
    <col min="303" max="303" width="6.42578125" style="190" customWidth="1"/>
    <col min="304" max="304" width="0" style="190" hidden="1" customWidth="1"/>
    <col min="305" max="305" width="8.28515625" style="190" customWidth="1"/>
    <col min="306" max="310" width="0" style="190" hidden="1" customWidth="1"/>
    <col min="311" max="311" width="7.42578125" style="190" customWidth="1"/>
    <col min="312" max="314" width="0" style="190" hidden="1" customWidth="1"/>
    <col min="315" max="315" width="12.5703125" style="190" customWidth="1"/>
    <col min="316" max="316" width="21.42578125" style="190" customWidth="1"/>
    <col min="317" max="317" width="12.85546875" style="190" customWidth="1"/>
    <col min="318" max="320" width="0" style="190" hidden="1" customWidth="1"/>
    <col min="321" max="507" width="9.140625" style="190"/>
    <col min="508" max="508" width="5" style="190" customWidth="1"/>
    <col min="509" max="509" width="38.42578125" style="190" customWidth="1"/>
    <col min="510" max="510" width="0" style="190" hidden="1" customWidth="1"/>
    <col min="511" max="511" width="8.5703125" style="190" customWidth="1"/>
    <col min="512" max="512" width="13.140625" style="190" customWidth="1"/>
    <col min="513" max="513" width="11.42578125" style="190" customWidth="1"/>
    <col min="514" max="514" width="8.42578125" style="190" customWidth="1"/>
    <col min="515" max="515" width="7.42578125" style="190" customWidth="1"/>
    <col min="516" max="518" width="0" style="190" hidden="1" customWidth="1"/>
    <col min="519" max="519" width="7.7109375" style="190" customWidth="1"/>
    <col min="520" max="520" width="7.85546875" style="190" customWidth="1"/>
    <col min="521" max="524" width="0" style="190" hidden="1" customWidth="1"/>
    <col min="525" max="525" width="6.7109375" style="190" customWidth="1"/>
    <col min="526" max="527" width="0" style="190" hidden="1" customWidth="1"/>
    <col min="528" max="528" width="8.28515625" style="190" customWidth="1"/>
    <col min="529" max="533" width="0" style="190" hidden="1" customWidth="1"/>
    <col min="534" max="534" width="7.42578125" style="190" customWidth="1"/>
    <col min="535" max="535" width="6.7109375" style="190" customWidth="1"/>
    <col min="536" max="536" width="0" style="190" hidden="1" customWidth="1"/>
    <col min="537" max="537" width="8.140625" style="190" customWidth="1"/>
    <col min="538" max="538" width="8.7109375" style="190" customWidth="1"/>
    <col min="539" max="539" width="7" style="190" customWidth="1"/>
    <col min="540" max="543" width="0" style="190" hidden="1" customWidth="1"/>
    <col min="544" max="544" width="7.85546875" style="190" customWidth="1"/>
    <col min="545" max="547" width="0" style="190" hidden="1" customWidth="1"/>
    <col min="548" max="548" width="7.28515625" style="190" customWidth="1"/>
    <col min="549" max="552" width="0" style="190" hidden="1" customWidth="1"/>
    <col min="553" max="554" width="6.85546875" style="190" customWidth="1"/>
    <col min="555" max="555" width="0" style="190" hidden="1" customWidth="1"/>
    <col min="556" max="556" width="6.7109375" style="190" customWidth="1"/>
    <col min="557" max="558" width="0" style="190" hidden="1" customWidth="1"/>
    <col min="559" max="559" width="6.42578125" style="190" customWidth="1"/>
    <col min="560" max="560" width="0" style="190" hidden="1" customWidth="1"/>
    <col min="561" max="561" width="8.28515625" style="190" customWidth="1"/>
    <col min="562" max="566" width="0" style="190" hidden="1" customWidth="1"/>
    <col min="567" max="567" width="7.42578125" style="190" customWidth="1"/>
    <col min="568" max="570" width="0" style="190" hidden="1" customWidth="1"/>
    <col min="571" max="571" width="12.5703125" style="190" customWidth="1"/>
    <col min="572" max="572" width="21.42578125" style="190" customWidth="1"/>
    <col min="573" max="573" width="12.85546875" style="190" customWidth="1"/>
    <col min="574" max="576" width="0" style="190" hidden="1" customWidth="1"/>
    <col min="577" max="763" width="9.140625" style="190"/>
    <col min="764" max="764" width="5" style="190" customWidth="1"/>
    <col min="765" max="765" width="38.42578125" style="190" customWidth="1"/>
    <col min="766" max="766" width="0" style="190" hidden="1" customWidth="1"/>
    <col min="767" max="767" width="8.5703125" style="190" customWidth="1"/>
    <col min="768" max="768" width="13.140625" style="190" customWidth="1"/>
    <col min="769" max="769" width="11.42578125" style="190" customWidth="1"/>
    <col min="770" max="770" width="8.42578125" style="190" customWidth="1"/>
    <col min="771" max="771" width="7.42578125" style="190" customWidth="1"/>
    <col min="772" max="774" width="0" style="190" hidden="1" customWidth="1"/>
    <col min="775" max="775" width="7.7109375" style="190" customWidth="1"/>
    <col min="776" max="776" width="7.85546875" style="190" customWidth="1"/>
    <col min="777" max="780" width="0" style="190" hidden="1" customWidth="1"/>
    <col min="781" max="781" width="6.7109375" style="190" customWidth="1"/>
    <col min="782" max="783" width="0" style="190" hidden="1" customWidth="1"/>
    <col min="784" max="784" width="8.28515625" style="190" customWidth="1"/>
    <col min="785" max="789" width="0" style="190" hidden="1" customWidth="1"/>
    <col min="790" max="790" width="7.42578125" style="190" customWidth="1"/>
    <col min="791" max="791" width="6.7109375" style="190" customWidth="1"/>
    <col min="792" max="792" width="0" style="190" hidden="1" customWidth="1"/>
    <col min="793" max="793" width="8.140625" style="190" customWidth="1"/>
    <col min="794" max="794" width="8.7109375" style="190" customWidth="1"/>
    <col min="795" max="795" width="7" style="190" customWidth="1"/>
    <col min="796" max="799" width="0" style="190" hidden="1" customWidth="1"/>
    <col min="800" max="800" width="7.85546875" style="190" customWidth="1"/>
    <col min="801" max="803" width="0" style="190" hidden="1" customWidth="1"/>
    <col min="804" max="804" width="7.28515625" style="190" customWidth="1"/>
    <col min="805" max="808" width="0" style="190" hidden="1" customWidth="1"/>
    <col min="809" max="810" width="6.85546875" style="190" customWidth="1"/>
    <col min="811" max="811" width="0" style="190" hidden="1" customWidth="1"/>
    <col min="812" max="812" width="6.7109375" style="190" customWidth="1"/>
    <col min="813" max="814" width="0" style="190" hidden="1" customWidth="1"/>
    <col min="815" max="815" width="6.42578125" style="190" customWidth="1"/>
    <col min="816" max="816" width="0" style="190" hidden="1" customWidth="1"/>
    <col min="817" max="817" width="8.28515625" style="190" customWidth="1"/>
    <col min="818" max="822" width="0" style="190" hidden="1" customWidth="1"/>
    <col min="823" max="823" width="7.42578125" style="190" customWidth="1"/>
    <col min="824" max="826" width="0" style="190" hidden="1" customWidth="1"/>
    <col min="827" max="827" width="12.5703125" style="190" customWidth="1"/>
    <col min="828" max="828" width="21.42578125" style="190" customWidth="1"/>
    <col min="829" max="829" width="12.85546875" style="190" customWidth="1"/>
    <col min="830" max="832" width="0" style="190" hidden="1" customWidth="1"/>
    <col min="833" max="1019" width="9.140625" style="190"/>
    <col min="1020" max="1020" width="5" style="190" customWidth="1"/>
    <col min="1021" max="1021" width="38.42578125" style="190" customWidth="1"/>
    <col min="1022" max="1022" width="0" style="190" hidden="1" customWidth="1"/>
    <col min="1023" max="1023" width="8.5703125" style="190" customWidth="1"/>
    <col min="1024" max="1024" width="13.140625" style="190" customWidth="1"/>
    <col min="1025" max="1025" width="11.42578125" style="190" customWidth="1"/>
    <col min="1026" max="1026" width="8.42578125" style="190" customWidth="1"/>
    <col min="1027" max="1027" width="7.42578125" style="190" customWidth="1"/>
    <col min="1028" max="1030" width="0" style="190" hidden="1" customWidth="1"/>
    <col min="1031" max="1031" width="7.7109375" style="190" customWidth="1"/>
    <col min="1032" max="1032" width="7.85546875" style="190" customWidth="1"/>
    <col min="1033" max="1036" width="0" style="190" hidden="1" customWidth="1"/>
    <col min="1037" max="1037" width="6.7109375" style="190" customWidth="1"/>
    <col min="1038" max="1039" width="0" style="190" hidden="1" customWidth="1"/>
    <col min="1040" max="1040" width="8.28515625" style="190" customWidth="1"/>
    <col min="1041" max="1045" width="0" style="190" hidden="1" customWidth="1"/>
    <col min="1046" max="1046" width="7.42578125" style="190" customWidth="1"/>
    <col min="1047" max="1047" width="6.7109375" style="190" customWidth="1"/>
    <col min="1048" max="1048" width="0" style="190" hidden="1" customWidth="1"/>
    <col min="1049" max="1049" width="8.140625" style="190" customWidth="1"/>
    <col min="1050" max="1050" width="8.7109375" style="190" customWidth="1"/>
    <col min="1051" max="1051" width="7" style="190" customWidth="1"/>
    <col min="1052" max="1055" width="0" style="190" hidden="1" customWidth="1"/>
    <col min="1056" max="1056" width="7.85546875" style="190" customWidth="1"/>
    <col min="1057" max="1059" width="0" style="190" hidden="1" customWidth="1"/>
    <col min="1060" max="1060" width="7.28515625" style="190" customWidth="1"/>
    <col min="1061" max="1064" width="0" style="190" hidden="1" customWidth="1"/>
    <col min="1065" max="1066" width="6.85546875" style="190" customWidth="1"/>
    <col min="1067" max="1067" width="0" style="190" hidden="1" customWidth="1"/>
    <col min="1068" max="1068" width="6.7109375" style="190" customWidth="1"/>
    <col min="1069" max="1070" width="0" style="190" hidden="1" customWidth="1"/>
    <col min="1071" max="1071" width="6.42578125" style="190" customWidth="1"/>
    <col min="1072" max="1072" width="0" style="190" hidden="1" customWidth="1"/>
    <col min="1073" max="1073" width="8.28515625" style="190" customWidth="1"/>
    <col min="1074" max="1078" width="0" style="190" hidden="1" customWidth="1"/>
    <col min="1079" max="1079" width="7.42578125" style="190" customWidth="1"/>
    <col min="1080" max="1082" width="0" style="190" hidden="1" customWidth="1"/>
    <col min="1083" max="1083" width="12.5703125" style="190" customWidth="1"/>
    <col min="1084" max="1084" width="21.42578125" style="190" customWidth="1"/>
    <col min="1085" max="1085" width="12.85546875" style="190" customWidth="1"/>
    <col min="1086" max="1088" width="0" style="190" hidden="1" customWidth="1"/>
    <col min="1089" max="1275" width="9.140625" style="190"/>
    <col min="1276" max="1276" width="5" style="190" customWidth="1"/>
    <col min="1277" max="1277" width="38.42578125" style="190" customWidth="1"/>
    <col min="1278" max="1278" width="0" style="190" hidden="1" customWidth="1"/>
    <col min="1279" max="1279" width="8.5703125" style="190" customWidth="1"/>
    <col min="1280" max="1280" width="13.140625" style="190" customWidth="1"/>
    <col min="1281" max="1281" width="11.42578125" style="190" customWidth="1"/>
    <col min="1282" max="1282" width="8.42578125" style="190" customWidth="1"/>
    <col min="1283" max="1283" width="7.42578125" style="190" customWidth="1"/>
    <col min="1284" max="1286" width="0" style="190" hidden="1" customWidth="1"/>
    <col min="1287" max="1287" width="7.7109375" style="190" customWidth="1"/>
    <col min="1288" max="1288" width="7.85546875" style="190" customWidth="1"/>
    <col min="1289" max="1292" width="0" style="190" hidden="1" customWidth="1"/>
    <col min="1293" max="1293" width="6.7109375" style="190" customWidth="1"/>
    <col min="1294" max="1295" width="0" style="190" hidden="1" customWidth="1"/>
    <col min="1296" max="1296" width="8.28515625" style="190" customWidth="1"/>
    <col min="1297" max="1301" width="0" style="190" hidden="1" customWidth="1"/>
    <col min="1302" max="1302" width="7.42578125" style="190" customWidth="1"/>
    <col min="1303" max="1303" width="6.7109375" style="190" customWidth="1"/>
    <col min="1304" max="1304" width="0" style="190" hidden="1" customWidth="1"/>
    <col min="1305" max="1305" width="8.140625" style="190" customWidth="1"/>
    <col min="1306" max="1306" width="8.7109375" style="190" customWidth="1"/>
    <col min="1307" max="1307" width="7" style="190" customWidth="1"/>
    <col min="1308" max="1311" width="0" style="190" hidden="1" customWidth="1"/>
    <col min="1312" max="1312" width="7.85546875" style="190" customWidth="1"/>
    <col min="1313" max="1315" width="0" style="190" hidden="1" customWidth="1"/>
    <col min="1316" max="1316" width="7.28515625" style="190" customWidth="1"/>
    <col min="1317" max="1320" width="0" style="190" hidden="1" customWidth="1"/>
    <col min="1321" max="1322" width="6.85546875" style="190" customWidth="1"/>
    <col min="1323" max="1323" width="0" style="190" hidden="1" customWidth="1"/>
    <col min="1324" max="1324" width="6.7109375" style="190" customWidth="1"/>
    <col min="1325" max="1326" width="0" style="190" hidden="1" customWidth="1"/>
    <col min="1327" max="1327" width="6.42578125" style="190" customWidth="1"/>
    <col min="1328" max="1328" width="0" style="190" hidden="1" customWidth="1"/>
    <col min="1329" max="1329" width="8.28515625" style="190" customWidth="1"/>
    <col min="1330" max="1334" width="0" style="190" hidden="1" customWidth="1"/>
    <col min="1335" max="1335" width="7.42578125" style="190" customWidth="1"/>
    <col min="1336" max="1338" width="0" style="190" hidden="1" customWidth="1"/>
    <col min="1339" max="1339" width="12.5703125" style="190" customWidth="1"/>
    <col min="1340" max="1340" width="21.42578125" style="190" customWidth="1"/>
    <col min="1341" max="1341" width="12.85546875" style="190" customWidth="1"/>
    <col min="1342" max="1344" width="0" style="190" hidden="1" customWidth="1"/>
    <col min="1345" max="1531" width="9.140625" style="190"/>
    <col min="1532" max="1532" width="5" style="190" customWidth="1"/>
    <col min="1533" max="1533" width="38.42578125" style="190" customWidth="1"/>
    <col min="1534" max="1534" width="0" style="190" hidden="1" customWidth="1"/>
    <col min="1535" max="1535" width="8.5703125" style="190" customWidth="1"/>
    <col min="1536" max="1536" width="13.140625" style="190" customWidth="1"/>
    <col min="1537" max="1537" width="11.42578125" style="190" customWidth="1"/>
    <col min="1538" max="1538" width="8.42578125" style="190" customWidth="1"/>
    <col min="1539" max="1539" width="7.42578125" style="190" customWidth="1"/>
    <col min="1540" max="1542" width="0" style="190" hidden="1" customWidth="1"/>
    <col min="1543" max="1543" width="7.7109375" style="190" customWidth="1"/>
    <col min="1544" max="1544" width="7.85546875" style="190" customWidth="1"/>
    <col min="1545" max="1548" width="0" style="190" hidden="1" customWidth="1"/>
    <col min="1549" max="1549" width="6.7109375" style="190" customWidth="1"/>
    <col min="1550" max="1551" width="0" style="190" hidden="1" customWidth="1"/>
    <col min="1552" max="1552" width="8.28515625" style="190" customWidth="1"/>
    <col min="1553" max="1557" width="0" style="190" hidden="1" customWidth="1"/>
    <col min="1558" max="1558" width="7.42578125" style="190" customWidth="1"/>
    <col min="1559" max="1559" width="6.7109375" style="190" customWidth="1"/>
    <col min="1560" max="1560" width="0" style="190" hidden="1" customWidth="1"/>
    <col min="1561" max="1561" width="8.140625" style="190" customWidth="1"/>
    <col min="1562" max="1562" width="8.7109375" style="190" customWidth="1"/>
    <col min="1563" max="1563" width="7" style="190" customWidth="1"/>
    <col min="1564" max="1567" width="0" style="190" hidden="1" customWidth="1"/>
    <col min="1568" max="1568" width="7.85546875" style="190" customWidth="1"/>
    <col min="1569" max="1571" width="0" style="190" hidden="1" customWidth="1"/>
    <col min="1572" max="1572" width="7.28515625" style="190" customWidth="1"/>
    <col min="1573" max="1576" width="0" style="190" hidden="1" customWidth="1"/>
    <col min="1577" max="1578" width="6.85546875" style="190" customWidth="1"/>
    <col min="1579" max="1579" width="0" style="190" hidden="1" customWidth="1"/>
    <col min="1580" max="1580" width="6.7109375" style="190" customWidth="1"/>
    <col min="1581" max="1582" width="0" style="190" hidden="1" customWidth="1"/>
    <col min="1583" max="1583" width="6.42578125" style="190" customWidth="1"/>
    <col min="1584" max="1584" width="0" style="190" hidden="1" customWidth="1"/>
    <col min="1585" max="1585" width="8.28515625" style="190" customWidth="1"/>
    <col min="1586" max="1590" width="0" style="190" hidden="1" customWidth="1"/>
    <col min="1591" max="1591" width="7.42578125" style="190" customWidth="1"/>
    <col min="1592" max="1594" width="0" style="190" hidden="1" customWidth="1"/>
    <col min="1595" max="1595" width="12.5703125" style="190" customWidth="1"/>
    <col min="1596" max="1596" width="21.42578125" style="190" customWidth="1"/>
    <col min="1597" max="1597" width="12.85546875" style="190" customWidth="1"/>
    <col min="1598" max="1600" width="0" style="190" hidden="1" customWidth="1"/>
    <col min="1601" max="1787" width="9.140625" style="190"/>
    <col min="1788" max="1788" width="5" style="190" customWidth="1"/>
    <col min="1789" max="1789" width="38.42578125" style="190" customWidth="1"/>
    <col min="1790" max="1790" width="0" style="190" hidden="1" customWidth="1"/>
    <col min="1791" max="1791" width="8.5703125" style="190" customWidth="1"/>
    <col min="1792" max="1792" width="13.140625" style="190" customWidth="1"/>
    <col min="1793" max="1793" width="11.42578125" style="190" customWidth="1"/>
    <col min="1794" max="1794" width="8.42578125" style="190" customWidth="1"/>
    <col min="1795" max="1795" width="7.42578125" style="190" customWidth="1"/>
    <col min="1796" max="1798" width="0" style="190" hidden="1" customWidth="1"/>
    <col min="1799" max="1799" width="7.7109375" style="190" customWidth="1"/>
    <col min="1800" max="1800" width="7.85546875" style="190" customWidth="1"/>
    <col min="1801" max="1804" width="0" style="190" hidden="1" customWidth="1"/>
    <col min="1805" max="1805" width="6.7109375" style="190" customWidth="1"/>
    <col min="1806" max="1807" width="0" style="190" hidden="1" customWidth="1"/>
    <col min="1808" max="1808" width="8.28515625" style="190" customWidth="1"/>
    <col min="1809" max="1813" width="0" style="190" hidden="1" customWidth="1"/>
    <col min="1814" max="1814" width="7.42578125" style="190" customWidth="1"/>
    <col min="1815" max="1815" width="6.7109375" style="190" customWidth="1"/>
    <col min="1816" max="1816" width="0" style="190" hidden="1" customWidth="1"/>
    <col min="1817" max="1817" width="8.140625" style="190" customWidth="1"/>
    <col min="1818" max="1818" width="8.7109375" style="190" customWidth="1"/>
    <col min="1819" max="1819" width="7" style="190" customWidth="1"/>
    <col min="1820" max="1823" width="0" style="190" hidden="1" customWidth="1"/>
    <col min="1824" max="1824" width="7.85546875" style="190" customWidth="1"/>
    <col min="1825" max="1827" width="0" style="190" hidden="1" customWidth="1"/>
    <col min="1828" max="1828" width="7.28515625" style="190" customWidth="1"/>
    <col min="1829" max="1832" width="0" style="190" hidden="1" customWidth="1"/>
    <col min="1833" max="1834" width="6.85546875" style="190" customWidth="1"/>
    <col min="1835" max="1835" width="0" style="190" hidden="1" customWidth="1"/>
    <col min="1836" max="1836" width="6.7109375" style="190" customWidth="1"/>
    <col min="1837" max="1838" width="0" style="190" hidden="1" customWidth="1"/>
    <col min="1839" max="1839" width="6.42578125" style="190" customWidth="1"/>
    <col min="1840" max="1840" width="0" style="190" hidden="1" customWidth="1"/>
    <col min="1841" max="1841" width="8.28515625" style="190" customWidth="1"/>
    <col min="1842" max="1846" width="0" style="190" hidden="1" customWidth="1"/>
    <col min="1847" max="1847" width="7.42578125" style="190" customWidth="1"/>
    <col min="1848" max="1850" width="0" style="190" hidden="1" customWidth="1"/>
    <col min="1851" max="1851" width="12.5703125" style="190" customWidth="1"/>
    <col min="1852" max="1852" width="21.42578125" style="190" customWidth="1"/>
    <col min="1853" max="1853" width="12.85546875" style="190" customWidth="1"/>
    <col min="1854" max="1856" width="0" style="190" hidden="1" customWidth="1"/>
    <col min="1857" max="2043" width="9.140625" style="190"/>
    <col min="2044" max="2044" width="5" style="190" customWidth="1"/>
    <col min="2045" max="2045" width="38.42578125" style="190" customWidth="1"/>
    <col min="2046" max="2046" width="0" style="190" hidden="1" customWidth="1"/>
    <col min="2047" max="2047" width="8.5703125" style="190" customWidth="1"/>
    <col min="2048" max="2048" width="13.140625" style="190" customWidth="1"/>
    <col min="2049" max="2049" width="11.42578125" style="190" customWidth="1"/>
    <col min="2050" max="2050" width="8.42578125" style="190" customWidth="1"/>
    <col min="2051" max="2051" width="7.42578125" style="190" customWidth="1"/>
    <col min="2052" max="2054" width="0" style="190" hidden="1" customWidth="1"/>
    <col min="2055" max="2055" width="7.7109375" style="190" customWidth="1"/>
    <col min="2056" max="2056" width="7.85546875" style="190" customWidth="1"/>
    <col min="2057" max="2060" width="0" style="190" hidden="1" customWidth="1"/>
    <col min="2061" max="2061" width="6.7109375" style="190" customWidth="1"/>
    <col min="2062" max="2063" width="0" style="190" hidden="1" customWidth="1"/>
    <col min="2064" max="2064" width="8.28515625" style="190" customWidth="1"/>
    <col min="2065" max="2069" width="0" style="190" hidden="1" customWidth="1"/>
    <col min="2070" max="2070" width="7.42578125" style="190" customWidth="1"/>
    <col min="2071" max="2071" width="6.7109375" style="190" customWidth="1"/>
    <col min="2072" max="2072" width="0" style="190" hidden="1" customWidth="1"/>
    <col min="2073" max="2073" width="8.140625" style="190" customWidth="1"/>
    <col min="2074" max="2074" width="8.7109375" style="190" customWidth="1"/>
    <col min="2075" max="2075" width="7" style="190" customWidth="1"/>
    <col min="2076" max="2079" width="0" style="190" hidden="1" customWidth="1"/>
    <col min="2080" max="2080" width="7.85546875" style="190" customWidth="1"/>
    <col min="2081" max="2083" width="0" style="190" hidden="1" customWidth="1"/>
    <col min="2084" max="2084" width="7.28515625" style="190" customWidth="1"/>
    <col min="2085" max="2088" width="0" style="190" hidden="1" customWidth="1"/>
    <col min="2089" max="2090" width="6.85546875" style="190" customWidth="1"/>
    <col min="2091" max="2091" width="0" style="190" hidden="1" customWidth="1"/>
    <col min="2092" max="2092" width="6.7109375" style="190" customWidth="1"/>
    <col min="2093" max="2094" width="0" style="190" hidden="1" customWidth="1"/>
    <col min="2095" max="2095" width="6.42578125" style="190" customWidth="1"/>
    <col min="2096" max="2096" width="0" style="190" hidden="1" customWidth="1"/>
    <col min="2097" max="2097" width="8.28515625" style="190" customWidth="1"/>
    <col min="2098" max="2102" width="0" style="190" hidden="1" customWidth="1"/>
    <col min="2103" max="2103" width="7.42578125" style="190" customWidth="1"/>
    <col min="2104" max="2106" width="0" style="190" hidden="1" customWidth="1"/>
    <col min="2107" max="2107" width="12.5703125" style="190" customWidth="1"/>
    <col min="2108" max="2108" width="21.42578125" style="190" customWidth="1"/>
    <col min="2109" max="2109" width="12.85546875" style="190" customWidth="1"/>
    <col min="2110" max="2112" width="0" style="190" hidden="1" customWidth="1"/>
    <col min="2113" max="2299" width="9.140625" style="190"/>
    <col min="2300" max="2300" width="5" style="190" customWidth="1"/>
    <col min="2301" max="2301" width="38.42578125" style="190" customWidth="1"/>
    <col min="2302" max="2302" width="0" style="190" hidden="1" customWidth="1"/>
    <col min="2303" max="2303" width="8.5703125" style="190" customWidth="1"/>
    <col min="2304" max="2304" width="13.140625" style="190" customWidth="1"/>
    <col min="2305" max="2305" width="11.42578125" style="190" customWidth="1"/>
    <col min="2306" max="2306" width="8.42578125" style="190" customWidth="1"/>
    <col min="2307" max="2307" width="7.42578125" style="190" customWidth="1"/>
    <col min="2308" max="2310" width="0" style="190" hidden="1" customWidth="1"/>
    <col min="2311" max="2311" width="7.7109375" style="190" customWidth="1"/>
    <col min="2312" max="2312" width="7.85546875" style="190" customWidth="1"/>
    <col min="2313" max="2316" width="0" style="190" hidden="1" customWidth="1"/>
    <col min="2317" max="2317" width="6.7109375" style="190" customWidth="1"/>
    <col min="2318" max="2319" width="0" style="190" hidden="1" customWidth="1"/>
    <col min="2320" max="2320" width="8.28515625" style="190" customWidth="1"/>
    <col min="2321" max="2325" width="0" style="190" hidden="1" customWidth="1"/>
    <col min="2326" max="2326" width="7.42578125" style="190" customWidth="1"/>
    <col min="2327" max="2327" width="6.7109375" style="190" customWidth="1"/>
    <col min="2328" max="2328" width="0" style="190" hidden="1" customWidth="1"/>
    <col min="2329" max="2329" width="8.140625" style="190" customWidth="1"/>
    <col min="2330" max="2330" width="8.7109375" style="190" customWidth="1"/>
    <col min="2331" max="2331" width="7" style="190" customWidth="1"/>
    <col min="2332" max="2335" width="0" style="190" hidden="1" customWidth="1"/>
    <col min="2336" max="2336" width="7.85546875" style="190" customWidth="1"/>
    <col min="2337" max="2339" width="0" style="190" hidden="1" customWidth="1"/>
    <col min="2340" max="2340" width="7.28515625" style="190" customWidth="1"/>
    <col min="2341" max="2344" width="0" style="190" hidden="1" customWidth="1"/>
    <col min="2345" max="2346" width="6.85546875" style="190" customWidth="1"/>
    <col min="2347" max="2347" width="0" style="190" hidden="1" customWidth="1"/>
    <col min="2348" max="2348" width="6.7109375" style="190" customWidth="1"/>
    <col min="2349" max="2350" width="0" style="190" hidden="1" customWidth="1"/>
    <col min="2351" max="2351" width="6.42578125" style="190" customWidth="1"/>
    <col min="2352" max="2352" width="0" style="190" hidden="1" customWidth="1"/>
    <col min="2353" max="2353" width="8.28515625" style="190" customWidth="1"/>
    <col min="2354" max="2358" width="0" style="190" hidden="1" customWidth="1"/>
    <col min="2359" max="2359" width="7.42578125" style="190" customWidth="1"/>
    <col min="2360" max="2362" width="0" style="190" hidden="1" customWidth="1"/>
    <col min="2363" max="2363" width="12.5703125" style="190" customWidth="1"/>
    <col min="2364" max="2364" width="21.42578125" style="190" customWidth="1"/>
    <col min="2365" max="2365" width="12.85546875" style="190" customWidth="1"/>
    <col min="2366" max="2368" width="0" style="190" hidden="1" customWidth="1"/>
    <col min="2369" max="2555" width="9.140625" style="190"/>
    <col min="2556" max="2556" width="5" style="190" customWidth="1"/>
    <col min="2557" max="2557" width="38.42578125" style="190" customWidth="1"/>
    <col min="2558" max="2558" width="0" style="190" hidden="1" customWidth="1"/>
    <col min="2559" max="2559" width="8.5703125" style="190" customWidth="1"/>
    <col min="2560" max="2560" width="13.140625" style="190" customWidth="1"/>
    <col min="2561" max="2561" width="11.42578125" style="190" customWidth="1"/>
    <col min="2562" max="2562" width="8.42578125" style="190" customWidth="1"/>
    <col min="2563" max="2563" width="7.42578125" style="190" customWidth="1"/>
    <col min="2564" max="2566" width="0" style="190" hidden="1" customWidth="1"/>
    <col min="2567" max="2567" width="7.7109375" style="190" customWidth="1"/>
    <col min="2568" max="2568" width="7.85546875" style="190" customWidth="1"/>
    <col min="2569" max="2572" width="0" style="190" hidden="1" customWidth="1"/>
    <col min="2573" max="2573" width="6.7109375" style="190" customWidth="1"/>
    <col min="2574" max="2575" width="0" style="190" hidden="1" customWidth="1"/>
    <col min="2576" max="2576" width="8.28515625" style="190" customWidth="1"/>
    <col min="2577" max="2581" width="0" style="190" hidden="1" customWidth="1"/>
    <col min="2582" max="2582" width="7.42578125" style="190" customWidth="1"/>
    <col min="2583" max="2583" width="6.7109375" style="190" customWidth="1"/>
    <col min="2584" max="2584" width="0" style="190" hidden="1" customWidth="1"/>
    <col min="2585" max="2585" width="8.140625" style="190" customWidth="1"/>
    <col min="2586" max="2586" width="8.7109375" style="190" customWidth="1"/>
    <col min="2587" max="2587" width="7" style="190" customWidth="1"/>
    <col min="2588" max="2591" width="0" style="190" hidden="1" customWidth="1"/>
    <col min="2592" max="2592" width="7.85546875" style="190" customWidth="1"/>
    <col min="2593" max="2595" width="0" style="190" hidden="1" customWidth="1"/>
    <col min="2596" max="2596" width="7.28515625" style="190" customWidth="1"/>
    <col min="2597" max="2600" width="0" style="190" hidden="1" customWidth="1"/>
    <col min="2601" max="2602" width="6.85546875" style="190" customWidth="1"/>
    <col min="2603" max="2603" width="0" style="190" hidden="1" customWidth="1"/>
    <col min="2604" max="2604" width="6.7109375" style="190" customWidth="1"/>
    <col min="2605" max="2606" width="0" style="190" hidden="1" customWidth="1"/>
    <col min="2607" max="2607" width="6.42578125" style="190" customWidth="1"/>
    <col min="2608" max="2608" width="0" style="190" hidden="1" customWidth="1"/>
    <col min="2609" max="2609" width="8.28515625" style="190" customWidth="1"/>
    <col min="2610" max="2614" width="0" style="190" hidden="1" customWidth="1"/>
    <col min="2615" max="2615" width="7.42578125" style="190" customWidth="1"/>
    <col min="2616" max="2618" width="0" style="190" hidden="1" customWidth="1"/>
    <col min="2619" max="2619" width="12.5703125" style="190" customWidth="1"/>
    <col min="2620" max="2620" width="21.42578125" style="190" customWidth="1"/>
    <col min="2621" max="2621" width="12.85546875" style="190" customWidth="1"/>
    <col min="2622" max="2624" width="0" style="190" hidden="1" customWidth="1"/>
    <col min="2625" max="2811" width="9.140625" style="190"/>
    <col min="2812" max="2812" width="5" style="190" customWidth="1"/>
    <col min="2813" max="2813" width="38.42578125" style="190" customWidth="1"/>
    <col min="2814" max="2814" width="0" style="190" hidden="1" customWidth="1"/>
    <col min="2815" max="2815" width="8.5703125" style="190" customWidth="1"/>
    <col min="2816" max="2816" width="13.140625" style="190" customWidth="1"/>
    <col min="2817" max="2817" width="11.42578125" style="190" customWidth="1"/>
    <col min="2818" max="2818" width="8.42578125" style="190" customWidth="1"/>
    <col min="2819" max="2819" width="7.42578125" style="190" customWidth="1"/>
    <col min="2820" max="2822" width="0" style="190" hidden="1" customWidth="1"/>
    <col min="2823" max="2823" width="7.7109375" style="190" customWidth="1"/>
    <col min="2824" max="2824" width="7.85546875" style="190" customWidth="1"/>
    <col min="2825" max="2828" width="0" style="190" hidden="1" customWidth="1"/>
    <col min="2829" max="2829" width="6.7109375" style="190" customWidth="1"/>
    <col min="2830" max="2831" width="0" style="190" hidden="1" customWidth="1"/>
    <col min="2832" max="2832" width="8.28515625" style="190" customWidth="1"/>
    <col min="2833" max="2837" width="0" style="190" hidden="1" customWidth="1"/>
    <col min="2838" max="2838" width="7.42578125" style="190" customWidth="1"/>
    <col min="2839" max="2839" width="6.7109375" style="190" customWidth="1"/>
    <col min="2840" max="2840" width="0" style="190" hidden="1" customWidth="1"/>
    <col min="2841" max="2841" width="8.140625" style="190" customWidth="1"/>
    <col min="2842" max="2842" width="8.7109375" style="190" customWidth="1"/>
    <col min="2843" max="2843" width="7" style="190" customWidth="1"/>
    <col min="2844" max="2847" width="0" style="190" hidden="1" customWidth="1"/>
    <col min="2848" max="2848" width="7.85546875" style="190" customWidth="1"/>
    <col min="2849" max="2851" width="0" style="190" hidden="1" customWidth="1"/>
    <col min="2852" max="2852" width="7.28515625" style="190" customWidth="1"/>
    <col min="2853" max="2856" width="0" style="190" hidden="1" customWidth="1"/>
    <col min="2857" max="2858" width="6.85546875" style="190" customWidth="1"/>
    <col min="2859" max="2859" width="0" style="190" hidden="1" customWidth="1"/>
    <col min="2860" max="2860" width="6.7109375" style="190" customWidth="1"/>
    <col min="2861" max="2862" width="0" style="190" hidden="1" customWidth="1"/>
    <col min="2863" max="2863" width="6.42578125" style="190" customWidth="1"/>
    <col min="2864" max="2864" width="0" style="190" hidden="1" customWidth="1"/>
    <col min="2865" max="2865" width="8.28515625" style="190" customWidth="1"/>
    <col min="2866" max="2870" width="0" style="190" hidden="1" customWidth="1"/>
    <col min="2871" max="2871" width="7.42578125" style="190" customWidth="1"/>
    <col min="2872" max="2874" width="0" style="190" hidden="1" customWidth="1"/>
    <col min="2875" max="2875" width="12.5703125" style="190" customWidth="1"/>
    <col min="2876" max="2876" width="21.42578125" style="190" customWidth="1"/>
    <col min="2877" max="2877" width="12.85546875" style="190" customWidth="1"/>
    <col min="2878" max="2880" width="0" style="190" hidden="1" customWidth="1"/>
    <col min="2881" max="3067" width="9.140625" style="190"/>
    <col min="3068" max="3068" width="5" style="190" customWidth="1"/>
    <col min="3069" max="3069" width="38.42578125" style="190" customWidth="1"/>
    <col min="3070" max="3070" width="0" style="190" hidden="1" customWidth="1"/>
    <col min="3071" max="3071" width="8.5703125" style="190" customWidth="1"/>
    <col min="3072" max="3072" width="13.140625" style="190" customWidth="1"/>
    <col min="3073" max="3073" width="11.42578125" style="190" customWidth="1"/>
    <col min="3074" max="3074" width="8.42578125" style="190" customWidth="1"/>
    <col min="3075" max="3075" width="7.42578125" style="190" customWidth="1"/>
    <col min="3076" max="3078" width="0" style="190" hidden="1" customWidth="1"/>
    <col min="3079" max="3079" width="7.7109375" style="190" customWidth="1"/>
    <col min="3080" max="3080" width="7.85546875" style="190" customWidth="1"/>
    <col min="3081" max="3084" width="0" style="190" hidden="1" customWidth="1"/>
    <col min="3085" max="3085" width="6.7109375" style="190" customWidth="1"/>
    <col min="3086" max="3087" width="0" style="190" hidden="1" customWidth="1"/>
    <col min="3088" max="3088" width="8.28515625" style="190" customWidth="1"/>
    <col min="3089" max="3093" width="0" style="190" hidden="1" customWidth="1"/>
    <col min="3094" max="3094" width="7.42578125" style="190" customWidth="1"/>
    <col min="3095" max="3095" width="6.7109375" style="190" customWidth="1"/>
    <col min="3096" max="3096" width="0" style="190" hidden="1" customWidth="1"/>
    <col min="3097" max="3097" width="8.140625" style="190" customWidth="1"/>
    <col min="3098" max="3098" width="8.7109375" style="190" customWidth="1"/>
    <col min="3099" max="3099" width="7" style="190" customWidth="1"/>
    <col min="3100" max="3103" width="0" style="190" hidden="1" customWidth="1"/>
    <col min="3104" max="3104" width="7.85546875" style="190" customWidth="1"/>
    <col min="3105" max="3107" width="0" style="190" hidden="1" customWidth="1"/>
    <col min="3108" max="3108" width="7.28515625" style="190" customWidth="1"/>
    <col min="3109" max="3112" width="0" style="190" hidden="1" customWidth="1"/>
    <col min="3113" max="3114" width="6.85546875" style="190" customWidth="1"/>
    <col min="3115" max="3115" width="0" style="190" hidden="1" customWidth="1"/>
    <col min="3116" max="3116" width="6.7109375" style="190" customWidth="1"/>
    <col min="3117" max="3118" width="0" style="190" hidden="1" customWidth="1"/>
    <col min="3119" max="3119" width="6.42578125" style="190" customWidth="1"/>
    <col min="3120" max="3120" width="0" style="190" hidden="1" customWidth="1"/>
    <col min="3121" max="3121" width="8.28515625" style="190" customWidth="1"/>
    <col min="3122" max="3126" width="0" style="190" hidden="1" customWidth="1"/>
    <col min="3127" max="3127" width="7.42578125" style="190" customWidth="1"/>
    <col min="3128" max="3130" width="0" style="190" hidden="1" customWidth="1"/>
    <col min="3131" max="3131" width="12.5703125" style="190" customWidth="1"/>
    <col min="3132" max="3132" width="21.42578125" style="190" customWidth="1"/>
    <col min="3133" max="3133" width="12.85546875" style="190" customWidth="1"/>
    <col min="3134" max="3136" width="0" style="190" hidden="1" customWidth="1"/>
    <col min="3137" max="3323" width="9.140625" style="190"/>
    <col min="3324" max="3324" width="5" style="190" customWidth="1"/>
    <col min="3325" max="3325" width="38.42578125" style="190" customWidth="1"/>
    <col min="3326" max="3326" width="0" style="190" hidden="1" customWidth="1"/>
    <col min="3327" max="3327" width="8.5703125" style="190" customWidth="1"/>
    <col min="3328" max="3328" width="13.140625" style="190" customWidth="1"/>
    <col min="3329" max="3329" width="11.42578125" style="190" customWidth="1"/>
    <col min="3330" max="3330" width="8.42578125" style="190" customWidth="1"/>
    <col min="3331" max="3331" width="7.42578125" style="190" customWidth="1"/>
    <col min="3332" max="3334" width="0" style="190" hidden="1" customWidth="1"/>
    <col min="3335" max="3335" width="7.7109375" style="190" customWidth="1"/>
    <col min="3336" max="3336" width="7.85546875" style="190" customWidth="1"/>
    <col min="3337" max="3340" width="0" style="190" hidden="1" customWidth="1"/>
    <col min="3341" max="3341" width="6.7109375" style="190" customWidth="1"/>
    <col min="3342" max="3343" width="0" style="190" hidden="1" customWidth="1"/>
    <col min="3344" max="3344" width="8.28515625" style="190" customWidth="1"/>
    <col min="3345" max="3349" width="0" style="190" hidden="1" customWidth="1"/>
    <col min="3350" max="3350" width="7.42578125" style="190" customWidth="1"/>
    <col min="3351" max="3351" width="6.7109375" style="190" customWidth="1"/>
    <col min="3352" max="3352" width="0" style="190" hidden="1" customWidth="1"/>
    <col min="3353" max="3353" width="8.140625" style="190" customWidth="1"/>
    <col min="3354" max="3354" width="8.7109375" style="190" customWidth="1"/>
    <col min="3355" max="3355" width="7" style="190" customWidth="1"/>
    <col min="3356" max="3359" width="0" style="190" hidden="1" customWidth="1"/>
    <col min="3360" max="3360" width="7.85546875" style="190" customWidth="1"/>
    <col min="3361" max="3363" width="0" style="190" hidden="1" customWidth="1"/>
    <col min="3364" max="3364" width="7.28515625" style="190" customWidth="1"/>
    <col min="3365" max="3368" width="0" style="190" hidden="1" customWidth="1"/>
    <col min="3369" max="3370" width="6.85546875" style="190" customWidth="1"/>
    <col min="3371" max="3371" width="0" style="190" hidden="1" customWidth="1"/>
    <col min="3372" max="3372" width="6.7109375" style="190" customWidth="1"/>
    <col min="3373" max="3374" width="0" style="190" hidden="1" customWidth="1"/>
    <col min="3375" max="3375" width="6.42578125" style="190" customWidth="1"/>
    <col min="3376" max="3376" width="0" style="190" hidden="1" customWidth="1"/>
    <col min="3377" max="3377" width="8.28515625" style="190" customWidth="1"/>
    <col min="3378" max="3382" width="0" style="190" hidden="1" customWidth="1"/>
    <col min="3383" max="3383" width="7.42578125" style="190" customWidth="1"/>
    <col min="3384" max="3386" width="0" style="190" hidden="1" customWidth="1"/>
    <col min="3387" max="3387" width="12.5703125" style="190" customWidth="1"/>
    <col min="3388" max="3388" width="21.42578125" style="190" customWidth="1"/>
    <col min="3389" max="3389" width="12.85546875" style="190" customWidth="1"/>
    <col min="3390" max="3392" width="0" style="190" hidden="1" customWidth="1"/>
    <col min="3393" max="3579" width="9.140625" style="190"/>
    <col min="3580" max="3580" width="5" style="190" customWidth="1"/>
    <col min="3581" max="3581" width="38.42578125" style="190" customWidth="1"/>
    <col min="3582" max="3582" width="0" style="190" hidden="1" customWidth="1"/>
    <col min="3583" max="3583" width="8.5703125" style="190" customWidth="1"/>
    <col min="3584" max="3584" width="13.140625" style="190" customWidth="1"/>
    <col min="3585" max="3585" width="11.42578125" style="190" customWidth="1"/>
    <col min="3586" max="3586" width="8.42578125" style="190" customWidth="1"/>
    <col min="3587" max="3587" width="7.42578125" style="190" customWidth="1"/>
    <col min="3588" max="3590" width="0" style="190" hidden="1" customWidth="1"/>
    <col min="3591" max="3591" width="7.7109375" style="190" customWidth="1"/>
    <col min="3592" max="3592" width="7.85546875" style="190" customWidth="1"/>
    <col min="3593" max="3596" width="0" style="190" hidden="1" customWidth="1"/>
    <col min="3597" max="3597" width="6.7109375" style="190" customWidth="1"/>
    <col min="3598" max="3599" width="0" style="190" hidden="1" customWidth="1"/>
    <col min="3600" max="3600" width="8.28515625" style="190" customWidth="1"/>
    <col min="3601" max="3605" width="0" style="190" hidden="1" customWidth="1"/>
    <col min="3606" max="3606" width="7.42578125" style="190" customWidth="1"/>
    <col min="3607" max="3607" width="6.7109375" style="190" customWidth="1"/>
    <col min="3608" max="3608" width="0" style="190" hidden="1" customWidth="1"/>
    <col min="3609" max="3609" width="8.140625" style="190" customWidth="1"/>
    <col min="3610" max="3610" width="8.7109375" style="190" customWidth="1"/>
    <col min="3611" max="3611" width="7" style="190" customWidth="1"/>
    <col min="3612" max="3615" width="0" style="190" hidden="1" customWidth="1"/>
    <col min="3616" max="3616" width="7.85546875" style="190" customWidth="1"/>
    <col min="3617" max="3619" width="0" style="190" hidden="1" customWidth="1"/>
    <col min="3620" max="3620" width="7.28515625" style="190" customWidth="1"/>
    <col min="3621" max="3624" width="0" style="190" hidden="1" customWidth="1"/>
    <col min="3625" max="3626" width="6.85546875" style="190" customWidth="1"/>
    <col min="3627" max="3627" width="0" style="190" hidden="1" customWidth="1"/>
    <col min="3628" max="3628" width="6.7109375" style="190" customWidth="1"/>
    <col min="3629" max="3630" width="0" style="190" hidden="1" customWidth="1"/>
    <col min="3631" max="3631" width="6.42578125" style="190" customWidth="1"/>
    <col min="3632" max="3632" width="0" style="190" hidden="1" customWidth="1"/>
    <col min="3633" max="3633" width="8.28515625" style="190" customWidth="1"/>
    <col min="3634" max="3638" width="0" style="190" hidden="1" customWidth="1"/>
    <col min="3639" max="3639" width="7.42578125" style="190" customWidth="1"/>
    <col min="3640" max="3642" width="0" style="190" hidden="1" customWidth="1"/>
    <col min="3643" max="3643" width="12.5703125" style="190" customWidth="1"/>
    <col min="3644" max="3644" width="21.42578125" style="190" customWidth="1"/>
    <col min="3645" max="3645" width="12.85546875" style="190" customWidth="1"/>
    <col min="3646" max="3648" width="0" style="190" hidden="1" customWidth="1"/>
    <col min="3649" max="3835" width="9.140625" style="190"/>
    <col min="3836" max="3836" width="5" style="190" customWidth="1"/>
    <col min="3837" max="3837" width="38.42578125" style="190" customWidth="1"/>
    <col min="3838" max="3838" width="0" style="190" hidden="1" customWidth="1"/>
    <col min="3839" max="3839" width="8.5703125" style="190" customWidth="1"/>
    <col min="3840" max="3840" width="13.140625" style="190" customWidth="1"/>
    <col min="3841" max="3841" width="11.42578125" style="190" customWidth="1"/>
    <col min="3842" max="3842" width="8.42578125" style="190" customWidth="1"/>
    <col min="3843" max="3843" width="7.42578125" style="190" customWidth="1"/>
    <col min="3844" max="3846" width="0" style="190" hidden="1" customWidth="1"/>
    <col min="3847" max="3847" width="7.7109375" style="190" customWidth="1"/>
    <col min="3848" max="3848" width="7.85546875" style="190" customWidth="1"/>
    <col min="3849" max="3852" width="0" style="190" hidden="1" customWidth="1"/>
    <col min="3853" max="3853" width="6.7109375" style="190" customWidth="1"/>
    <col min="3854" max="3855" width="0" style="190" hidden="1" customWidth="1"/>
    <col min="3856" max="3856" width="8.28515625" style="190" customWidth="1"/>
    <col min="3857" max="3861" width="0" style="190" hidden="1" customWidth="1"/>
    <col min="3862" max="3862" width="7.42578125" style="190" customWidth="1"/>
    <col min="3863" max="3863" width="6.7109375" style="190" customWidth="1"/>
    <col min="3864" max="3864" width="0" style="190" hidden="1" customWidth="1"/>
    <col min="3865" max="3865" width="8.140625" style="190" customWidth="1"/>
    <col min="3866" max="3866" width="8.7109375" style="190" customWidth="1"/>
    <col min="3867" max="3867" width="7" style="190" customWidth="1"/>
    <col min="3868" max="3871" width="0" style="190" hidden="1" customWidth="1"/>
    <col min="3872" max="3872" width="7.85546875" style="190" customWidth="1"/>
    <col min="3873" max="3875" width="0" style="190" hidden="1" customWidth="1"/>
    <col min="3876" max="3876" width="7.28515625" style="190" customWidth="1"/>
    <col min="3877" max="3880" width="0" style="190" hidden="1" customWidth="1"/>
    <col min="3881" max="3882" width="6.85546875" style="190" customWidth="1"/>
    <col min="3883" max="3883" width="0" style="190" hidden="1" customWidth="1"/>
    <col min="3884" max="3884" width="6.7109375" style="190" customWidth="1"/>
    <col min="3885" max="3886" width="0" style="190" hidden="1" customWidth="1"/>
    <col min="3887" max="3887" width="6.42578125" style="190" customWidth="1"/>
    <col min="3888" max="3888" width="0" style="190" hidden="1" customWidth="1"/>
    <col min="3889" max="3889" width="8.28515625" style="190" customWidth="1"/>
    <col min="3890" max="3894" width="0" style="190" hidden="1" customWidth="1"/>
    <col min="3895" max="3895" width="7.42578125" style="190" customWidth="1"/>
    <col min="3896" max="3898" width="0" style="190" hidden="1" customWidth="1"/>
    <col min="3899" max="3899" width="12.5703125" style="190" customWidth="1"/>
    <col min="3900" max="3900" width="21.42578125" style="190" customWidth="1"/>
    <col min="3901" max="3901" width="12.85546875" style="190" customWidth="1"/>
    <col min="3902" max="3904" width="0" style="190" hidden="1" customWidth="1"/>
    <col min="3905" max="4091" width="9.140625" style="190"/>
    <col min="4092" max="4092" width="5" style="190" customWidth="1"/>
    <col min="4093" max="4093" width="38.42578125" style="190" customWidth="1"/>
    <col min="4094" max="4094" width="0" style="190" hidden="1" customWidth="1"/>
    <col min="4095" max="4095" width="8.5703125" style="190" customWidth="1"/>
    <col min="4096" max="4096" width="13.140625" style="190" customWidth="1"/>
    <col min="4097" max="4097" width="11.42578125" style="190" customWidth="1"/>
    <col min="4098" max="4098" width="8.42578125" style="190" customWidth="1"/>
    <col min="4099" max="4099" width="7.42578125" style="190" customWidth="1"/>
    <col min="4100" max="4102" width="0" style="190" hidden="1" customWidth="1"/>
    <col min="4103" max="4103" width="7.7109375" style="190" customWidth="1"/>
    <col min="4104" max="4104" width="7.85546875" style="190" customWidth="1"/>
    <col min="4105" max="4108" width="0" style="190" hidden="1" customWidth="1"/>
    <col min="4109" max="4109" width="6.7109375" style="190" customWidth="1"/>
    <col min="4110" max="4111" width="0" style="190" hidden="1" customWidth="1"/>
    <col min="4112" max="4112" width="8.28515625" style="190" customWidth="1"/>
    <col min="4113" max="4117" width="0" style="190" hidden="1" customWidth="1"/>
    <col min="4118" max="4118" width="7.42578125" style="190" customWidth="1"/>
    <col min="4119" max="4119" width="6.7109375" style="190" customWidth="1"/>
    <col min="4120" max="4120" width="0" style="190" hidden="1" customWidth="1"/>
    <col min="4121" max="4121" width="8.140625" style="190" customWidth="1"/>
    <col min="4122" max="4122" width="8.7109375" style="190" customWidth="1"/>
    <col min="4123" max="4123" width="7" style="190" customWidth="1"/>
    <col min="4124" max="4127" width="0" style="190" hidden="1" customWidth="1"/>
    <col min="4128" max="4128" width="7.85546875" style="190" customWidth="1"/>
    <col min="4129" max="4131" width="0" style="190" hidden="1" customWidth="1"/>
    <col min="4132" max="4132" width="7.28515625" style="190" customWidth="1"/>
    <col min="4133" max="4136" width="0" style="190" hidden="1" customWidth="1"/>
    <col min="4137" max="4138" width="6.85546875" style="190" customWidth="1"/>
    <col min="4139" max="4139" width="0" style="190" hidden="1" customWidth="1"/>
    <col min="4140" max="4140" width="6.7109375" style="190" customWidth="1"/>
    <col min="4141" max="4142" width="0" style="190" hidden="1" customWidth="1"/>
    <col min="4143" max="4143" width="6.42578125" style="190" customWidth="1"/>
    <col min="4144" max="4144" width="0" style="190" hidden="1" customWidth="1"/>
    <col min="4145" max="4145" width="8.28515625" style="190" customWidth="1"/>
    <col min="4146" max="4150" width="0" style="190" hidden="1" customWidth="1"/>
    <col min="4151" max="4151" width="7.42578125" style="190" customWidth="1"/>
    <col min="4152" max="4154" width="0" style="190" hidden="1" customWidth="1"/>
    <col min="4155" max="4155" width="12.5703125" style="190" customWidth="1"/>
    <col min="4156" max="4156" width="21.42578125" style="190" customWidth="1"/>
    <col min="4157" max="4157" width="12.85546875" style="190" customWidth="1"/>
    <col min="4158" max="4160" width="0" style="190" hidden="1" customWidth="1"/>
    <col min="4161" max="4347" width="9.140625" style="190"/>
    <col min="4348" max="4348" width="5" style="190" customWidth="1"/>
    <col min="4349" max="4349" width="38.42578125" style="190" customWidth="1"/>
    <col min="4350" max="4350" width="0" style="190" hidden="1" customWidth="1"/>
    <col min="4351" max="4351" width="8.5703125" style="190" customWidth="1"/>
    <col min="4352" max="4352" width="13.140625" style="190" customWidth="1"/>
    <col min="4353" max="4353" width="11.42578125" style="190" customWidth="1"/>
    <col min="4354" max="4354" width="8.42578125" style="190" customWidth="1"/>
    <col min="4355" max="4355" width="7.42578125" style="190" customWidth="1"/>
    <col min="4356" max="4358" width="0" style="190" hidden="1" customWidth="1"/>
    <col min="4359" max="4359" width="7.7109375" style="190" customWidth="1"/>
    <col min="4360" max="4360" width="7.85546875" style="190" customWidth="1"/>
    <col min="4361" max="4364" width="0" style="190" hidden="1" customWidth="1"/>
    <col min="4365" max="4365" width="6.7109375" style="190" customWidth="1"/>
    <col min="4366" max="4367" width="0" style="190" hidden="1" customWidth="1"/>
    <col min="4368" max="4368" width="8.28515625" style="190" customWidth="1"/>
    <col min="4369" max="4373" width="0" style="190" hidden="1" customWidth="1"/>
    <col min="4374" max="4374" width="7.42578125" style="190" customWidth="1"/>
    <col min="4375" max="4375" width="6.7109375" style="190" customWidth="1"/>
    <col min="4376" max="4376" width="0" style="190" hidden="1" customWidth="1"/>
    <col min="4377" max="4377" width="8.140625" style="190" customWidth="1"/>
    <col min="4378" max="4378" width="8.7109375" style="190" customWidth="1"/>
    <col min="4379" max="4379" width="7" style="190" customWidth="1"/>
    <col min="4380" max="4383" width="0" style="190" hidden="1" customWidth="1"/>
    <col min="4384" max="4384" width="7.85546875" style="190" customWidth="1"/>
    <col min="4385" max="4387" width="0" style="190" hidden="1" customWidth="1"/>
    <col min="4388" max="4388" width="7.28515625" style="190" customWidth="1"/>
    <col min="4389" max="4392" width="0" style="190" hidden="1" customWidth="1"/>
    <col min="4393" max="4394" width="6.85546875" style="190" customWidth="1"/>
    <col min="4395" max="4395" width="0" style="190" hidden="1" customWidth="1"/>
    <col min="4396" max="4396" width="6.7109375" style="190" customWidth="1"/>
    <col min="4397" max="4398" width="0" style="190" hidden="1" customWidth="1"/>
    <col min="4399" max="4399" width="6.42578125" style="190" customWidth="1"/>
    <col min="4400" max="4400" width="0" style="190" hidden="1" customWidth="1"/>
    <col min="4401" max="4401" width="8.28515625" style="190" customWidth="1"/>
    <col min="4402" max="4406" width="0" style="190" hidden="1" customWidth="1"/>
    <col min="4407" max="4407" width="7.42578125" style="190" customWidth="1"/>
    <col min="4408" max="4410" width="0" style="190" hidden="1" customWidth="1"/>
    <col min="4411" max="4411" width="12.5703125" style="190" customWidth="1"/>
    <col min="4412" max="4412" width="21.42578125" style="190" customWidth="1"/>
    <col min="4413" max="4413" width="12.85546875" style="190" customWidth="1"/>
    <col min="4414" max="4416" width="0" style="190" hidden="1" customWidth="1"/>
    <col min="4417" max="4603" width="9.140625" style="190"/>
    <col min="4604" max="4604" width="5" style="190" customWidth="1"/>
    <col min="4605" max="4605" width="38.42578125" style="190" customWidth="1"/>
    <col min="4606" max="4606" width="0" style="190" hidden="1" customWidth="1"/>
    <col min="4607" max="4607" width="8.5703125" style="190" customWidth="1"/>
    <col min="4608" max="4608" width="13.140625" style="190" customWidth="1"/>
    <col min="4609" max="4609" width="11.42578125" style="190" customWidth="1"/>
    <col min="4610" max="4610" width="8.42578125" style="190" customWidth="1"/>
    <col min="4611" max="4611" width="7.42578125" style="190" customWidth="1"/>
    <col min="4612" max="4614" width="0" style="190" hidden="1" customWidth="1"/>
    <col min="4615" max="4615" width="7.7109375" style="190" customWidth="1"/>
    <col min="4616" max="4616" width="7.85546875" style="190" customWidth="1"/>
    <col min="4617" max="4620" width="0" style="190" hidden="1" customWidth="1"/>
    <col min="4621" max="4621" width="6.7109375" style="190" customWidth="1"/>
    <col min="4622" max="4623" width="0" style="190" hidden="1" customWidth="1"/>
    <col min="4624" max="4624" width="8.28515625" style="190" customWidth="1"/>
    <col min="4625" max="4629" width="0" style="190" hidden="1" customWidth="1"/>
    <col min="4630" max="4630" width="7.42578125" style="190" customWidth="1"/>
    <col min="4631" max="4631" width="6.7109375" style="190" customWidth="1"/>
    <col min="4632" max="4632" width="0" style="190" hidden="1" customWidth="1"/>
    <col min="4633" max="4633" width="8.140625" style="190" customWidth="1"/>
    <col min="4634" max="4634" width="8.7109375" style="190" customWidth="1"/>
    <col min="4635" max="4635" width="7" style="190" customWidth="1"/>
    <col min="4636" max="4639" width="0" style="190" hidden="1" customWidth="1"/>
    <col min="4640" max="4640" width="7.85546875" style="190" customWidth="1"/>
    <col min="4641" max="4643" width="0" style="190" hidden="1" customWidth="1"/>
    <col min="4644" max="4644" width="7.28515625" style="190" customWidth="1"/>
    <col min="4645" max="4648" width="0" style="190" hidden="1" customWidth="1"/>
    <col min="4649" max="4650" width="6.85546875" style="190" customWidth="1"/>
    <col min="4651" max="4651" width="0" style="190" hidden="1" customWidth="1"/>
    <col min="4652" max="4652" width="6.7109375" style="190" customWidth="1"/>
    <col min="4653" max="4654" width="0" style="190" hidden="1" customWidth="1"/>
    <col min="4655" max="4655" width="6.42578125" style="190" customWidth="1"/>
    <col min="4656" max="4656" width="0" style="190" hidden="1" customWidth="1"/>
    <col min="4657" max="4657" width="8.28515625" style="190" customWidth="1"/>
    <col min="4658" max="4662" width="0" style="190" hidden="1" customWidth="1"/>
    <col min="4663" max="4663" width="7.42578125" style="190" customWidth="1"/>
    <col min="4664" max="4666" width="0" style="190" hidden="1" customWidth="1"/>
    <col min="4667" max="4667" width="12.5703125" style="190" customWidth="1"/>
    <col min="4668" max="4668" width="21.42578125" style="190" customWidth="1"/>
    <col min="4669" max="4669" width="12.85546875" style="190" customWidth="1"/>
    <col min="4670" max="4672" width="0" style="190" hidden="1" customWidth="1"/>
    <col min="4673" max="4859" width="9.140625" style="190"/>
    <col min="4860" max="4860" width="5" style="190" customWidth="1"/>
    <col min="4861" max="4861" width="38.42578125" style="190" customWidth="1"/>
    <col min="4862" max="4862" width="0" style="190" hidden="1" customWidth="1"/>
    <col min="4863" max="4863" width="8.5703125" style="190" customWidth="1"/>
    <col min="4864" max="4864" width="13.140625" style="190" customWidth="1"/>
    <col min="4865" max="4865" width="11.42578125" style="190" customWidth="1"/>
    <col min="4866" max="4866" width="8.42578125" style="190" customWidth="1"/>
    <col min="4867" max="4867" width="7.42578125" style="190" customWidth="1"/>
    <col min="4868" max="4870" width="0" style="190" hidden="1" customWidth="1"/>
    <col min="4871" max="4871" width="7.7109375" style="190" customWidth="1"/>
    <col min="4872" max="4872" width="7.85546875" style="190" customWidth="1"/>
    <col min="4873" max="4876" width="0" style="190" hidden="1" customWidth="1"/>
    <col min="4877" max="4877" width="6.7109375" style="190" customWidth="1"/>
    <col min="4878" max="4879" width="0" style="190" hidden="1" customWidth="1"/>
    <col min="4880" max="4880" width="8.28515625" style="190" customWidth="1"/>
    <col min="4881" max="4885" width="0" style="190" hidden="1" customWidth="1"/>
    <col min="4886" max="4886" width="7.42578125" style="190" customWidth="1"/>
    <col min="4887" max="4887" width="6.7109375" style="190" customWidth="1"/>
    <col min="4888" max="4888" width="0" style="190" hidden="1" customWidth="1"/>
    <col min="4889" max="4889" width="8.140625" style="190" customWidth="1"/>
    <col min="4890" max="4890" width="8.7109375" style="190" customWidth="1"/>
    <col min="4891" max="4891" width="7" style="190" customWidth="1"/>
    <col min="4892" max="4895" width="0" style="190" hidden="1" customWidth="1"/>
    <col min="4896" max="4896" width="7.85546875" style="190" customWidth="1"/>
    <col min="4897" max="4899" width="0" style="190" hidden="1" customWidth="1"/>
    <col min="4900" max="4900" width="7.28515625" style="190" customWidth="1"/>
    <col min="4901" max="4904" width="0" style="190" hidden="1" customWidth="1"/>
    <col min="4905" max="4906" width="6.85546875" style="190" customWidth="1"/>
    <col min="4907" max="4907" width="0" style="190" hidden="1" customWidth="1"/>
    <col min="4908" max="4908" width="6.7109375" style="190" customWidth="1"/>
    <col min="4909" max="4910" width="0" style="190" hidden="1" customWidth="1"/>
    <col min="4911" max="4911" width="6.42578125" style="190" customWidth="1"/>
    <col min="4912" max="4912" width="0" style="190" hidden="1" customWidth="1"/>
    <col min="4913" max="4913" width="8.28515625" style="190" customWidth="1"/>
    <col min="4914" max="4918" width="0" style="190" hidden="1" customWidth="1"/>
    <col min="4919" max="4919" width="7.42578125" style="190" customWidth="1"/>
    <col min="4920" max="4922" width="0" style="190" hidden="1" customWidth="1"/>
    <col min="4923" max="4923" width="12.5703125" style="190" customWidth="1"/>
    <col min="4924" max="4924" width="21.42578125" style="190" customWidth="1"/>
    <col min="4925" max="4925" width="12.85546875" style="190" customWidth="1"/>
    <col min="4926" max="4928" width="0" style="190" hidden="1" customWidth="1"/>
    <col min="4929" max="5115" width="9.140625" style="190"/>
    <col min="5116" max="5116" width="5" style="190" customWidth="1"/>
    <col min="5117" max="5117" width="38.42578125" style="190" customWidth="1"/>
    <col min="5118" max="5118" width="0" style="190" hidden="1" customWidth="1"/>
    <col min="5119" max="5119" width="8.5703125" style="190" customWidth="1"/>
    <col min="5120" max="5120" width="13.140625" style="190" customWidth="1"/>
    <col min="5121" max="5121" width="11.42578125" style="190" customWidth="1"/>
    <col min="5122" max="5122" width="8.42578125" style="190" customWidth="1"/>
    <col min="5123" max="5123" width="7.42578125" style="190" customWidth="1"/>
    <col min="5124" max="5126" width="0" style="190" hidden="1" customWidth="1"/>
    <col min="5127" max="5127" width="7.7109375" style="190" customWidth="1"/>
    <col min="5128" max="5128" width="7.85546875" style="190" customWidth="1"/>
    <col min="5129" max="5132" width="0" style="190" hidden="1" customWidth="1"/>
    <col min="5133" max="5133" width="6.7109375" style="190" customWidth="1"/>
    <col min="5134" max="5135" width="0" style="190" hidden="1" customWidth="1"/>
    <col min="5136" max="5136" width="8.28515625" style="190" customWidth="1"/>
    <col min="5137" max="5141" width="0" style="190" hidden="1" customWidth="1"/>
    <col min="5142" max="5142" width="7.42578125" style="190" customWidth="1"/>
    <col min="5143" max="5143" width="6.7109375" style="190" customWidth="1"/>
    <col min="5144" max="5144" width="0" style="190" hidden="1" customWidth="1"/>
    <col min="5145" max="5145" width="8.140625" style="190" customWidth="1"/>
    <col min="5146" max="5146" width="8.7109375" style="190" customWidth="1"/>
    <col min="5147" max="5147" width="7" style="190" customWidth="1"/>
    <col min="5148" max="5151" width="0" style="190" hidden="1" customWidth="1"/>
    <col min="5152" max="5152" width="7.85546875" style="190" customWidth="1"/>
    <col min="5153" max="5155" width="0" style="190" hidden="1" customWidth="1"/>
    <col min="5156" max="5156" width="7.28515625" style="190" customWidth="1"/>
    <col min="5157" max="5160" width="0" style="190" hidden="1" customWidth="1"/>
    <col min="5161" max="5162" width="6.85546875" style="190" customWidth="1"/>
    <col min="5163" max="5163" width="0" style="190" hidden="1" customWidth="1"/>
    <col min="5164" max="5164" width="6.7109375" style="190" customWidth="1"/>
    <col min="5165" max="5166" width="0" style="190" hidden="1" customWidth="1"/>
    <col min="5167" max="5167" width="6.42578125" style="190" customWidth="1"/>
    <col min="5168" max="5168" width="0" style="190" hidden="1" customWidth="1"/>
    <col min="5169" max="5169" width="8.28515625" style="190" customWidth="1"/>
    <col min="5170" max="5174" width="0" style="190" hidden="1" customWidth="1"/>
    <col min="5175" max="5175" width="7.42578125" style="190" customWidth="1"/>
    <col min="5176" max="5178" width="0" style="190" hidden="1" customWidth="1"/>
    <col min="5179" max="5179" width="12.5703125" style="190" customWidth="1"/>
    <col min="5180" max="5180" width="21.42578125" style="190" customWidth="1"/>
    <col min="5181" max="5181" width="12.85546875" style="190" customWidth="1"/>
    <col min="5182" max="5184" width="0" style="190" hidden="1" customWidth="1"/>
    <col min="5185" max="5371" width="9.140625" style="190"/>
    <col min="5372" max="5372" width="5" style="190" customWidth="1"/>
    <col min="5373" max="5373" width="38.42578125" style="190" customWidth="1"/>
    <col min="5374" max="5374" width="0" style="190" hidden="1" customWidth="1"/>
    <col min="5375" max="5375" width="8.5703125" style="190" customWidth="1"/>
    <col min="5376" max="5376" width="13.140625" style="190" customWidth="1"/>
    <col min="5377" max="5377" width="11.42578125" style="190" customWidth="1"/>
    <col min="5378" max="5378" width="8.42578125" style="190" customWidth="1"/>
    <col min="5379" max="5379" width="7.42578125" style="190" customWidth="1"/>
    <col min="5380" max="5382" width="0" style="190" hidden="1" customWidth="1"/>
    <col min="5383" max="5383" width="7.7109375" style="190" customWidth="1"/>
    <col min="5384" max="5384" width="7.85546875" style="190" customWidth="1"/>
    <col min="5385" max="5388" width="0" style="190" hidden="1" customWidth="1"/>
    <col min="5389" max="5389" width="6.7109375" style="190" customWidth="1"/>
    <col min="5390" max="5391" width="0" style="190" hidden="1" customWidth="1"/>
    <col min="5392" max="5392" width="8.28515625" style="190" customWidth="1"/>
    <col min="5393" max="5397" width="0" style="190" hidden="1" customWidth="1"/>
    <col min="5398" max="5398" width="7.42578125" style="190" customWidth="1"/>
    <col min="5399" max="5399" width="6.7109375" style="190" customWidth="1"/>
    <col min="5400" max="5400" width="0" style="190" hidden="1" customWidth="1"/>
    <col min="5401" max="5401" width="8.140625" style="190" customWidth="1"/>
    <col min="5402" max="5402" width="8.7109375" style="190" customWidth="1"/>
    <col min="5403" max="5403" width="7" style="190" customWidth="1"/>
    <col min="5404" max="5407" width="0" style="190" hidden="1" customWidth="1"/>
    <col min="5408" max="5408" width="7.85546875" style="190" customWidth="1"/>
    <col min="5409" max="5411" width="0" style="190" hidden="1" customWidth="1"/>
    <col min="5412" max="5412" width="7.28515625" style="190" customWidth="1"/>
    <col min="5413" max="5416" width="0" style="190" hidden="1" customWidth="1"/>
    <col min="5417" max="5418" width="6.85546875" style="190" customWidth="1"/>
    <col min="5419" max="5419" width="0" style="190" hidden="1" customWidth="1"/>
    <col min="5420" max="5420" width="6.7109375" style="190" customWidth="1"/>
    <col min="5421" max="5422" width="0" style="190" hidden="1" customWidth="1"/>
    <col min="5423" max="5423" width="6.42578125" style="190" customWidth="1"/>
    <col min="5424" max="5424" width="0" style="190" hidden="1" customWidth="1"/>
    <col min="5425" max="5425" width="8.28515625" style="190" customWidth="1"/>
    <col min="5426" max="5430" width="0" style="190" hidden="1" customWidth="1"/>
    <col min="5431" max="5431" width="7.42578125" style="190" customWidth="1"/>
    <col min="5432" max="5434" width="0" style="190" hidden="1" customWidth="1"/>
    <col min="5435" max="5435" width="12.5703125" style="190" customWidth="1"/>
    <col min="5436" max="5436" width="21.42578125" style="190" customWidth="1"/>
    <col min="5437" max="5437" width="12.85546875" style="190" customWidth="1"/>
    <col min="5438" max="5440" width="0" style="190" hidden="1" customWidth="1"/>
    <col min="5441" max="5627" width="9.140625" style="190"/>
    <col min="5628" max="5628" width="5" style="190" customWidth="1"/>
    <col min="5629" max="5629" width="38.42578125" style="190" customWidth="1"/>
    <col min="5630" max="5630" width="0" style="190" hidden="1" customWidth="1"/>
    <col min="5631" max="5631" width="8.5703125" style="190" customWidth="1"/>
    <col min="5632" max="5632" width="13.140625" style="190" customWidth="1"/>
    <col min="5633" max="5633" width="11.42578125" style="190" customWidth="1"/>
    <col min="5634" max="5634" width="8.42578125" style="190" customWidth="1"/>
    <col min="5635" max="5635" width="7.42578125" style="190" customWidth="1"/>
    <col min="5636" max="5638" width="0" style="190" hidden="1" customWidth="1"/>
    <col min="5639" max="5639" width="7.7109375" style="190" customWidth="1"/>
    <col min="5640" max="5640" width="7.85546875" style="190" customWidth="1"/>
    <col min="5641" max="5644" width="0" style="190" hidden="1" customWidth="1"/>
    <col min="5645" max="5645" width="6.7109375" style="190" customWidth="1"/>
    <col min="5646" max="5647" width="0" style="190" hidden="1" customWidth="1"/>
    <col min="5648" max="5648" width="8.28515625" style="190" customWidth="1"/>
    <col min="5649" max="5653" width="0" style="190" hidden="1" customWidth="1"/>
    <col min="5654" max="5654" width="7.42578125" style="190" customWidth="1"/>
    <col min="5655" max="5655" width="6.7109375" style="190" customWidth="1"/>
    <col min="5656" max="5656" width="0" style="190" hidden="1" customWidth="1"/>
    <col min="5657" max="5657" width="8.140625" style="190" customWidth="1"/>
    <col min="5658" max="5658" width="8.7109375" style="190" customWidth="1"/>
    <col min="5659" max="5659" width="7" style="190" customWidth="1"/>
    <col min="5660" max="5663" width="0" style="190" hidden="1" customWidth="1"/>
    <col min="5664" max="5664" width="7.85546875" style="190" customWidth="1"/>
    <col min="5665" max="5667" width="0" style="190" hidden="1" customWidth="1"/>
    <col min="5668" max="5668" width="7.28515625" style="190" customWidth="1"/>
    <col min="5669" max="5672" width="0" style="190" hidden="1" customWidth="1"/>
    <col min="5673" max="5674" width="6.85546875" style="190" customWidth="1"/>
    <col min="5675" max="5675" width="0" style="190" hidden="1" customWidth="1"/>
    <col min="5676" max="5676" width="6.7109375" style="190" customWidth="1"/>
    <col min="5677" max="5678" width="0" style="190" hidden="1" customWidth="1"/>
    <col min="5679" max="5679" width="6.42578125" style="190" customWidth="1"/>
    <col min="5680" max="5680" width="0" style="190" hidden="1" customWidth="1"/>
    <col min="5681" max="5681" width="8.28515625" style="190" customWidth="1"/>
    <col min="5682" max="5686" width="0" style="190" hidden="1" customWidth="1"/>
    <col min="5687" max="5687" width="7.42578125" style="190" customWidth="1"/>
    <col min="5688" max="5690" width="0" style="190" hidden="1" customWidth="1"/>
    <col min="5691" max="5691" width="12.5703125" style="190" customWidth="1"/>
    <col min="5692" max="5692" width="21.42578125" style="190" customWidth="1"/>
    <col min="5693" max="5693" width="12.85546875" style="190" customWidth="1"/>
    <col min="5694" max="5696" width="0" style="190" hidden="1" customWidth="1"/>
    <col min="5697" max="5883" width="9.140625" style="190"/>
    <col min="5884" max="5884" width="5" style="190" customWidth="1"/>
    <col min="5885" max="5885" width="38.42578125" style="190" customWidth="1"/>
    <col min="5886" max="5886" width="0" style="190" hidden="1" customWidth="1"/>
    <col min="5887" max="5887" width="8.5703125" style="190" customWidth="1"/>
    <col min="5888" max="5888" width="13.140625" style="190" customWidth="1"/>
    <col min="5889" max="5889" width="11.42578125" style="190" customWidth="1"/>
    <col min="5890" max="5890" width="8.42578125" style="190" customWidth="1"/>
    <col min="5891" max="5891" width="7.42578125" style="190" customWidth="1"/>
    <col min="5892" max="5894" width="0" style="190" hidden="1" customWidth="1"/>
    <col min="5895" max="5895" width="7.7109375" style="190" customWidth="1"/>
    <col min="5896" max="5896" width="7.85546875" style="190" customWidth="1"/>
    <col min="5897" max="5900" width="0" style="190" hidden="1" customWidth="1"/>
    <col min="5901" max="5901" width="6.7109375" style="190" customWidth="1"/>
    <col min="5902" max="5903" width="0" style="190" hidden="1" customWidth="1"/>
    <col min="5904" max="5904" width="8.28515625" style="190" customWidth="1"/>
    <col min="5905" max="5909" width="0" style="190" hidden="1" customWidth="1"/>
    <col min="5910" max="5910" width="7.42578125" style="190" customWidth="1"/>
    <col min="5911" max="5911" width="6.7109375" style="190" customWidth="1"/>
    <col min="5912" max="5912" width="0" style="190" hidden="1" customWidth="1"/>
    <col min="5913" max="5913" width="8.140625" style="190" customWidth="1"/>
    <col min="5914" max="5914" width="8.7109375" style="190" customWidth="1"/>
    <col min="5915" max="5915" width="7" style="190" customWidth="1"/>
    <col min="5916" max="5919" width="0" style="190" hidden="1" customWidth="1"/>
    <col min="5920" max="5920" width="7.85546875" style="190" customWidth="1"/>
    <col min="5921" max="5923" width="0" style="190" hidden="1" customWidth="1"/>
    <col min="5924" max="5924" width="7.28515625" style="190" customWidth="1"/>
    <col min="5925" max="5928" width="0" style="190" hidden="1" customWidth="1"/>
    <col min="5929" max="5930" width="6.85546875" style="190" customWidth="1"/>
    <col min="5931" max="5931" width="0" style="190" hidden="1" customWidth="1"/>
    <col min="5932" max="5932" width="6.7109375" style="190" customWidth="1"/>
    <col min="5933" max="5934" width="0" style="190" hidden="1" customWidth="1"/>
    <col min="5935" max="5935" width="6.42578125" style="190" customWidth="1"/>
    <col min="5936" max="5936" width="0" style="190" hidden="1" customWidth="1"/>
    <col min="5937" max="5937" width="8.28515625" style="190" customWidth="1"/>
    <col min="5938" max="5942" width="0" style="190" hidden="1" customWidth="1"/>
    <col min="5943" max="5943" width="7.42578125" style="190" customWidth="1"/>
    <col min="5944" max="5946" width="0" style="190" hidden="1" customWidth="1"/>
    <col min="5947" max="5947" width="12.5703125" style="190" customWidth="1"/>
    <col min="5948" max="5948" width="21.42578125" style="190" customWidth="1"/>
    <col min="5949" max="5949" width="12.85546875" style="190" customWidth="1"/>
    <col min="5950" max="5952" width="0" style="190" hidden="1" customWidth="1"/>
    <col min="5953" max="6139" width="9.140625" style="190"/>
    <col min="6140" max="6140" width="5" style="190" customWidth="1"/>
    <col min="6141" max="6141" width="38.42578125" style="190" customWidth="1"/>
    <col min="6142" max="6142" width="0" style="190" hidden="1" customWidth="1"/>
    <col min="6143" max="6143" width="8.5703125" style="190" customWidth="1"/>
    <col min="6144" max="6144" width="13.140625" style="190" customWidth="1"/>
    <col min="6145" max="6145" width="11.42578125" style="190" customWidth="1"/>
    <col min="6146" max="6146" width="8.42578125" style="190" customWidth="1"/>
    <col min="6147" max="6147" width="7.42578125" style="190" customWidth="1"/>
    <col min="6148" max="6150" width="0" style="190" hidden="1" customWidth="1"/>
    <col min="6151" max="6151" width="7.7109375" style="190" customWidth="1"/>
    <col min="6152" max="6152" width="7.85546875" style="190" customWidth="1"/>
    <col min="6153" max="6156" width="0" style="190" hidden="1" customWidth="1"/>
    <col min="6157" max="6157" width="6.7109375" style="190" customWidth="1"/>
    <col min="6158" max="6159" width="0" style="190" hidden="1" customWidth="1"/>
    <col min="6160" max="6160" width="8.28515625" style="190" customWidth="1"/>
    <col min="6161" max="6165" width="0" style="190" hidden="1" customWidth="1"/>
    <col min="6166" max="6166" width="7.42578125" style="190" customWidth="1"/>
    <col min="6167" max="6167" width="6.7109375" style="190" customWidth="1"/>
    <col min="6168" max="6168" width="0" style="190" hidden="1" customWidth="1"/>
    <col min="6169" max="6169" width="8.140625" style="190" customWidth="1"/>
    <col min="6170" max="6170" width="8.7109375" style="190" customWidth="1"/>
    <col min="6171" max="6171" width="7" style="190" customWidth="1"/>
    <col min="6172" max="6175" width="0" style="190" hidden="1" customWidth="1"/>
    <col min="6176" max="6176" width="7.85546875" style="190" customWidth="1"/>
    <col min="6177" max="6179" width="0" style="190" hidden="1" customWidth="1"/>
    <col min="6180" max="6180" width="7.28515625" style="190" customWidth="1"/>
    <col min="6181" max="6184" width="0" style="190" hidden="1" customWidth="1"/>
    <col min="6185" max="6186" width="6.85546875" style="190" customWidth="1"/>
    <col min="6187" max="6187" width="0" style="190" hidden="1" customWidth="1"/>
    <col min="6188" max="6188" width="6.7109375" style="190" customWidth="1"/>
    <col min="6189" max="6190" width="0" style="190" hidden="1" customWidth="1"/>
    <col min="6191" max="6191" width="6.42578125" style="190" customWidth="1"/>
    <col min="6192" max="6192" width="0" style="190" hidden="1" customWidth="1"/>
    <col min="6193" max="6193" width="8.28515625" style="190" customWidth="1"/>
    <col min="6194" max="6198" width="0" style="190" hidden="1" customWidth="1"/>
    <col min="6199" max="6199" width="7.42578125" style="190" customWidth="1"/>
    <col min="6200" max="6202" width="0" style="190" hidden="1" customWidth="1"/>
    <col min="6203" max="6203" width="12.5703125" style="190" customWidth="1"/>
    <col min="6204" max="6204" width="21.42578125" style="190" customWidth="1"/>
    <col min="6205" max="6205" width="12.85546875" style="190" customWidth="1"/>
    <col min="6206" max="6208" width="0" style="190" hidden="1" customWidth="1"/>
    <col min="6209" max="6395" width="9.140625" style="190"/>
    <col min="6396" max="6396" width="5" style="190" customWidth="1"/>
    <col min="6397" max="6397" width="38.42578125" style="190" customWidth="1"/>
    <col min="6398" max="6398" width="0" style="190" hidden="1" customWidth="1"/>
    <col min="6399" max="6399" width="8.5703125" style="190" customWidth="1"/>
    <col min="6400" max="6400" width="13.140625" style="190" customWidth="1"/>
    <col min="6401" max="6401" width="11.42578125" style="190" customWidth="1"/>
    <col min="6402" max="6402" width="8.42578125" style="190" customWidth="1"/>
    <col min="6403" max="6403" width="7.42578125" style="190" customWidth="1"/>
    <col min="6404" max="6406" width="0" style="190" hidden="1" customWidth="1"/>
    <col min="6407" max="6407" width="7.7109375" style="190" customWidth="1"/>
    <col min="6408" max="6408" width="7.85546875" style="190" customWidth="1"/>
    <col min="6409" max="6412" width="0" style="190" hidden="1" customWidth="1"/>
    <col min="6413" max="6413" width="6.7109375" style="190" customWidth="1"/>
    <col min="6414" max="6415" width="0" style="190" hidden="1" customWidth="1"/>
    <col min="6416" max="6416" width="8.28515625" style="190" customWidth="1"/>
    <col min="6417" max="6421" width="0" style="190" hidden="1" customWidth="1"/>
    <col min="6422" max="6422" width="7.42578125" style="190" customWidth="1"/>
    <col min="6423" max="6423" width="6.7109375" style="190" customWidth="1"/>
    <col min="6424" max="6424" width="0" style="190" hidden="1" customWidth="1"/>
    <col min="6425" max="6425" width="8.140625" style="190" customWidth="1"/>
    <col min="6426" max="6426" width="8.7109375" style="190" customWidth="1"/>
    <col min="6427" max="6427" width="7" style="190" customWidth="1"/>
    <col min="6428" max="6431" width="0" style="190" hidden="1" customWidth="1"/>
    <col min="6432" max="6432" width="7.85546875" style="190" customWidth="1"/>
    <col min="6433" max="6435" width="0" style="190" hidden="1" customWidth="1"/>
    <col min="6436" max="6436" width="7.28515625" style="190" customWidth="1"/>
    <col min="6437" max="6440" width="0" style="190" hidden="1" customWidth="1"/>
    <col min="6441" max="6442" width="6.85546875" style="190" customWidth="1"/>
    <col min="6443" max="6443" width="0" style="190" hidden="1" customWidth="1"/>
    <col min="6444" max="6444" width="6.7109375" style="190" customWidth="1"/>
    <col min="6445" max="6446" width="0" style="190" hidden="1" customWidth="1"/>
    <col min="6447" max="6447" width="6.42578125" style="190" customWidth="1"/>
    <col min="6448" max="6448" width="0" style="190" hidden="1" customWidth="1"/>
    <col min="6449" max="6449" width="8.28515625" style="190" customWidth="1"/>
    <col min="6450" max="6454" width="0" style="190" hidden="1" customWidth="1"/>
    <col min="6455" max="6455" width="7.42578125" style="190" customWidth="1"/>
    <col min="6456" max="6458" width="0" style="190" hidden="1" customWidth="1"/>
    <col min="6459" max="6459" width="12.5703125" style="190" customWidth="1"/>
    <col min="6460" max="6460" width="21.42578125" style="190" customWidth="1"/>
    <col min="6461" max="6461" width="12.85546875" style="190" customWidth="1"/>
    <col min="6462" max="6464" width="0" style="190" hidden="1" customWidth="1"/>
    <col min="6465" max="6651" width="9.140625" style="190"/>
    <col min="6652" max="6652" width="5" style="190" customWidth="1"/>
    <col min="6653" max="6653" width="38.42578125" style="190" customWidth="1"/>
    <col min="6654" max="6654" width="0" style="190" hidden="1" customWidth="1"/>
    <col min="6655" max="6655" width="8.5703125" style="190" customWidth="1"/>
    <col min="6656" max="6656" width="13.140625" style="190" customWidth="1"/>
    <col min="6657" max="6657" width="11.42578125" style="190" customWidth="1"/>
    <col min="6658" max="6658" width="8.42578125" style="190" customWidth="1"/>
    <col min="6659" max="6659" width="7.42578125" style="190" customWidth="1"/>
    <col min="6660" max="6662" width="0" style="190" hidden="1" customWidth="1"/>
    <col min="6663" max="6663" width="7.7109375" style="190" customWidth="1"/>
    <col min="6664" max="6664" width="7.85546875" style="190" customWidth="1"/>
    <col min="6665" max="6668" width="0" style="190" hidden="1" customWidth="1"/>
    <col min="6669" max="6669" width="6.7109375" style="190" customWidth="1"/>
    <col min="6670" max="6671" width="0" style="190" hidden="1" customWidth="1"/>
    <col min="6672" max="6672" width="8.28515625" style="190" customWidth="1"/>
    <col min="6673" max="6677" width="0" style="190" hidden="1" customWidth="1"/>
    <col min="6678" max="6678" width="7.42578125" style="190" customWidth="1"/>
    <col min="6679" max="6679" width="6.7109375" style="190" customWidth="1"/>
    <col min="6680" max="6680" width="0" style="190" hidden="1" customWidth="1"/>
    <col min="6681" max="6681" width="8.140625" style="190" customWidth="1"/>
    <col min="6682" max="6682" width="8.7109375" style="190" customWidth="1"/>
    <col min="6683" max="6683" width="7" style="190" customWidth="1"/>
    <col min="6684" max="6687" width="0" style="190" hidden="1" customWidth="1"/>
    <col min="6688" max="6688" width="7.85546875" style="190" customWidth="1"/>
    <col min="6689" max="6691" width="0" style="190" hidden="1" customWidth="1"/>
    <col min="6692" max="6692" width="7.28515625" style="190" customWidth="1"/>
    <col min="6693" max="6696" width="0" style="190" hidden="1" customWidth="1"/>
    <col min="6697" max="6698" width="6.85546875" style="190" customWidth="1"/>
    <col min="6699" max="6699" width="0" style="190" hidden="1" customWidth="1"/>
    <col min="6700" max="6700" width="6.7109375" style="190" customWidth="1"/>
    <col min="6701" max="6702" width="0" style="190" hidden="1" customWidth="1"/>
    <col min="6703" max="6703" width="6.42578125" style="190" customWidth="1"/>
    <col min="6704" max="6704" width="0" style="190" hidden="1" customWidth="1"/>
    <col min="6705" max="6705" width="8.28515625" style="190" customWidth="1"/>
    <col min="6706" max="6710" width="0" style="190" hidden="1" customWidth="1"/>
    <col min="6711" max="6711" width="7.42578125" style="190" customWidth="1"/>
    <col min="6712" max="6714" width="0" style="190" hidden="1" customWidth="1"/>
    <col min="6715" max="6715" width="12.5703125" style="190" customWidth="1"/>
    <col min="6716" max="6716" width="21.42578125" style="190" customWidth="1"/>
    <col min="6717" max="6717" width="12.85546875" style="190" customWidth="1"/>
    <col min="6718" max="6720" width="0" style="190" hidden="1" customWidth="1"/>
    <col min="6721" max="6907" width="9.140625" style="190"/>
    <col min="6908" max="6908" width="5" style="190" customWidth="1"/>
    <col min="6909" max="6909" width="38.42578125" style="190" customWidth="1"/>
    <col min="6910" max="6910" width="0" style="190" hidden="1" customWidth="1"/>
    <col min="6911" max="6911" width="8.5703125" style="190" customWidth="1"/>
    <col min="6912" max="6912" width="13.140625" style="190" customWidth="1"/>
    <col min="6913" max="6913" width="11.42578125" style="190" customWidth="1"/>
    <col min="6914" max="6914" width="8.42578125" style="190" customWidth="1"/>
    <col min="6915" max="6915" width="7.42578125" style="190" customWidth="1"/>
    <col min="6916" max="6918" width="0" style="190" hidden="1" customWidth="1"/>
    <col min="6919" max="6919" width="7.7109375" style="190" customWidth="1"/>
    <col min="6920" max="6920" width="7.85546875" style="190" customWidth="1"/>
    <col min="6921" max="6924" width="0" style="190" hidden="1" customWidth="1"/>
    <col min="6925" max="6925" width="6.7109375" style="190" customWidth="1"/>
    <col min="6926" max="6927" width="0" style="190" hidden="1" customWidth="1"/>
    <col min="6928" max="6928" width="8.28515625" style="190" customWidth="1"/>
    <col min="6929" max="6933" width="0" style="190" hidden="1" customWidth="1"/>
    <col min="6934" max="6934" width="7.42578125" style="190" customWidth="1"/>
    <col min="6935" max="6935" width="6.7109375" style="190" customWidth="1"/>
    <col min="6936" max="6936" width="0" style="190" hidden="1" customWidth="1"/>
    <col min="6937" max="6937" width="8.140625" style="190" customWidth="1"/>
    <col min="6938" max="6938" width="8.7109375" style="190" customWidth="1"/>
    <col min="6939" max="6939" width="7" style="190" customWidth="1"/>
    <col min="6940" max="6943" width="0" style="190" hidden="1" customWidth="1"/>
    <col min="6944" max="6944" width="7.85546875" style="190" customWidth="1"/>
    <col min="6945" max="6947" width="0" style="190" hidden="1" customWidth="1"/>
    <col min="6948" max="6948" width="7.28515625" style="190" customWidth="1"/>
    <col min="6949" max="6952" width="0" style="190" hidden="1" customWidth="1"/>
    <col min="6953" max="6954" width="6.85546875" style="190" customWidth="1"/>
    <col min="6955" max="6955" width="0" style="190" hidden="1" customWidth="1"/>
    <col min="6956" max="6956" width="6.7109375" style="190" customWidth="1"/>
    <col min="6957" max="6958" width="0" style="190" hidden="1" customWidth="1"/>
    <col min="6959" max="6959" width="6.42578125" style="190" customWidth="1"/>
    <col min="6960" max="6960" width="0" style="190" hidden="1" customWidth="1"/>
    <col min="6961" max="6961" width="8.28515625" style="190" customWidth="1"/>
    <col min="6962" max="6966" width="0" style="190" hidden="1" customWidth="1"/>
    <col min="6967" max="6967" width="7.42578125" style="190" customWidth="1"/>
    <col min="6968" max="6970" width="0" style="190" hidden="1" customWidth="1"/>
    <col min="6971" max="6971" width="12.5703125" style="190" customWidth="1"/>
    <col min="6972" max="6972" width="21.42578125" style="190" customWidth="1"/>
    <col min="6973" max="6973" width="12.85546875" style="190" customWidth="1"/>
    <col min="6974" max="6976" width="0" style="190" hidden="1" customWidth="1"/>
    <col min="6977" max="7163" width="9.140625" style="190"/>
    <col min="7164" max="7164" width="5" style="190" customWidth="1"/>
    <col min="7165" max="7165" width="38.42578125" style="190" customWidth="1"/>
    <col min="7166" max="7166" width="0" style="190" hidden="1" customWidth="1"/>
    <col min="7167" max="7167" width="8.5703125" style="190" customWidth="1"/>
    <col min="7168" max="7168" width="13.140625" style="190" customWidth="1"/>
    <col min="7169" max="7169" width="11.42578125" style="190" customWidth="1"/>
    <col min="7170" max="7170" width="8.42578125" style="190" customWidth="1"/>
    <col min="7171" max="7171" width="7.42578125" style="190" customWidth="1"/>
    <col min="7172" max="7174" width="0" style="190" hidden="1" customWidth="1"/>
    <col min="7175" max="7175" width="7.7109375" style="190" customWidth="1"/>
    <col min="7176" max="7176" width="7.85546875" style="190" customWidth="1"/>
    <col min="7177" max="7180" width="0" style="190" hidden="1" customWidth="1"/>
    <col min="7181" max="7181" width="6.7109375" style="190" customWidth="1"/>
    <col min="7182" max="7183" width="0" style="190" hidden="1" customWidth="1"/>
    <col min="7184" max="7184" width="8.28515625" style="190" customWidth="1"/>
    <col min="7185" max="7189" width="0" style="190" hidden="1" customWidth="1"/>
    <col min="7190" max="7190" width="7.42578125" style="190" customWidth="1"/>
    <col min="7191" max="7191" width="6.7109375" style="190" customWidth="1"/>
    <col min="7192" max="7192" width="0" style="190" hidden="1" customWidth="1"/>
    <col min="7193" max="7193" width="8.140625" style="190" customWidth="1"/>
    <col min="7194" max="7194" width="8.7109375" style="190" customWidth="1"/>
    <col min="7195" max="7195" width="7" style="190" customWidth="1"/>
    <col min="7196" max="7199" width="0" style="190" hidden="1" customWidth="1"/>
    <col min="7200" max="7200" width="7.85546875" style="190" customWidth="1"/>
    <col min="7201" max="7203" width="0" style="190" hidden="1" customWidth="1"/>
    <col min="7204" max="7204" width="7.28515625" style="190" customWidth="1"/>
    <col min="7205" max="7208" width="0" style="190" hidden="1" customWidth="1"/>
    <col min="7209" max="7210" width="6.85546875" style="190" customWidth="1"/>
    <col min="7211" max="7211" width="0" style="190" hidden="1" customWidth="1"/>
    <col min="7212" max="7212" width="6.7109375" style="190" customWidth="1"/>
    <col min="7213" max="7214" width="0" style="190" hidden="1" customWidth="1"/>
    <col min="7215" max="7215" width="6.42578125" style="190" customWidth="1"/>
    <col min="7216" max="7216" width="0" style="190" hidden="1" customWidth="1"/>
    <col min="7217" max="7217" width="8.28515625" style="190" customWidth="1"/>
    <col min="7218" max="7222" width="0" style="190" hidden="1" customWidth="1"/>
    <col min="7223" max="7223" width="7.42578125" style="190" customWidth="1"/>
    <col min="7224" max="7226" width="0" style="190" hidden="1" customWidth="1"/>
    <col min="7227" max="7227" width="12.5703125" style="190" customWidth="1"/>
    <col min="7228" max="7228" width="21.42578125" style="190" customWidth="1"/>
    <col min="7229" max="7229" width="12.85546875" style="190" customWidth="1"/>
    <col min="7230" max="7232" width="0" style="190" hidden="1" customWidth="1"/>
    <col min="7233" max="7419" width="9.140625" style="190"/>
    <col min="7420" max="7420" width="5" style="190" customWidth="1"/>
    <col min="7421" max="7421" width="38.42578125" style="190" customWidth="1"/>
    <col min="7422" max="7422" width="0" style="190" hidden="1" customWidth="1"/>
    <col min="7423" max="7423" width="8.5703125" style="190" customWidth="1"/>
    <col min="7424" max="7424" width="13.140625" style="190" customWidth="1"/>
    <col min="7425" max="7425" width="11.42578125" style="190" customWidth="1"/>
    <col min="7426" max="7426" width="8.42578125" style="190" customWidth="1"/>
    <col min="7427" max="7427" width="7.42578125" style="190" customWidth="1"/>
    <col min="7428" max="7430" width="0" style="190" hidden="1" customWidth="1"/>
    <col min="7431" max="7431" width="7.7109375" style="190" customWidth="1"/>
    <col min="7432" max="7432" width="7.85546875" style="190" customWidth="1"/>
    <col min="7433" max="7436" width="0" style="190" hidden="1" customWidth="1"/>
    <col min="7437" max="7437" width="6.7109375" style="190" customWidth="1"/>
    <col min="7438" max="7439" width="0" style="190" hidden="1" customWidth="1"/>
    <col min="7440" max="7440" width="8.28515625" style="190" customWidth="1"/>
    <col min="7441" max="7445" width="0" style="190" hidden="1" customWidth="1"/>
    <col min="7446" max="7446" width="7.42578125" style="190" customWidth="1"/>
    <col min="7447" max="7447" width="6.7109375" style="190" customWidth="1"/>
    <col min="7448" max="7448" width="0" style="190" hidden="1" customWidth="1"/>
    <col min="7449" max="7449" width="8.140625" style="190" customWidth="1"/>
    <col min="7450" max="7450" width="8.7109375" style="190" customWidth="1"/>
    <col min="7451" max="7451" width="7" style="190" customWidth="1"/>
    <col min="7452" max="7455" width="0" style="190" hidden="1" customWidth="1"/>
    <col min="7456" max="7456" width="7.85546875" style="190" customWidth="1"/>
    <col min="7457" max="7459" width="0" style="190" hidden="1" customWidth="1"/>
    <col min="7460" max="7460" width="7.28515625" style="190" customWidth="1"/>
    <col min="7461" max="7464" width="0" style="190" hidden="1" customWidth="1"/>
    <col min="7465" max="7466" width="6.85546875" style="190" customWidth="1"/>
    <col min="7467" max="7467" width="0" style="190" hidden="1" customWidth="1"/>
    <col min="7468" max="7468" width="6.7109375" style="190" customWidth="1"/>
    <col min="7469" max="7470" width="0" style="190" hidden="1" customWidth="1"/>
    <col min="7471" max="7471" width="6.42578125" style="190" customWidth="1"/>
    <col min="7472" max="7472" width="0" style="190" hidden="1" customWidth="1"/>
    <col min="7473" max="7473" width="8.28515625" style="190" customWidth="1"/>
    <col min="7474" max="7478" width="0" style="190" hidden="1" customWidth="1"/>
    <col min="7479" max="7479" width="7.42578125" style="190" customWidth="1"/>
    <col min="7480" max="7482" width="0" style="190" hidden="1" customWidth="1"/>
    <col min="7483" max="7483" width="12.5703125" style="190" customWidth="1"/>
    <col min="7484" max="7484" width="21.42578125" style="190" customWidth="1"/>
    <col min="7485" max="7485" width="12.85546875" style="190" customWidth="1"/>
    <col min="7486" max="7488" width="0" style="190" hidden="1" customWidth="1"/>
    <col min="7489" max="7675" width="9.140625" style="190"/>
    <col min="7676" max="7676" width="5" style="190" customWidth="1"/>
    <col min="7677" max="7677" width="38.42578125" style="190" customWidth="1"/>
    <col min="7678" max="7678" width="0" style="190" hidden="1" customWidth="1"/>
    <col min="7679" max="7679" width="8.5703125" style="190" customWidth="1"/>
    <col min="7680" max="7680" width="13.140625" style="190" customWidth="1"/>
    <col min="7681" max="7681" width="11.42578125" style="190" customWidth="1"/>
    <col min="7682" max="7682" width="8.42578125" style="190" customWidth="1"/>
    <col min="7683" max="7683" width="7.42578125" style="190" customWidth="1"/>
    <col min="7684" max="7686" width="0" style="190" hidden="1" customWidth="1"/>
    <col min="7687" max="7687" width="7.7109375" style="190" customWidth="1"/>
    <col min="7688" max="7688" width="7.85546875" style="190" customWidth="1"/>
    <col min="7689" max="7692" width="0" style="190" hidden="1" customWidth="1"/>
    <col min="7693" max="7693" width="6.7109375" style="190" customWidth="1"/>
    <col min="7694" max="7695" width="0" style="190" hidden="1" customWidth="1"/>
    <col min="7696" max="7696" width="8.28515625" style="190" customWidth="1"/>
    <col min="7697" max="7701" width="0" style="190" hidden="1" customWidth="1"/>
    <col min="7702" max="7702" width="7.42578125" style="190" customWidth="1"/>
    <col min="7703" max="7703" width="6.7109375" style="190" customWidth="1"/>
    <col min="7704" max="7704" width="0" style="190" hidden="1" customWidth="1"/>
    <col min="7705" max="7705" width="8.140625" style="190" customWidth="1"/>
    <col min="7706" max="7706" width="8.7109375" style="190" customWidth="1"/>
    <col min="7707" max="7707" width="7" style="190" customWidth="1"/>
    <col min="7708" max="7711" width="0" style="190" hidden="1" customWidth="1"/>
    <col min="7712" max="7712" width="7.85546875" style="190" customWidth="1"/>
    <col min="7713" max="7715" width="0" style="190" hidden="1" customWidth="1"/>
    <col min="7716" max="7716" width="7.28515625" style="190" customWidth="1"/>
    <col min="7717" max="7720" width="0" style="190" hidden="1" customWidth="1"/>
    <col min="7721" max="7722" width="6.85546875" style="190" customWidth="1"/>
    <col min="7723" max="7723" width="0" style="190" hidden="1" customWidth="1"/>
    <col min="7724" max="7724" width="6.7109375" style="190" customWidth="1"/>
    <col min="7725" max="7726" width="0" style="190" hidden="1" customWidth="1"/>
    <col min="7727" max="7727" width="6.42578125" style="190" customWidth="1"/>
    <col min="7728" max="7728" width="0" style="190" hidden="1" customWidth="1"/>
    <col min="7729" max="7729" width="8.28515625" style="190" customWidth="1"/>
    <col min="7730" max="7734" width="0" style="190" hidden="1" customWidth="1"/>
    <col min="7735" max="7735" width="7.42578125" style="190" customWidth="1"/>
    <col min="7736" max="7738" width="0" style="190" hidden="1" customWidth="1"/>
    <col min="7739" max="7739" width="12.5703125" style="190" customWidth="1"/>
    <col min="7740" max="7740" width="21.42578125" style="190" customWidth="1"/>
    <col min="7741" max="7741" width="12.85546875" style="190" customWidth="1"/>
    <col min="7742" max="7744" width="0" style="190" hidden="1" customWidth="1"/>
    <col min="7745" max="7931" width="9.140625" style="190"/>
    <col min="7932" max="7932" width="5" style="190" customWidth="1"/>
    <col min="7933" max="7933" width="38.42578125" style="190" customWidth="1"/>
    <col min="7934" max="7934" width="0" style="190" hidden="1" customWidth="1"/>
    <col min="7935" max="7935" width="8.5703125" style="190" customWidth="1"/>
    <col min="7936" max="7936" width="13.140625" style="190" customWidth="1"/>
    <col min="7937" max="7937" width="11.42578125" style="190" customWidth="1"/>
    <col min="7938" max="7938" width="8.42578125" style="190" customWidth="1"/>
    <col min="7939" max="7939" width="7.42578125" style="190" customWidth="1"/>
    <col min="7940" max="7942" width="0" style="190" hidden="1" customWidth="1"/>
    <col min="7943" max="7943" width="7.7109375" style="190" customWidth="1"/>
    <col min="7944" max="7944" width="7.85546875" style="190" customWidth="1"/>
    <col min="7945" max="7948" width="0" style="190" hidden="1" customWidth="1"/>
    <col min="7949" max="7949" width="6.7109375" style="190" customWidth="1"/>
    <col min="7950" max="7951" width="0" style="190" hidden="1" customWidth="1"/>
    <col min="7952" max="7952" width="8.28515625" style="190" customWidth="1"/>
    <col min="7953" max="7957" width="0" style="190" hidden="1" customWidth="1"/>
    <col min="7958" max="7958" width="7.42578125" style="190" customWidth="1"/>
    <col min="7959" max="7959" width="6.7109375" style="190" customWidth="1"/>
    <col min="7960" max="7960" width="0" style="190" hidden="1" customWidth="1"/>
    <col min="7961" max="7961" width="8.140625" style="190" customWidth="1"/>
    <col min="7962" max="7962" width="8.7109375" style="190" customWidth="1"/>
    <col min="7963" max="7963" width="7" style="190" customWidth="1"/>
    <col min="7964" max="7967" width="0" style="190" hidden="1" customWidth="1"/>
    <col min="7968" max="7968" width="7.85546875" style="190" customWidth="1"/>
    <col min="7969" max="7971" width="0" style="190" hidden="1" customWidth="1"/>
    <col min="7972" max="7972" width="7.28515625" style="190" customWidth="1"/>
    <col min="7973" max="7976" width="0" style="190" hidden="1" customWidth="1"/>
    <col min="7977" max="7978" width="6.85546875" style="190" customWidth="1"/>
    <col min="7979" max="7979" width="0" style="190" hidden="1" customWidth="1"/>
    <col min="7980" max="7980" width="6.7109375" style="190" customWidth="1"/>
    <col min="7981" max="7982" width="0" style="190" hidden="1" customWidth="1"/>
    <col min="7983" max="7983" width="6.42578125" style="190" customWidth="1"/>
    <col min="7984" max="7984" width="0" style="190" hidden="1" customWidth="1"/>
    <col min="7985" max="7985" width="8.28515625" style="190" customWidth="1"/>
    <col min="7986" max="7990" width="0" style="190" hidden="1" customWidth="1"/>
    <col min="7991" max="7991" width="7.42578125" style="190" customWidth="1"/>
    <col min="7992" max="7994" width="0" style="190" hidden="1" customWidth="1"/>
    <col min="7995" max="7995" width="12.5703125" style="190" customWidth="1"/>
    <col min="7996" max="7996" width="21.42578125" style="190" customWidth="1"/>
    <col min="7997" max="7997" width="12.85546875" style="190" customWidth="1"/>
    <col min="7998" max="8000" width="0" style="190" hidden="1" customWidth="1"/>
    <col min="8001" max="8187" width="9.140625" style="190"/>
    <col min="8188" max="8188" width="5" style="190" customWidth="1"/>
    <col min="8189" max="8189" width="38.42578125" style="190" customWidth="1"/>
    <col min="8190" max="8190" width="0" style="190" hidden="1" customWidth="1"/>
    <col min="8191" max="8191" width="8.5703125" style="190" customWidth="1"/>
    <col min="8192" max="8192" width="13.140625" style="190" customWidth="1"/>
    <col min="8193" max="8193" width="11.42578125" style="190" customWidth="1"/>
    <col min="8194" max="8194" width="8.42578125" style="190" customWidth="1"/>
    <col min="8195" max="8195" width="7.42578125" style="190" customWidth="1"/>
    <col min="8196" max="8198" width="0" style="190" hidden="1" customWidth="1"/>
    <col min="8199" max="8199" width="7.7109375" style="190" customWidth="1"/>
    <col min="8200" max="8200" width="7.85546875" style="190" customWidth="1"/>
    <col min="8201" max="8204" width="0" style="190" hidden="1" customWidth="1"/>
    <col min="8205" max="8205" width="6.7109375" style="190" customWidth="1"/>
    <col min="8206" max="8207" width="0" style="190" hidden="1" customWidth="1"/>
    <col min="8208" max="8208" width="8.28515625" style="190" customWidth="1"/>
    <col min="8209" max="8213" width="0" style="190" hidden="1" customWidth="1"/>
    <col min="8214" max="8214" width="7.42578125" style="190" customWidth="1"/>
    <col min="8215" max="8215" width="6.7109375" style="190" customWidth="1"/>
    <col min="8216" max="8216" width="0" style="190" hidden="1" customWidth="1"/>
    <col min="8217" max="8217" width="8.140625" style="190" customWidth="1"/>
    <col min="8218" max="8218" width="8.7109375" style="190" customWidth="1"/>
    <col min="8219" max="8219" width="7" style="190" customWidth="1"/>
    <col min="8220" max="8223" width="0" style="190" hidden="1" customWidth="1"/>
    <col min="8224" max="8224" width="7.85546875" style="190" customWidth="1"/>
    <col min="8225" max="8227" width="0" style="190" hidden="1" customWidth="1"/>
    <col min="8228" max="8228" width="7.28515625" style="190" customWidth="1"/>
    <col min="8229" max="8232" width="0" style="190" hidden="1" customWidth="1"/>
    <col min="8233" max="8234" width="6.85546875" style="190" customWidth="1"/>
    <col min="8235" max="8235" width="0" style="190" hidden="1" customWidth="1"/>
    <col min="8236" max="8236" width="6.7109375" style="190" customWidth="1"/>
    <col min="8237" max="8238" width="0" style="190" hidden="1" customWidth="1"/>
    <col min="8239" max="8239" width="6.42578125" style="190" customWidth="1"/>
    <col min="8240" max="8240" width="0" style="190" hidden="1" customWidth="1"/>
    <col min="8241" max="8241" width="8.28515625" style="190" customWidth="1"/>
    <col min="8242" max="8246" width="0" style="190" hidden="1" customWidth="1"/>
    <col min="8247" max="8247" width="7.42578125" style="190" customWidth="1"/>
    <col min="8248" max="8250" width="0" style="190" hidden="1" customWidth="1"/>
    <col min="8251" max="8251" width="12.5703125" style="190" customWidth="1"/>
    <col min="8252" max="8252" width="21.42578125" style="190" customWidth="1"/>
    <col min="8253" max="8253" width="12.85546875" style="190" customWidth="1"/>
    <col min="8254" max="8256" width="0" style="190" hidden="1" customWidth="1"/>
    <col min="8257" max="8443" width="9.140625" style="190"/>
    <col min="8444" max="8444" width="5" style="190" customWidth="1"/>
    <col min="8445" max="8445" width="38.42578125" style="190" customWidth="1"/>
    <col min="8446" max="8446" width="0" style="190" hidden="1" customWidth="1"/>
    <col min="8447" max="8447" width="8.5703125" style="190" customWidth="1"/>
    <col min="8448" max="8448" width="13.140625" style="190" customWidth="1"/>
    <col min="8449" max="8449" width="11.42578125" style="190" customWidth="1"/>
    <col min="8450" max="8450" width="8.42578125" style="190" customWidth="1"/>
    <col min="8451" max="8451" width="7.42578125" style="190" customWidth="1"/>
    <col min="8452" max="8454" width="0" style="190" hidden="1" customWidth="1"/>
    <col min="8455" max="8455" width="7.7109375" style="190" customWidth="1"/>
    <col min="8456" max="8456" width="7.85546875" style="190" customWidth="1"/>
    <col min="8457" max="8460" width="0" style="190" hidden="1" customWidth="1"/>
    <col min="8461" max="8461" width="6.7109375" style="190" customWidth="1"/>
    <col min="8462" max="8463" width="0" style="190" hidden="1" customWidth="1"/>
    <col min="8464" max="8464" width="8.28515625" style="190" customWidth="1"/>
    <col min="8465" max="8469" width="0" style="190" hidden="1" customWidth="1"/>
    <col min="8470" max="8470" width="7.42578125" style="190" customWidth="1"/>
    <col min="8471" max="8471" width="6.7109375" style="190" customWidth="1"/>
    <col min="8472" max="8472" width="0" style="190" hidden="1" customWidth="1"/>
    <col min="8473" max="8473" width="8.140625" style="190" customWidth="1"/>
    <col min="8474" max="8474" width="8.7109375" style="190" customWidth="1"/>
    <col min="8475" max="8475" width="7" style="190" customWidth="1"/>
    <col min="8476" max="8479" width="0" style="190" hidden="1" customWidth="1"/>
    <col min="8480" max="8480" width="7.85546875" style="190" customWidth="1"/>
    <col min="8481" max="8483" width="0" style="190" hidden="1" customWidth="1"/>
    <col min="8484" max="8484" width="7.28515625" style="190" customWidth="1"/>
    <col min="8485" max="8488" width="0" style="190" hidden="1" customWidth="1"/>
    <col min="8489" max="8490" width="6.85546875" style="190" customWidth="1"/>
    <col min="8491" max="8491" width="0" style="190" hidden="1" customWidth="1"/>
    <col min="8492" max="8492" width="6.7109375" style="190" customWidth="1"/>
    <col min="8493" max="8494" width="0" style="190" hidden="1" customWidth="1"/>
    <col min="8495" max="8495" width="6.42578125" style="190" customWidth="1"/>
    <col min="8496" max="8496" width="0" style="190" hidden="1" customWidth="1"/>
    <col min="8497" max="8497" width="8.28515625" style="190" customWidth="1"/>
    <col min="8498" max="8502" width="0" style="190" hidden="1" customWidth="1"/>
    <col min="8503" max="8503" width="7.42578125" style="190" customWidth="1"/>
    <col min="8504" max="8506" width="0" style="190" hidden="1" customWidth="1"/>
    <col min="8507" max="8507" width="12.5703125" style="190" customWidth="1"/>
    <col min="8508" max="8508" width="21.42578125" style="190" customWidth="1"/>
    <col min="8509" max="8509" width="12.85546875" style="190" customWidth="1"/>
    <col min="8510" max="8512" width="0" style="190" hidden="1" customWidth="1"/>
    <col min="8513" max="8699" width="9.140625" style="190"/>
    <col min="8700" max="8700" width="5" style="190" customWidth="1"/>
    <col min="8701" max="8701" width="38.42578125" style="190" customWidth="1"/>
    <col min="8702" max="8702" width="0" style="190" hidden="1" customWidth="1"/>
    <col min="8703" max="8703" width="8.5703125" style="190" customWidth="1"/>
    <col min="8704" max="8704" width="13.140625" style="190" customWidth="1"/>
    <col min="8705" max="8705" width="11.42578125" style="190" customWidth="1"/>
    <col min="8706" max="8706" width="8.42578125" style="190" customWidth="1"/>
    <col min="8707" max="8707" width="7.42578125" style="190" customWidth="1"/>
    <col min="8708" max="8710" width="0" style="190" hidden="1" customWidth="1"/>
    <col min="8711" max="8711" width="7.7109375" style="190" customWidth="1"/>
    <col min="8712" max="8712" width="7.85546875" style="190" customWidth="1"/>
    <col min="8713" max="8716" width="0" style="190" hidden="1" customWidth="1"/>
    <col min="8717" max="8717" width="6.7109375" style="190" customWidth="1"/>
    <col min="8718" max="8719" width="0" style="190" hidden="1" customWidth="1"/>
    <col min="8720" max="8720" width="8.28515625" style="190" customWidth="1"/>
    <col min="8721" max="8725" width="0" style="190" hidden="1" customWidth="1"/>
    <col min="8726" max="8726" width="7.42578125" style="190" customWidth="1"/>
    <col min="8727" max="8727" width="6.7109375" style="190" customWidth="1"/>
    <col min="8728" max="8728" width="0" style="190" hidden="1" customWidth="1"/>
    <col min="8729" max="8729" width="8.140625" style="190" customWidth="1"/>
    <col min="8730" max="8730" width="8.7109375" style="190" customWidth="1"/>
    <col min="8731" max="8731" width="7" style="190" customWidth="1"/>
    <col min="8732" max="8735" width="0" style="190" hidden="1" customWidth="1"/>
    <col min="8736" max="8736" width="7.85546875" style="190" customWidth="1"/>
    <col min="8737" max="8739" width="0" style="190" hidden="1" customWidth="1"/>
    <col min="8740" max="8740" width="7.28515625" style="190" customWidth="1"/>
    <col min="8741" max="8744" width="0" style="190" hidden="1" customWidth="1"/>
    <col min="8745" max="8746" width="6.85546875" style="190" customWidth="1"/>
    <col min="8747" max="8747" width="0" style="190" hidden="1" customWidth="1"/>
    <col min="8748" max="8748" width="6.7109375" style="190" customWidth="1"/>
    <col min="8749" max="8750" width="0" style="190" hidden="1" customWidth="1"/>
    <col min="8751" max="8751" width="6.42578125" style="190" customWidth="1"/>
    <col min="8752" max="8752" width="0" style="190" hidden="1" customWidth="1"/>
    <col min="8753" max="8753" width="8.28515625" style="190" customWidth="1"/>
    <col min="8754" max="8758" width="0" style="190" hidden="1" customWidth="1"/>
    <col min="8759" max="8759" width="7.42578125" style="190" customWidth="1"/>
    <col min="8760" max="8762" width="0" style="190" hidden="1" customWidth="1"/>
    <col min="8763" max="8763" width="12.5703125" style="190" customWidth="1"/>
    <col min="8764" max="8764" width="21.42578125" style="190" customWidth="1"/>
    <col min="8765" max="8765" width="12.85546875" style="190" customWidth="1"/>
    <col min="8766" max="8768" width="0" style="190" hidden="1" customWidth="1"/>
    <col min="8769" max="8955" width="9.140625" style="190"/>
    <col min="8956" max="8956" width="5" style="190" customWidth="1"/>
    <col min="8957" max="8957" width="38.42578125" style="190" customWidth="1"/>
    <col min="8958" max="8958" width="0" style="190" hidden="1" customWidth="1"/>
    <col min="8959" max="8959" width="8.5703125" style="190" customWidth="1"/>
    <col min="8960" max="8960" width="13.140625" style="190" customWidth="1"/>
    <col min="8961" max="8961" width="11.42578125" style="190" customWidth="1"/>
    <col min="8962" max="8962" width="8.42578125" style="190" customWidth="1"/>
    <col min="8963" max="8963" width="7.42578125" style="190" customWidth="1"/>
    <col min="8964" max="8966" width="0" style="190" hidden="1" customWidth="1"/>
    <col min="8967" max="8967" width="7.7109375" style="190" customWidth="1"/>
    <col min="8968" max="8968" width="7.85546875" style="190" customWidth="1"/>
    <col min="8969" max="8972" width="0" style="190" hidden="1" customWidth="1"/>
    <col min="8973" max="8973" width="6.7109375" style="190" customWidth="1"/>
    <col min="8974" max="8975" width="0" style="190" hidden="1" customWidth="1"/>
    <col min="8976" max="8976" width="8.28515625" style="190" customWidth="1"/>
    <col min="8977" max="8981" width="0" style="190" hidden="1" customWidth="1"/>
    <col min="8982" max="8982" width="7.42578125" style="190" customWidth="1"/>
    <col min="8983" max="8983" width="6.7109375" style="190" customWidth="1"/>
    <col min="8984" max="8984" width="0" style="190" hidden="1" customWidth="1"/>
    <col min="8985" max="8985" width="8.140625" style="190" customWidth="1"/>
    <col min="8986" max="8986" width="8.7109375" style="190" customWidth="1"/>
    <col min="8987" max="8987" width="7" style="190" customWidth="1"/>
    <col min="8988" max="8991" width="0" style="190" hidden="1" customWidth="1"/>
    <col min="8992" max="8992" width="7.85546875" style="190" customWidth="1"/>
    <col min="8993" max="8995" width="0" style="190" hidden="1" customWidth="1"/>
    <col min="8996" max="8996" width="7.28515625" style="190" customWidth="1"/>
    <col min="8997" max="9000" width="0" style="190" hidden="1" customWidth="1"/>
    <col min="9001" max="9002" width="6.85546875" style="190" customWidth="1"/>
    <col min="9003" max="9003" width="0" style="190" hidden="1" customWidth="1"/>
    <col min="9004" max="9004" width="6.7109375" style="190" customWidth="1"/>
    <col min="9005" max="9006" width="0" style="190" hidden="1" customWidth="1"/>
    <col min="9007" max="9007" width="6.42578125" style="190" customWidth="1"/>
    <col min="9008" max="9008" width="0" style="190" hidden="1" customWidth="1"/>
    <col min="9009" max="9009" width="8.28515625" style="190" customWidth="1"/>
    <col min="9010" max="9014" width="0" style="190" hidden="1" customWidth="1"/>
    <col min="9015" max="9015" width="7.42578125" style="190" customWidth="1"/>
    <col min="9016" max="9018" width="0" style="190" hidden="1" customWidth="1"/>
    <col min="9019" max="9019" width="12.5703125" style="190" customWidth="1"/>
    <col min="9020" max="9020" width="21.42578125" style="190" customWidth="1"/>
    <col min="9021" max="9021" width="12.85546875" style="190" customWidth="1"/>
    <col min="9022" max="9024" width="0" style="190" hidden="1" customWidth="1"/>
    <col min="9025" max="9211" width="9.140625" style="190"/>
    <col min="9212" max="9212" width="5" style="190" customWidth="1"/>
    <col min="9213" max="9213" width="38.42578125" style="190" customWidth="1"/>
    <col min="9214" max="9214" width="0" style="190" hidden="1" customWidth="1"/>
    <col min="9215" max="9215" width="8.5703125" style="190" customWidth="1"/>
    <col min="9216" max="9216" width="13.140625" style="190" customWidth="1"/>
    <col min="9217" max="9217" width="11.42578125" style="190" customWidth="1"/>
    <col min="9218" max="9218" width="8.42578125" style="190" customWidth="1"/>
    <col min="9219" max="9219" width="7.42578125" style="190" customWidth="1"/>
    <col min="9220" max="9222" width="0" style="190" hidden="1" customWidth="1"/>
    <col min="9223" max="9223" width="7.7109375" style="190" customWidth="1"/>
    <col min="9224" max="9224" width="7.85546875" style="190" customWidth="1"/>
    <col min="9225" max="9228" width="0" style="190" hidden="1" customWidth="1"/>
    <col min="9229" max="9229" width="6.7109375" style="190" customWidth="1"/>
    <col min="9230" max="9231" width="0" style="190" hidden="1" customWidth="1"/>
    <col min="9232" max="9232" width="8.28515625" style="190" customWidth="1"/>
    <col min="9233" max="9237" width="0" style="190" hidden="1" customWidth="1"/>
    <col min="9238" max="9238" width="7.42578125" style="190" customWidth="1"/>
    <col min="9239" max="9239" width="6.7109375" style="190" customWidth="1"/>
    <col min="9240" max="9240" width="0" style="190" hidden="1" customWidth="1"/>
    <col min="9241" max="9241" width="8.140625" style="190" customWidth="1"/>
    <col min="9242" max="9242" width="8.7109375" style="190" customWidth="1"/>
    <col min="9243" max="9243" width="7" style="190" customWidth="1"/>
    <col min="9244" max="9247" width="0" style="190" hidden="1" customWidth="1"/>
    <col min="9248" max="9248" width="7.85546875" style="190" customWidth="1"/>
    <col min="9249" max="9251" width="0" style="190" hidden="1" customWidth="1"/>
    <col min="9252" max="9252" width="7.28515625" style="190" customWidth="1"/>
    <col min="9253" max="9256" width="0" style="190" hidden="1" customWidth="1"/>
    <col min="9257" max="9258" width="6.85546875" style="190" customWidth="1"/>
    <col min="9259" max="9259" width="0" style="190" hidden="1" customWidth="1"/>
    <col min="9260" max="9260" width="6.7109375" style="190" customWidth="1"/>
    <col min="9261" max="9262" width="0" style="190" hidden="1" customWidth="1"/>
    <col min="9263" max="9263" width="6.42578125" style="190" customWidth="1"/>
    <col min="9264" max="9264" width="0" style="190" hidden="1" customWidth="1"/>
    <col min="9265" max="9265" width="8.28515625" style="190" customWidth="1"/>
    <col min="9266" max="9270" width="0" style="190" hidden="1" customWidth="1"/>
    <col min="9271" max="9271" width="7.42578125" style="190" customWidth="1"/>
    <col min="9272" max="9274" width="0" style="190" hidden="1" customWidth="1"/>
    <col min="9275" max="9275" width="12.5703125" style="190" customWidth="1"/>
    <col min="9276" max="9276" width="21.42578125" style="190" customWidth="1"/>
    <col min="9277" max="9277" width="12.85546875" style="190" customWidth="1"/>
    <col min="9278" max="9280" width="0" style="190" hidden="1" customWidth="1"/>
    <col min="9281" max="9467" width="9.140625" style="190"/>
    <col min="9468" max="9468" width="5" style="190" customWidth="1"/>
    <col min="9469" max="9469" width="38.42578125" style="190" customWidth="1"/>
    <col min="9470" max="9470" width="0" style="190" hidden="1" customWidth="1"/>
    <col min="9471" max="9471" width="8.5703125" style="190" customWidth="1"/>
    <col min="9472" max="9472" width="13.140625" style="190" customWidth="1"/>
    <col min="9473" max="9473" width="11.42578125" style="190" customWidth="1"/>
    <col min="9474" max="9474" width="8.42578125" style="190" customWidth="1"/>
    <col min="9475" max="9475" width="7.42578125" style="190" customWidth="1"/>
    <col min="9476" max="9478" width="0" style="190" hidden="1" customWidth="1"/>
    <col min="9479" max="9479" width="7.7109375" style="190" customWidth="1"/>
    <col min="9480" max="9480" width="7.85546875" style="190" customWidth="1"/>
    <col min="9481" max="9484" width="0" style="190" hidden="1" customWidth="1"/>
    <col min="9485" max="9485" width="6.7109375" style="190" customWidth="1"/>
    <col min="9486" max="9487" width="0" style="190" hidden="1" customWidth="1"/>
    <col min="9488" max="9488" width="8.28515625" style="190" customWidth="1"/>
    <col min="9489" max="9493" width="0" style="190" hidden="1" customWidth="1"/>
    <col min="9494" max="9494" width="7.42578125" style="190" customWidth="1"/>
    <col min="9495" max="9495" width="6.7109375" style="190" customWidth="1"/>
    <col min="9496" max="9496" width="0" style="190" hidden="1" customWidth="1"/>
    <col min="9497" max="9497" width="8.140625" style="190" customWidth="1"/>
    <col min="9498" max="9498" width="8.7109375" style="190" customWidth="1"/>
    <col min="9499" max="9499" width="7" style="190" customWidth="1"/>
    <col min="9500" max="9503" width="0" style="190" hidden="1" customWidth="1"/>
    <col min="9504" max="9504" width="7.85546875" style="190" customWidth="1"/>
    <col min="9505" max="9507" width="0" style="190" hidden="1" customWidth="1"/>
    <col min="9508" max="9508" width="7.28515625" style="190" customWidth="1"/>
    <col min="9509" max="9512" width="0" style="190" hidden="1" customWidth="1"/>
    <col min="9513" max="9514" width="6.85546875" style="190" customWidth="1"/>
    <col min="9515" max="9515" width="0" style="190" hidden="1" customWidth="1"/>
    <col min="9516" max="9516" width="6.7109375" style="190" customWidth="1"/>
    <col min="9517" max="9518" width="0" style="190" hidden="1" customWidth="1"/>
    <col min="9519" max="9519" width="6.42578125" style="190" customWidth="1"/>
    <col min="9520" max="9520" width="0" style="190" hidden="1" customWidth="1"/>
    <col min="9521" max="9521" width="8.28515625" style="190" customWidth="1"/>
    <col min="9522" max="9526" width="0" style="190" hidden="1" customWidth="1"/>
    <col min="9527" max="9527" width="7.42578125" style="190" customWidth="1"/>
    <col min="9528" max="9530" width="0" style="190" hidden="1" customWidth="1"/>
    <col min="9531" max="9531" width="12.5703125" style="190" customWidth="1"/>
    <col min="9532" max="9532" width="21.42578125" style="190" customWidth="1"/>
    <col min="9533" max="9533" width="12.85546875" style="190" customWidth="1"/>
    <col min="9534" max="9536" width="0" style="190" hidden="1" customWidth="1"/>
    <col min="9537" max="9723" width="9.140625" style="190"/>
    <col min="9724" max="9724" width="5" style="190" customWidth="1"/>
    <col min="9725" max="9725" width="38.42578125" style="190" customWidth="1"/>
    <col min="9726" max="9726" width="0" style="190" hidden="1" customWidth="1"/>
    <col min="9727" max="9727" width="8.5703125" style="190" customWidth="1"/>
    <col min="9728" max="9728" width="13.140625" style="190" customWidth="1"/>
    <col min="9729" max="9729" width="11.42578125" style="190" customWidth="1"/>
    <col min="9730" max="9730" width="8.42578125" style="190" customWidth="1"/>
    <col min="9731" max="9731" width="7.42578125" style="190" customWidth="1"/>
    <col min="9732" max="9734" width="0" style="190" hidden="1" customWidth="1"/>
    <col min="9735" max="9735" width="7.7109375" style="190" customWidth="1"/>
    <col min="9736" max="9736" width="7.85546875" style="190" customWidth="1"/>
    <col min="9737" max="9740" width="0" style="190" hidden="1" customWidth="1"/>
    <col min="9741" max="9741" width="6.7109375" style="190" customWidth="1"/>
    <col min="9742" max="9743" width="0" style="190" hidden="1" customWidth="1"/>
    <col min="9744" max="9744" width="8.28515625" style="190" customWidth="1"/>
    <col min="9745" max="9749" width="0" style="190" hidden="1" customWidth="1"/>
    <col min="9750" max="9750" width="7.42578125" style="190" customWidth="1"/>
    <col min="9751" max="9751" width="6.7109375" style="190" customWidth="1"/>
    <col min="9752" max="9752" width="0" style="190" hidden="1" customWidth="1"/>
    <col min="9753" max="9753" width="8.140625" style="190" customWidth="1"/>
    <col min="9754" max="9754" width="8.7109375" style="190" customWidth="1"/>
    <col min="9755" max="9755" width="7" style="190" customWidth="1"/>
    <col min="9756" max="9759" width="0" style="190" hidden="1" customWidth="1"/>
    <col min="9760" max="9760" width="7.85546875" style="190" customWidth="1"/>
    <col min="9761" max="9763" width="0" style="190" hidden="1" customWidth="1"/>
    <col min="9764" max="9764" width="7.28515625" style="190" customWidth="1"/>
    <col min="9765" max="9768" width="0" style="190" hidden="1" customWidth="1"/>
    <col min="9769" max="9770" width="6.85546875" style="190" customWidth="1"/>
    <col min="9771" max="9771" width="0" style="190" hidden="1" customWidth="1"/>
    <col min="9772" max="9772" width="6.7109375" style="190" customWidth="1"/>
    <col min="9773" max="9774" width="0" style="190" hidden="1" customWidth="1"/>
    <col min="9775" max="9775" width="6.42578125" style="190" customWidth="1"/>
    <col min="9776" max="9776" width="0" style="190" hidden="1" customWidth="1"/>
    <col min="9777" max="9777" width="8.28515625" style="190" customWidth="1"/>
    <col min="9778" max="9782" width="0" style="190" hidden="1" customWidth="1"/>
    <col min="9783" max="9783" width="7.42578125" style="190" customWidth="1"/>
    <col min="9784" max="9786" width="0" style="190" hidden="1" customWidth="1"/>
    <col min="9787" max="9787" width="12.5703125" style="190" customWidth="1"/>
    <col min="9788" max="9788" width="21.42578125" style="190" customWidth="1"/>
    <col min="9789" max="9789" width="12.85546875" style="190" customWidth="1"/>
    <col min="9790" max="9792" width="0" style="190" hidden="1" customWidth="1"/>
    <col min="9793" max="9979" width="9.140625" style="190"/>
    <col min="9980" max="9980" width="5" style="190" customWidth="1"/>
    <col min="9981" max="9981" width="38.42578125" style="190" customWidth="1"/>
    <col min="9982" max="9982" width="0" style="190" hidden="1" customWidth="1"/>
    <col min="9983" max="9983" width="8.5703125" style="190" customWidth="1"/>
    <col min="9984" max="9984" width="13.140625" style="190" customWidth="1"/>
    <col min="9985" max="9985" width="11.42578125" style="190" customWidth="1"/>
    <col min="9986" max="9986" width="8.42578125" style="190" customWidth="1"/>
    <col min="9987" max="9987" width="7.42578125" style="190" customWidth="1"/>
    <col min="9988" max="9990" width="0" style="190" hidden="1" customWidth="1"/>
    <col min="9991" max="9991" width="7.7109375" style="190" customWidth="1"/>
    <col min="9992" max="9992" width="7.85546875" style="190" customWidth="1"/>
    <col min="9993" max="9996" width="0" style="190" hidden="1" customWidth="1"/>
    <col min="9997" max="9997" width="6.7109375" style="190" customWidth="1"/>
    <col min="9998" max="9999" width="0" style="190" hidden="1" customWidth="1"/>
    <col min="10000" max="10000" width="8.28515625" style="190" customWidth="1"/>
    <col min="10001" max="10005" width="0" style="190" hidden="1" customWidth="1"/>
    <col min="10006" max="10006" width="7.42578125" style="190" customWidth="1"/>
    <col min="10007" max="10007" width="6.7109375" style="190" customWidth="1"/>
    <col min="10008" max="10008" width="0" style="190" hidden="1" customWidth="1"/>
    <col min="10009" max="10009" width="8.140625" style="190" customWidth="1"/>
    <col min="10010" max="10010" width="8.7109375" style="190" customWidth="1"/>
    <col min="10011" max="10011" width="7" style="190" customWidth="1"/>
    <col min="10012" max="10015" width="0" style="190" hidden="1" customWidth="1"/>
    <col min="10016" max="10016" width="7.85546875" style="190" customWidth="1"/>
    <col min="10017" max="10019" width="0" style="190" hidden="1" customWidth="1"/>
    <col min="10020" max="10020" width="7.28515625" style="190" customWidth="1"/>
    <col min="10021" max="10024" width="0" style="190" hidden="1" customWidth="1"/>
    <col min="10025" max="10026" width="6.85546875" style="190" customWidth="1"/>
    <col min="10027" max="10027" width="0" style="190" hidden="1" customWidth="1"/>
    <col min="10028" max="10028" width="6.7109375" style="190" customWidth="1"/>
    <col min="10029" max="10030" width="0" style="190" hidden="1" customWidth="1"/>
    <col min="10031" max="10031" width="6.42578125" style="190" customWidth="1"/>
    <col min="10032" max="10032" width="0" style="190" hidden="1" customWidth="1"/>
    <col min="10033" max="10033" width="8.28515625" style="190" customWidth="1"/>
    <col min="10034" max="10038" width="0" style="190" hidden="1" customWidth="1"/>
    <col min="10039" max="10039" width="7.42578125" style="190" customWidth="1"/>
    <col min="10040" max="10042" width="0" style="190" hidden="1" customWidth="1"/>
    <col min="10043" max="10043" width="12.5703125" style="190" customWidth="1"/>
    <col min="10044" max="10044" width="21.42578125" style="190" customWidth="1"/>
    <col min="10045" max="10045" width="12.85546875" style="190" customWidth="1"/>
    <col min="10046" max="10048" width="0" style="190" hidden="1" customWidth="1"/>
    <col min="10049" max="10235" width="9.140625" style="190"/>
    <col min="10236" max="10236" width="5" style="190" customWidth="1"/>
    <col min="10237" max="10237" width="38.42578125" style="190" customWidth="1"/>
    <col min="10238" max="10238" width="0" style="190" hidden="1" customWidth="1"/>
    <col min="10239" max="10239" width="8.5703125" style="190" customWidth="1"/>
    <col min="10240" max="10240" width="13.140625" style="190" customWidth="1"/>
    <col min="10241" max="10241" width="11.42578125" style="190" customWidth="1"/>
    <col min="10242" max="10242" width="8.42578125" style="190" customWidth="1"/>
    <col min="10243" max="10243" width="7.42578125" style="190" customWidth="1"/>
    <col min="10244" max="10246" width="0" style="190" hidden="1" customWidth="1"/>
    <col min="10247" max="10247" width="7.7109375" style="190" customWidth="1"/>
    <col min="10248" max="10248" width="7.85546875" style="190" customWidth="1"/>
    <col min="10249" max="10252" width="0" style="190" hidden="1" customWidth="1"/>
    <col min="10253" max="10253" width="6.7109375" style="190" customWidth="1"/>
    <col min="10254" max="10255" width="0" style="190" hidden="1" customWidth="1"/>
    <col min="10256" max="10256" width="8.28515625" style="190" customWidth="1"/>
    <col min="10257" max="10261" width="0" style="190" hidden="1" customWidth="1"/>
    <col min="10262" max="10262" width="7.42578125" style="190" customWidth="1"/>
    <col min="10263" max="10263" width="6.7109375" style="190" customWidth="1"/>
    <col min="10264" max="10264" width="0" style="190" hidden="1" customWidth="1"/>
    <col min="10265" max="10265" width="8.140625" style="190" customWidth="1"/>
    <col min="10266" max="10266" width="8.7109375" style="190" customWidth="1"/>
    <col min="10267" max="10267" width="7" style="190" customWidth="1"/>
    <col min="10268" max="10271" width="0" style="190" hidden="1" customWidth="1"/>
    <col min="10272" max="10272" width="7.85546875" style="190" customWidth="1"/>
    <col min="10273" max="10275" width="0" style="190" hidden="1" customWidth="1"/>
    <col min="10276" max="10276" width="7.28515625" style="190" customWidth="1"/>
    <col min="10277" max="10280" width="0" style="190" hidden="1" customWidth="1"/>
    <col min="10281" max="10282" width="6.85546875" style="190" customWidth="1"/>
    <col min="10283" max="10283" width="0" style="190" hidden="1" customWidth="1"/>
    <col min="10284" max="10284" width="6.7109375" style="190" customWidth="1"/>
    <col min="10285" max="10286" width="0" style="190" hidden="1" customWidth="1"/>
    <col min="10287" max="10287" width="6.42578125" style="190" customWidth="1"/>
    <col min="10288" max="10288" width="0" style="190" hidden="1" customWidth="1"/>
    <col min="10289" max="10289" width="8.28515625" style="190" customWidth="1"/>
    <col min="10290" max="10294" width="0" style="190" hidden="1" customWidth="1"/>
    <col min="10295" max="10295" width="7.42578125" style="190" customWidth="1"/>
    <col min="10296" max="10298" width="0" style="190" hidden="1" customWidth="1"/>
    <col min="10299" max="10299" width="12.5703125" style="190" customWidth="1"/>
    <col min="10300" max="10300" width="21.42578125" style="190" customWidth="1"/>
    <col min="10301" max="10301" width="12.85546875" style="190" customWidth="1"/>
    <col min="10302" max="10304" width="0" style="190" hidden="1" customWidth="1"/>
    <col min="10305" max="10491" width="9.140625" style="190"/>
    <col min="10492" max="10492" width="5" style="190" customWidth="1"/>
    <col min="10493" max="10493" width="38.42578125" style="190" customWidth="1"/>
    <col min="10494" max="10494" width="0" style="190" hidden="1" customWidth="1"/>
    <col min="10495" max="10495" width="8.5703125" style="190" customWidth="1"/>
    <col min="10496" max="10496" width="13.140625" style="190" customWidth="1"/>
    <col min="10497" max="10497" width="11.42578125" style="190" customWidth="1"/>
    <col min="10498" max="10498" width="8.42578125" style="190" customWidth="1"/>
    <col min="10499" max="10499" width="7.42578125" style="190" customWidth="1"/>
    <col min="10500" max="10502" width="0" style="190" hidden="1" customWidth="1"/>
    <col min="10503" max="10503" width="7.7109375" style="190" customWidth="1"/>
    <col min="10504" max="10504" width="7.85546875" style="190" customWidth="1"/>
    <col min="10505" max="10508" width="0" style="190" hidden="1" customWidth="1"/>
    <col min="10509" max="10509" width="6.7109375" style="190" customWidth="1"/>
    <col min="10510" max="10511" width="0" style="190" hidden="1" customWidth="1"/>
    <col min="10512" max="10512" width="8.28515625" style="190" customWidth="1"/>
    <col min="10513" max="10517" width="0" style="190" hidden="1" customWidth="1"/>
    <col min="10518" max="10518" width="7.42578125" style="190" customWidth="1"/>
    <col min="10519" max="10519" width="6.7109375" style="190" customWidth="1"/>
    <col min="10520" max="10520" width="0" style="190" hidden="1" customWidth="1"/>
    <col min="10521" max="10521" width="8.140625" style="190" customWidth="1"/>
    <col min="10522" max="10522" width="8.7109375" style="190" customWidth="1"/>
    <col min="10523" max="10523" width="7" style="190" customWidth="1"/>
    <col min="10524" max="10527" width="0" style="190" hidden="1" customWidth="1"/>
    <col min="10528" max="10528" width="7.85546875" style="190" customWidth="1"/>
    <col min="10529" max="10531" width="0" style="190" hidden="1" customWidth="1"/>
    <col min="10532" max="10532" width="7.28515625" style="190" customWidth="1"/>
    <col min="10533" max="10536" width="0" style="190" hidden="1" customWidth="1"/>
    <col min="10537" max="10538" width="6.85546875" style="190" customWidth="1"/>
    <col min="10539" max="10539" width="0" style="190" hidden="1" customWidth="1"/>
    <col min="10540" max="10540" width="6.7109375" style="190" customWidth="1"/>
    <col min="10541" max="10542" width="0" style="190" hidden="1" customWidth="1"/>
    <col min="10543" max="10543" width="6.42578125" style="190" customWidth="1"/>
    <col min="10544" max="10544" width="0" style="190" hidden="1" customWidth="1"/>
    <col min="10545" max="10545" width="8.28515625" style="190" customWidth="1"/>
    <col min="10546" max="10550" width="0" style="190" hidden="1" customWidth="1"/>
    <col min="10551" max="10551" width="7.42578125" style="190" customWidth="1"/>
    <col min="10552" max="10554" width="0" style="190" hidden="1" customWidth="1"/>
    <col min="10555" max="10555" width="12.5703125" style="190" customWidth="1"/>
    <col min="10556" max="10556" width="21.42578125" style="190" customWidth="1"/>
    <col min="10557" max="10557" width="12.85546875" style="190" customWidth="1"/>
    <col min="10558" max="10560" width="0" style="190" hidden="1" customWidth="1"/>
    <col min="10561" max="10747" width="9.140625" style="190"/>
    <col min="10748" max="10748" width="5" style="190" customWidth="1"/>
    <col min="10749" max="10749" width="38.42578125" style="190" customWidth="1"/>
    <col min="10750" max="10750" width="0" style="190" hidden="1" customWidth="1"/>
    <col min="10751" max="10751" width="8.5703125" style="190" customWidth="1"/>
    <col min="10752" max="10752" width="13.140625" style="190" customWidth="1"/>
    <col min="10753" max="10753" width="11.42578125" style="190" customWidth="1"/>
    <col min="10754" max="10754" width="8.42578125" style="190" customWidth="1"/>
    <col min="10755" max="10755" width="7.42578125" style="190" customWidth="1"/>
    <col min="10756" max="10758" width="0" style="190" hidden="1" customWidth="1"/>
    <col min="10759" max="10759" width="7.7109375" style="190" customWidth="1"/>
    <col min="10760" max="10760" width="7.85546875" style="190" customWidth="1"/>
    <col min="10761" max="10764" width="0" style="190" hidden="1" customWidth="1"/>
    <col min="10765" max="10765" width="6.7109375" style="190" customWidth="1"/>
    <col min="10766" max="10767" width="0" style="190" hidden="1" customWidth="1"/>
    <col min="10768" max="10768" width="8.28515625" style="190" customWidth="1"/>
    <col min="10769" max="10773" width="0" style="190" hidden="1" customWidth="1"/>
    <col min="10774" max="10774" width="7.42578125" style="190" customWidth="1"/>
    <col min="10775" max="10775" width="6.7109375" style="190" customWidth="1"/>
    <col min="10776" max="10776" width="0" style="190" hidden="1" customWidth="1"/>
    <col min="10777" max="10777" width="8.140625" style="190" customWidth="1"/>
    <col min="10778" max="10778" width="8.7109375" style="190" customWidth="1"/>
    <col min="10779" max="10779" width="7" style="190" customWidth="1"/>
    <col min="10780" max="10783" width="0" style="190" hidden="1" customWidth="1"/>
    <col min="10784" max="10784" width="7.85546875" style="190" customWidth="1"/>
    <col min="10785" max="10787" width="0" style="190" hidden="1" customWidth="1"/>
    <col min="10788" max="10788" width="7.28515625" style="190" customWidth="1"/>
    <col min="10789" max="10792" width="0" style="190" hidden="1" customWidth="1"/>
    <col min="10793" max="10794" width="6.85546875" style="190" customWidth="1"/>
    <col min="10795" max="10795" width="0" style="190" hidden="1" customWidth="1"/>
    <col min="10796" max="10796" width="6.7109375" style="190" customWidth="1"/>
    <col min="10797" max="10798" width="0" style="190" hidden="1" customWidth="1"/>
    <col min="10799" max="10799" width="6.42578125" style="190" customWidth="1"/>
    <col min="10800" max="10800" width="0" style="190" hidden="1" customWidth="1"/>
    <col min="10801" max="10801" width="8.28515625" style="190" customWidth="1"/>
    <col min="10802" max="10806" width="0" style="190" hidden="1" customWidth="1"/>
    <col min="10807" max="10807" width="7.42578125" style="190" customWidth="1"/>
    <col min="10808" max="10810" width="0" style="190" hidden="1" customWidth="1"/>
    <col min="10811" max="10811" width="12.5703125" style="190" customWidth="1"/>
    <col min="10812" max="10812" width="21.42578125" style="190" customWidth="1"/>
    <col min="10813" max="10813" width="12.85546875" style="190" customWidth="1"/>
    <col min="10814" max="10816" width="0" style="190" hidden="1" customWidth="1"/>
    <col min="10817" max="11003" width="9.140625" style="190"/>
    <col min="11004" max="11004" width="5" style="190" customWidth="1"/>
    <col min="11005" max="11005" width="38.42578125" style="190" customWidth="1"/>
    <col min="11006" max="11006" width="0" style="190" hidden="1" customWidth="1"/>
    <col min="11007" max="11007" width="8.5703125" style="190" customWidth="1"/>
    <col min="11008" max="11008" width="13.140625" style="190" customWidth="1"/>
    <col min="11009" max="11009" width="11.42578125" style="190" customWidth="1"/>
    <col min="11010" max="11010" width="8.42578125" style="190" customWidth="1"/>
    <col min="11011" max="11011" width="7.42578125" style="190" customWidth="1"/>
    <col min="11012" max="11014" width="0" style="190" hidden="1" customWidth="1"/>
    <col min="11015" max="11015" width="7.7109375" style="190" customWidth="1"/>
    <col min="11016" max="11016" width="7.85546875" style="190" customWidth="1"/>
    <col min="11017" max="11020" width="0" style="190" hidden="1" customWidth="1"/>
    <col min="11021" max="11021" width="6.7109375" style="190" customWidth="1"/>
    <col min="11022" max="11023" width="0" style="190" hidden="1" customWidth="1"/>
    <col min="11024" max="11024" width="8.28515625" style="190" customWidth="1"/>
    <col min="11025" max="11029" width="0" style="190" hidden="1" customWidth="1"/>
    <col min="11030" max="11030" width="7.42578125" style="190" customWidth="1"/>
    <col min="11031" max="11031" width="6.7109375" style="190" customWidth="1"/>
    <col min="11032" max="11032" width="0" style="190" hidden="1" customWidth="1"/>
    <col min="11033" max="11033" width="8.140625" style="190" customWidth="1"/>
    <col min="11034" max="11034" width="8.7109375" style="190" customWidth="1"/>
    <col min="11035" max="11035" width="7" style="190" customWidth="1"/>
    <col min="11036" max="11039" width="0" style="190" hidden="1" customWidth="1"/>
    <col min="11040" max="11040" width="7.85546875" style="190" customWidth="1"/>
    <col min="11041" max="11043" width="0" style="190" hidden="1" customWidth="1"/>
    <col min="11044" max="11044" width="7.28515625" style="190" customWidth="1"/>
    <col min="11045" max="11048" width="0" style="190" hidden="1" customWidth="1"/>
    <col min="11049" max="11050" width="6.85546875" style="190" customWidth="1"/>
    <col min="11051" max="11051" width="0" style="190" hidden="1" customWidth="1"/>
    <col min="11052" max="11052" width="6.7109375" style="190" customWidth="1"/>
    <col min="11053" max="11054" width="0" style="190" hidden="1" customWidth="1"/>
    <col min="11055" max="11055" width="6.42578125" style="190" customWidth="1"/>
    <col min="11056" max="11056" width="0" style="190" hidden="1" customWidth="1"/>
    <col min="11057" max="11057" width="8.28515625" style="190" customWidth="1"/>
    <col min="11058" max="11062" width="0" style="190" hidden="1" customWidth="1"/>
    <col min="11063" max="11063" width="7.42578125" style="190" customWidth="1"/>
    <col min="11064" max="11066" width="0" style="190" hidden="1" customWidth="1"/>
    <col min="11067" max="11067" width="12.5703125" style="190" customWidth="1"/>
    <col min="11068" max="11068" width="21.42578125" style="190" customWidth="1"/>
    <col min="11069" max="11069" width="12.85546875" style="190" customWidth="1"/>
    <col min="11070" max="11072" width="0" style="190" hidden="1" customWidth="1"/>
    <col min="11073" max="11259" width="9.140625" style="190"/>
    <col min="11260" max="11260" width="5" style="190" customWidth="1"/>
    <col min="11261" max="11261" width="38.42578125" style="190" customWidth="1"/>
    <col min="11262" max="11262" width="0" style="190" hidden="1" customWidth="1"/>
    <col min="11263" max="11263" width="8.5703125" style="190" customWidth="1"/>
    <col min="11264" max="11264" width="13.140625" style="190" customWidth="1"/>
    <col min="11265" max="11265" width="11.42578125" style="190" customWidth="1"/>
    <col min="11266" max="11266" width="8.42578125" style="190" customWidth="1"/>
    <col min="11267" max="11267" width="7.42578125" style="190" customWidth="1"/>
    <col min="11268" max="11270" width="0" style="190" hidden="1" customWidth="1"/>
    <col min="11271" max="11271" width="7.7109375" style="190" customWidth="1"/>
    <col min="11272" max="11272" width="7.85546875" style="190" customWidth="1"/>
    <col min="11273" max="11276" width="0" style="190" hidden="1" customWidth="1"/>
    <col min="11277" max="11277" width="6.7109375" style="190" customWidth="1"/>
    <col min="11278" max="11279" width="0" style="190" hidden="1" customWidth="1"/>
    <col min="11280" max="11280" width="8.28515625" style="190" customWidth="1"/>
    <col min="11281" max="11285" width="0" style="190" hidden="1" customWidth="1"/>
    <col min="11286" max="11286" width="7.42578125" style="190" customWidth="1"/>
    <col min="11287" max="11287" width="6.7109375" style="190" customWidth="1"/>
    <col min="11288" max="11288" width="0" style="190" hidden="1" customWidth="1"/>
    <col min="11289" max="11289" width="8.140625" style="190" customWidth="1"/>
    <col min="11290" max="11290" width="8.7109375" style="190" customWidth="1"/>
    <col min="11291" max="11291" width="7" style="190" customWidth="1"/>
    <col min="11292" max="11295" width="0" style="190" hidden="1" customWidth="1"/>
    <col min="11296" max="11296" width="7.85546875" style="190" customWidth="1"/>
    <col min="11297" max="11299" width="0" style="190" hidden="1" customWidth="1"/>
    <col min="11300" max="11300" width="7.28515625" style="190" customWidth="1"/>
    <col min="11301" max="11304" width="0" style="190" hidden="1" customWidth="1"/>
    <col min="11305" max="11306" width="6.85546875" style="190" customWidth="1"/>
    <col min="11307" max="11307" width="0" style="190" hidden="1" customWidth="1"/>
    <col min="11308" max="11308" width="6.7109375" style="190" customWidth="1"/>
    <col min="11309" max="11310" width="0" style="190" hidden="1" customWidth="1"/>
    <col min="11311" max="11311" width="6.42578125" style="190" customWidth="1"/>
    <col min="11312" max="11312" width="0" style="190" hidden="1" customWidth="1"/>
    <col min="11313" max="11313" width="8.28515625" style="190" customWidth="1"/>
    <col min="11314" max="11318" width="0" style="190" hidden="1" customWidth="1"/>
    <col min="11319" max="11319" width="7.42578125" style="190" customWidth="1"/>
    <col min="11320" max="11322" width="0" style="190" hidden="1" customWidth="1"/>
    <col min="11323" max="11323" width="12.5703125" style="190" customWidth="1"/>
    <col min="11324" max="11324" width="21.42578125" style="190" customWidth="1"/>
    <col min="11325" max="11325" width="12.85546875" style="190" customWidth="1"/>
    <col min="11326" max="11328" width="0" style="190" hidden="1" customWidth="1"/>
    <col min="11329" max="11515" width="9.140625" style="190"/>
    <col min="11516" max="11516" width="5" style="190" customWidth="1"/>
    <col min="11517" max="11517" width="38.42578125" style="190" customWidth="1"/>
    <col min="11518" max="11518" width="0" style="190" hidden="1" customWidth="1"/>
    <col min="11519" max="11519" width="8.5703125" style="190" customWidth="1"/>
    <col min="11520" max="11520" width="13.140625" style="190" customWidth="1"/>
    <col min="11521" max="11521" width="11.42578125" style="190" customWidth="1"/>
    <col min="11522" max="11522" width="8.42578125" style="190" customWidth="1"/>
    <col min="11523" max="11523" width="7.42578125" style="190" customWidth="1"/>
    <col min="11524" max="11526" width="0" style="190" hidden="1" customWidth="1"/>
    <col min="11527" max="11527" width="7.7109375" style="190" customWidth="1"/>
    <col min="11528" max="11528" width="7.85546875" style="190" customWidth="1"/>
    <col min="11529" max="11532" width="0" style="190" hidden="1" customWidth="1"/>
    <col min="11533" max="11533" width="6.7109375" style="190" customWidth="1"/>
    <col min="11534" max="11535" width="0" style="190" hidden="1" customWidth="1"/>
    <col min="11536" max="11536" width="8.28515625" style="190" customWidth="1"/>
    <col min="11537" max="11541" width="0" style="190" hidden="1" customWidth="1"/>
    <col min="11542" max="11542" width="7.42578125" style="190" customWidth="1"/>
    <col min="11543" max="11543" width="6.7109375" style="190" customWidth="1"/>
    <col min="11544" max="11544" width="0" style="190" hidden="1" customWidth="1"/>
    <col min="11545" max="11545" width="8.140625" style="190" customWidth="1"/>
    <col min="11546" max="11546" width="8.7109375" style="190" customWidth="1"/>
    <col min="11547" max="11547" width="7" style="190" customWidth="1"/>
    <col min="11548" max="11551" width="0" style="190" hidden="1" customWidth="1"/>
    <col min="11552" max="11552" width="7.85546875" style="190" customWidth="1"/>
    <col min="11553" max="11555" width="0" style="190" hidden="1" customWidth="1"/>
    <col min="11556" max="11556" width="7.28515625" style="190" customWidth="1"/>
    <col min="11557" max="11560" width="0" style="190" hidden="1" customWidth="1"/>
    <col min="11561" max="11562" width="6.85546875" style="190" customWidth="1"/>
    <col min="11563" max="11563" width="0" style="190" hidden="1" customWidth="1"/>
    <col min="11564" max="11564" width="6.7109375" style="190" customWidth="1"/>
    <col min="11565" max="11566" width="0" style="190" hidden="1" customWidth="1"/>
    <col min="11567" max="11567" width="6.42578125" style="190" customWidth="1"/>
    <col min="11568" max="11568" width="0" style="190" hidden="1" customWidth="1"/>
    <col min="11569" max="11569" width="8.28515625" style="190" customWidth="1"/>
    <col min="11570" max="11574" width="0" style="190" hidden="1" customWidth="1"/>
    <col min="11575" max="11575" width="7.42578125" style="190" customWidth="1"/>
    <col min="11576" max="11578" width="0" style="190" hidden="1" customWidth="1"/>
    <col min="11579" max="11579" width="12.5703125" style="190" customWidth="1"/>
    <col min="11580" max="11580" width="21.42578125" style="190" customWidth="1"/>
    <col min="11581" max="11581" width="12.85546875" style="190" customWidth="1"/>
    <col min="11582" max="11584" width="0" style="190" hidden="1" customWidth="1"/>
    <col min="11585" max="11771" width="9.140625" style="190"/>
    <col min="11772" max="11772" width="5" style="190" customWidth="1"/>
    <col min="11773" max="11773" width="38.42578125" style="190" customWidth="1"/>
    <col min="11774" max="11774" width="0" style="190" hidden="1" customWidth="1"/>
    <col min="11775" max="11775" width="8.5703125" style="190" customWidth="1"/>
    <col min="11776" max="11776" width="13.140625" style="190" customWidth="1"/>
    <col min="11777" max="11777" width="11.42578125" style="190" customWidth="1"/>
    <col min="11778" max="11778" width="8.42578125" style="190" customWidth="1"/>
    <col min="11779" max="11779" width="7.42578125" style="190" customWidth="1"/>
    <col min="11780" max="11782" width="0" style="190" hidden="1" customWidth="1"/>
    <col min="11783" max="11783" width="7.7109375" style="190" customWidth="1"/>
    <col min="11784" max="11784" width="7.85546875" style="190" customWidth="1"/>
    <col min="11785" max="11788" width="0" style="190" hidden="1" customWidth="1"/>
    <col min="11789" max="11789" width="6.7109375" style="190" customWidth="1"/>
    <col min="11790" max="11791" width="0" style="190" hidden="1" customWidth="1"/>
    <col min="11792" max="11792" width="8.28515625" style="190" customWidth="1"/>
    <col min="11793" max="11797" width="0" style="190" hidden="1" customWidth="1"/>
    <col min="11798" max="11798" width="7.42578125" style="190" customWidth="1"/>
    <col min="11799" max="11799" width="6.7109375" style="190" customWidth="1"/>
    <col min="11800" max="11800" width="0" style="190" hidden="1" customWidth="1"/>
    <col min="11801" max="11801" width="8.140625" style="190" customWidth="1"/>
    <col min="11802" max="11802" width="8.7109375" style="190" customWidth="1"/>
    <col min="11803" max="11803" width="7" style="190" customWidth="1"/>
    <col min="11804" max="11807" width="0" style="190" hidden="1" customWidth="1"/>
    <col min="11808" max="11808" width="7.85546875" style="190" customWidth="1"/>
    <col min="11809" max="11811" width="0" style="190" hidden="1" customWidth="1"/>
    <col min="11812" max="11812" width="7.28515625" style="190" customWidth="1"/>
    <col min="11813" max="11816" width="0" style="190" hidden="1" customWidth="1"/>
    <col min="11817" max="11818" width="6.85546875" style="190" customWidth="1"/>
    <col min="11819" max="11819" width="0" style="190" hidden="1" customWidth="1"/>
    <col min="11820" max="11820" width="6.7109375" style="190" customWidth="1"/>
    <col min="11821" max="11822" width="0" style="190" hidden="1" customWidth="1"/>
    <col min="11823" max="11823" width="6.42578125" style="190" customWidth="1"/>
    <col min="11824" max="11824" width="0" style="190" hidden="1" customWidth="1"/>
    <col min="11825" max="11825" width="8.28515625" style="190" customWidth="1"/>
    <col min="11826" max="11830" width="0" style="190" hidden="1" customWidth="1"/>
    <col min="11831" max="11831" width="7.42578125" style="190" customWidth="1"/>
    <col min="11832" max="11834" width="0" style="190" hidden="1" customWidth="1"/>
    <col min="11835" max="11835" width="12.5703125" style="190" customWidth="1"/>
    <col min="11836" max="11836" width="21.42578125" style="190" customWidth="1"/>
    <col min="11837" max="11837" width="12.85546875" style="190" customWidth="1"/>
    <col min="11838" max="11840" width="0" style="190" hidden="1" customWidth="1"/>
    <col min="11841" max="12027" width="9.140625" style="190"/>
    <col min="12028" max="12028" width="5" style="190" customWidth="1"/>
    <col min="12029" max="12029" width="38.42578125" style="190" customWidth="1"/>
    <col min="12030" max="12030" width="0" style="190" hidden="1" customWidth="1"/>
    <col min="12031" max="12031" width="8.5703125" style="190" customWidth="1"/>
    <col min="12032" max="12032" width="13.140625" style="190" customWidth="1"/>
    <col min="12033" max="12033" width="11.42578125" style="190" customWidth="1"/>
    <col min="12034" max="12034" width="8.42578125" style="190" customWidth="1"/>
    <col min="12035" max="12035" width="7.42578125" style="190" customWidth="1"/>
    <col min="12036" max="12038" width="0" style="190" hidden="1" customWidth="1"/>
    <col min="12039" max="12039" width="7.7109375" style="190" customWidth="1"/>
    <col min="12040" max="12040" width="7.85546875" style="190" customWidth="1"/>
    <col min="12041" max="12044" width="0" style="190" hidden="1" customWidth="1"/>
    <col min="12045" max="12045" width="6.7109375" style="190" customWidth="1"/>
    <col min="12046" max="12047" width="0" style="190" hidden="1" customWidth="1"/>
    <col min="12048" max="12048" width="8.28515625" style="190" customWidth="1"/>
    <col min="12049" max="12053" width="0" style="190" hidden="1" customWidth="1"/>
    <col min="12054" max="12054" width="7.42578125" style="190" customWidth="1"/>
    <col min="12055" max="12055" width="6.7109375" style="190" customWidth="1"/>
    <col min="12056" max="12056" width="0" style="190" hidden="1" customWidth="1"/>
    <col min="12057" max="12057" width="8.140625" style="190" customWidth="1"/>
    <col min="12058" max="12058" width="8.7109375" style="190" customWidth="1"/>
    <col min="12059" max="12059" width="7" style="190" customWidth="1"/>
    <col min="12060" max="12063" width="0" style="190" hidden="1" customWidth="1"/>
    <col min="12064" max="12064" width="7.85546875" style="190" customWidth="1"/>
    <col min="12065" max="12067" width="0" style="190" hidden="1" customWidth="1"/>
    <col min="12068" max="12068" width="7.28515625" style="190" customWidth="1"/>
    <col min="12069" max="12072" width="0" style="190" hidden="1" customWidth="1"/>
    <col min="12073" max="12074" width="6.85546875" style="190" customWidth="1"/>
    <col min="12075" max="12075" width="0" style="190" hidden="1" customWidth="1"/>
    <col min="12076" max="12076" width="6.7109375" style="190" customWidth="1"/>
    <col min="12077" max="12078" width="0" style="190" hidden="1" customWidth="1"/>
    <col min="12079" max="12079" width="6.42578125" style="190" customWidth="1"/>
    <col min="12080" max="12080" width="0" style="190" hidden="1" customWidth="1"/>
    <col min="12081" max="12081" width="8.28515625" style="190" customWidth="1"/>
    <col min="12082" max="12086" width="0" style="190" hidden="1" customWidth="1"/>
    <col min="12087" max="12087" width="7.42578125" style="190" customWidth="1"/>
    <col min="12088" max="12090" width="0" style="190" hidden="1" customWidth="1"/>
    <col min="12091" max="12091" width="12.5703125" style="190" customWidth="1"/>
    <col min="12092" max="12092" width="21.42578125" style="190" customWidth="1"/>
    <col min="12093" max="12093" width="12.85546875" style="190" customWidth="1"/>
    <col min="12094" max="12096" width="0" style="190" hidden="1" customWidth="1"/>
    <col min="12097" max="12283" width="9.140625" style="190"/>
    <col min="12284" max="12284" width="5" style="190" customWidth="1"/>
    <col min="12285" max="12285" width="38.42578125" style="190" customWidth="1"/>
    <col min="12286" max="12286" width="0" style="190" hidden="1" customWidth="1"/>
    <col min="12287" max="12287" width="8.5703125" style="190" customWidth="1"/>
    <col min="12288" max="12288" width="13.140625" style="190" customWidth="1"/>
    <col min="12289" max="12289" width="11.42578125" style="190" customWidth="1"/>
    <col min="12290" max="12290" width="8.42578125" style="190" customWidth="1"/>
    <col min="12291" max="12291" width="7.42578125" style="190" customWidth="1"/>
    <col min="12292" max="12294" width="0" style="190" hidden="1" customWidth="1"/>
    <col min="12295" max="12295" width="7.7109375" style="190" customWidth="1"/>
    <col min="12296" max="12296" width="7.85546875" style="190" customWidth="1"/>
    <col min="12297" max="12300" width="0" style="190" hidden="1" customWidth="1"/>
    <col min="12301" max="12301" width="6.7109375" style="190" customWidth="1"/>
    <col min="12302" max="12303" width="0" style="190" hidden="1" customWidth="1"/>
    <col min="12304" max="12304" width="8.28515625" style="190" customWidth="1"/>
    <col min="12305" max="12309" width="0" style="190" hidden="1" customWidth="1"/>
    <col min="12310" max="12310" width="7.42578125" style="190" customWidth="1"/>
    <col min="12311" max="12311" width="6.7109375" style="190" customWidth="1"/>
    <col min="12312" max="12312" width="0" style="190" hidden="1" customWidth="1"/>
    <col min="12313" max="12313" width="8.140625" style="190" customWidth="1"/>
    <col min="12314" max="12314" width="8.7109375" style="190" customWidth="1"/>
    <col min="12315" max="12315" width="7" style="190" customWidth="1"/>
    <col min="12316" max="12319" width="0" style="190" hidden="1" customWidth="1"/>
    <col min="12320" max="12320" width="7.85546875" style="190" customWidth="1"/>
    <col min="12321" max="12323" width="0" style="190" hidden="1" customWidth="1"/>
    <col min="12324" max="12324" width="7.28515625" style="190" customWidth="1"/>
    <col min="12325" max="12328" width="0" style="190" hidden="1" customWidth="1"/>
    <col min="12329" max="12330" width="6.85546875" style="190" customWidth="1"/>
    <col min="12331" max="12331" width="0" style="190" hidden="1" customWidth="1"/>
    <col min="12332" max="12332" width="6.7109375" style="190" customWidth="1"/>
    <col min="12333" max="12334" width="0" style="190" hidden="1" customWidth="1"/>
    <col min="12335" max="12335" width="6.42578125" style="190" customWidth="1"/>
    <col min="12336" max="12336" width="0" style="190" hidden="1" customWidth="1"/>
    <col min="12337" max="12337" width="8.28515625" style="190" customWidth="1"/>
    <col min="12338" max="12342" width="0" style="190" hidden="1" customWidth="1"/>
    <col min="12343" max="12343" width="7.42578125" style="190" customWidth="1"/>
    <col min="12344" max="12346" width="0" style="190" hidden="1" customWidth="1"/>
    <col min="12347" max="12347" width="12.5703125" style="190" customWidth="1"/>
    <col min="12348" max="12348" width="21.42578125" style="190" customWidth="1"/>
    <col min="12349" max="12349" width="12.85546875" style="190" customWidth="1"/>
    <col min="12350" max="12352" width="0" style="190" hidden="1" customWidth="1"/>
    <col min="12353" max="12539" width="9.140625" style="190"/>
    <col min="12540" max="12540" width="5" style="190" customWidth="1"/>
    <col min="12541" max="12541" width="38.42578125" style="190" customWidth="1"/>
    <col min="12542" max="12542" width="0" style="190" hidden="1" customWidth="1"/>
    <col min="12543" max="12543" width="8.5703125" style="190" customWidth="1"/>
    <col min="12544" max="12544" width="13.140625" style="190" customWidth="1"/>
    <col min="12545" max="12545" width="11.42578125" style="190" customWidth="1"/>
    <col min="12546" max="12546" width="8.42578125" style="190" customWidth="1"/>
    <col min="12547" max="12547" width="7.42578125" style="190" customWidth="1"/>
    <col min="12548" max="12550" width="0" style="190" hidden="1" customWidth="1"/>
    <col min="12551" max="12551" width="7.7109375" style="190" customWidth="1"/>
    <col min="12552" max="12552" width="7.85546875" style="190" customWidth="1"/>
    <col min="12553" max="12556" width="0" style="190" hidden="1" customWidth="1"/>
    <col min="12557" max="12557" width="6.7109375" style="190" customWidth="1"/>
    <col min="12558" max="12559" width="0" style="190" hidden="1" customWidth="1"/>
    <col min="12560" max="12560" width="8.28515625" style="190" customWidth="1"/>
    <col min="12561" max="12565" width="0" style="190" hidden="1" customWidth="1"/>
    <col min="12566" max="12566" width="7.42578125" style="190" customWidth="1"/>
    <col min="12567" max="12567" width="6.7109375" style="190" customWidth="1"/>
    <col min="12568" max="12568" width="0" style="190" hidden="1" customWidth="1"/>
    <col min="12569" max="12569" width="8.140625" style="190" customWidth="1"/>
    <col min="12570" max="12570" width="8.7109375" style="190" customWidth="1"/>
    <col min="12571" max="12571" width="7" style="190" customWidth="1"/>
    <col min="12572" max="12575" width="0" style="190" hidden="1" customWidth="1"/>
    <col min="12576" max="12576" width="7.85546875" style="190" customWidth="1"/>
    <col min="12577" max="12579" width="0" style="190" hidden="1" customWidth="1"/>
    <col min="12580" max="12580" width="7.28515625" style="190" customWidth="1"/>
    <col min="12581" max="12584" width="0" style="190" hidden="1" customWidth="1"/>
    <col min="12585" max="12586" width="6.85546875" style="190" customWidth="1"/>
    <col min="12587" max="12587" width="0" style="190" hidden="1" customWidth="1"/>
    <col min="12588" max="12588" width="6.7109375" style="190" customWidth="1"/>
    <col min="12589" max="12590" width="0" style="190" hidden="1" customWidth="1"/>
    <col min="12591" max="12591" width="6.42578125" style="190" customWidth="1"/>
    <col min="12592" max="12592" width="0" style="190" hidden="1" customWidth="1"/>
    <col min="12593" max="12593" width="8.28515625" style="190" customWidth="1"/>
    <col min="12594" max="12598" width="0" style="190" hidden="1" customWidth="1"/>
    <col min="12599" max="12599" width="7.42578125" style="190" customWidth="1"/>
    <col min="12600" max="12602" width="0" style="190" hidden="1" customWidth="1"/>
    <col min="12603" max="12603" width="12.5703125" style="190" customWidth="1"/>
    <col min="12604" max="12604" width="21.42578125" style="190" customWidth="1"/>
    <col min="12605" max="12605" width="12.85546875" style="190" customWidth="1"/>
    <col min="12606" max="12608" width="0" style="190" hidden="1" customWidth="1"/>
    <col min="12609" max="12795" width="9.140625" style="190"/>
    <col min="12796" max="12796" width="5" style="190" customWidth="1"/>
    <col min="12797" max="12797" width="38.42578125" style="190" customWidth="1"/>
    <col min="12798" max="12798" width="0" style="190" hidden="1" customWidth="1"/>
    <col min="12799" max="12799" width="8.5703125" style="190" customWidth="1"/>
    <col min="12800" max="12800" width="13.140625" style="190" customWidth="1"/>
    <col min="12801" max="12801" width="11.42578125" style="190" customWidth="1"/>
    <col min="12802" max="12802" width="8.42578125" style="190" customWidth="1"/>
    <col min="12803" max="12803" width="7.42578125" style="190" customWidth="1"/>
    <col min="12804" max="12806" width="0" style="190" hidden="1" customWidth="1"/>
    <col min="12807" max="12807" width="7.7109375" style="190" customWidth="1"/>
    <col min="12808" max="12808" width="7.85546875" style="190" customWidth="1"/>
    <col min="12809" max="12812" width="0" style="190" hidden="1" customWidth="1"/>
    <col min="12813" max="12813" width="6.7109375" style="190" customWidth="1"/>
    <col min="12814" max="12815" width="0" style="190" hidden="1" customWidth="1"/>
    <col min="12816" max="12816" width="8.28515625" style="190" customWidth="1"/>
    <col min="12817" max="12821" width="0" style="190" hidden="1" customWidth="1"/>
    <col min="12822" max="12822" width="7.42578125" style="190" customWidth="1"/>
    <col min="12823" max="12823" width="6.7109375" style="190" customWidth="1"/>
    <col min="12824" max="12824" width="0" style="190" hidden="1" customWidth="1"/>
    <col min="12825" max="12825" width="8.140625" style="190" customWidth="1"/>
    <col min="12826" max="12826" width="8.7109375" style="190" customWidth="1"/>
    <col min="12827" max="12827" width="7" style="190" customWidth="1"/>
    <col min="12828" max="12831" width="0" style="190" hidden="1" customWidth="1"/>
    <col min="12832" max="12832" width="7.85546875" style="190" customWidth="1"/>
    <col min="12833" max="12835" width="0" style="190" hidden="1" customWidth="1"/>
    <col min="12836" max="12836" width="7.28515625" style="190" customWidth="1"/>
    <col min="12837" max="12840" width="0" style="190" hidden="1" customWidth="1"/>
    <col min="12841" max="12842" width="6.85546875" style="190" customWidth="1"/>
    <col min="12843" max="12843" width="0" style="190" hidden="1" customWidth="1"/>
    <col min="12844" max="12844" width="6.7109375" style="190" customWidth="1"/>
    <col min="12845" max="12846" width="0" style="190" hidden="1" customWidth="1"/>
    <col min="12847" max="12847" width="6.42578125" style="190" customWidth="1"/>
    <col min="12848" max="12848" width="0" style="190" hidden="1" customWidth="1"/>
    <col min="12849" max="12849" width="8.28515625" style="190" customWidth="1"/>
    <col min="12850" max="12854" width="0" style="190" hidden="1" customWidth="1"/>
    <col min="12855" max="12855" width="7.42578125" style="190" customWidth="1"/>
    <col min="12856" max="12858" width="0" style="190" hidden="1" customWidth="1"/>
    <col min="12859" max="12859" width="12.5703125" style="190" customWidth="1"/>
    <col min="12860" max="12860" width="21.42578125" style="190" customWidth="1"/>
    <col min="12861" max="12861" width="12.85546875" style="190" customWidth="1"/>
    <col min="12862" max="12864" width="0" style="190" hidden="1" customWidth="1"/>
    <col min="12865" max="13051" width="9.140625" style="190"/>
    <col min="13052" max="13052" width="5" style="190" customWidth="1"/>
    <col min="13053" max="13053" width="38.42578125" style="190" customWidth="1"/>
    <col min="13054" max="13054" width="0" style="190" hidden="1" customWidth="1"/>
    <col min="13055" max="13055" width="8.5703125" style="190" customWidth="1"/>
    <col min="13056" max="13056" width="13.140625" style="190" customWidth="1"/>
    <col min="13057" max="13057" width="11.42578125" style="190" customWidth="1"/>
    <col min="13058" max="13058" width="8.42578125" style="190" customWidth="1"/>
    <col min="13059" max="13059" width="7.42578125" style="190" customWidth="1"/>
    <col min="13060" max="13062" width="0" style="190" hidden="1" customWidth="1"/>
    <col min="13063" max="13063" width="7.7109375" style="190" customWidth="1"/>
    <col min="13064" max="13064" width="7.85546875" style="190" customWidth="1"/>
    <col min="13065" max="13068" width="0" style="190" hidden="1" customWidth="1"/>
    <col min="13069" max="13069" width="6.7109375" style="190" customWidth="1"/>
    <col min="13070" max="13071" width="0" style="190" hidden="1" customWidth="1"/>
    <col min="13072" max="13072" width="8.28515625" style="190" customWidth="1"/>
    <col min="13073" max="13077" width="0" style="190" hidden="1" customWidth="1"/>
    <col min="13078" max="13078" width="7.42578125" style="190" customWidth="1"/>
    <col min="13079" max="13079" width="6.7109375" style="190" customWidth="1"/>
    <col min="13080" max="13080" width="0" style="190" hidden="1" customWidth="1"/>
    <col min="13081" max="13081" width="8.140625" style="190" customWidth="1"/>
    <col min="13082" max="13082" width="8.7109375" style="190" customWidth="1"/>
    <col min="13083" max="13083" width="7" style="190" customWidth="1"/>
    <col min="13084" max="13087" width="0" style="190" hidden="1" customWidth="1"/>
    <col min="13088" max="13088" width="7.85546875" style="190" customWidth="1"/>
    <col min="13089" max="13091" width="0" style="190" hidden="1" customWidth="1"/>
    <col min="13092" max="13092" width="7.28515625" style="190" customWidth="1"/>
    <col min="13093" max="13096" width="0" style="190" hidden="1" customWidth="1"/>
    <col min="13097" max="13098" width="6.85546875" style="190" customWidth="1"/>
    <col min="13099" max="13099" width="0" style="190" hidden="1" customWidth="1"/>
    <col min="13100" max="13100" width="6.7109375" style="190" customWidth="1"/>
    <col min="13101" max="13102" width="0" style="190" hidden="1" customWidth="1"/>
    <col min="13103" max="13103" width="6.42578125" style="190" customWidth="1"/>
    <col min="13104" max="13104" width="0" style="190" hidden="1" customWidth="1"/>
    <col min="13105" max="13105" width="8.28515625" style="190" customWidth="1"/>
    <col min="13106" max="13110" width="0" style="190" hidden="1" customWidth="1"/>
    <col min="13111" max="13111" width="7.42578125" style="190" customWidth="1"/>
    <col min="13112" max="13114" width="0" style="190" hidden="1" customWidth="1"/>
    <col min="13115" max="13115" width="12.5703125" style="190" customWidth="1"/>
    <col min="13116" max="13116" width="21.42578125" style="190" customWidth="1"/>
    <col min="13117" max="13117" width="12.85546875" style="190" customWidth="1"/>
    <col min="13118" max="13120" width="0" style="190" hidden="1" customWidth="1"/>
    <col min="13121" max="13307" width="9.140625" style="190"/>
    <col min="13308" max="13308" width="5" style="190" customWidth="1"/>
    <col min="13309" max="13309" width="38.42578125" style="190" customWidth="1"/>
    <col min="13310" max="13310" width="0" style="190" hidden="1" customWidth="1"/>
    <col min="13311" max="13311" width="8.5703125" style="190" customWidth="1"/>
    <col min="13312" max="13312" width="13.140625" style="190" customWidth="1"/>
    <col min="13313" max="13313" width="11.42578125" style="190" customWidth="1"/>
    <col min="13314" max="13314" width="8.42578125" style="190" customWidth="1"/>
    <col min="13315" max="13315" width="7.42578125" style="190" customWidth="1"/>
    <col min="13316" max="13318" width="0" style="190" hidden="1" customWidth="1"/>
    <col min="13319" max="13319" width="7.7109375" style="190" customWidth="1"/>
    <col min="13320" max="13320" width="7.85546875" style="190" customWidth="1"/>
    <col min="13321" max="13324" width="0" style="190" hidden="1" customWidth="1"/>
    <col min="13325" max="13325" width="6.7109375" style="190" customWidth="1"/>
    <col min="13326" max="13327" width="0" style="190" hidden="1" customWidth="1"/>
    <col min="13328" max="13328" width="8.28515625" style="190" customWidth="1"/>
    <col min="13329" max="13333" width="0" style="190" hidden="1" customWidth="1"/>
    <col min="13334" max="13334" width="7.42578125" style="190" customWidth="1"/>
    <col min="13335" max="13335" width="6.7109375" style="190" customWidth="1"/>
    <col min="13336" max="13336" width="0" style="190" hidden="1" customWidth="1"/>
    <col min="13337" max="13337" width="8.140625" style="190" customWidth="1"/>
    <col min="13338" max="13338" width="8.7109375" style="190" customWidth="1"/>
    <col min="13339" max="13339" width="7" style="190" customWidth="1"/>
    <col min="13340" max="13343" width="0" style="190" hidden="1" customWidth="1"/>
    <col min="13344" max="13344" width="7.85546875" style="190" customWidth="1"/>
    <col min="13345" max="13347" width="0" style="190" hidden="1" customWidth="1"/>
    <col min="13348" max="13348" width="7.28515625" style="190" customWidth="1"/>
    <col min="13349" max="13352" width="0" style="190" hidden="1" customWidth="1"/>
    <col min="13353" max="13354" width="6.85546875" style="190" customWidth="1"/>
    <col min="13355" max="13355" width="0" style="190" hidden="1" customWidth="1"/>
    <col min="13356" max="13356" width="6.7109375" style="190" customWidth="1"/>
    <col min="13357" max="13358" width="0" style="190" hidden="1" customWidth="1"/>
    <col min="13359" max="13359" width="6.42578125" style="190" customWidth="1"/>
    <col min="13360" max="13360" width="0" style="190" hidden="1" customWidth="1"/>
    <col min="13361" max="13361" width="8.28515625" style="190" customWidth="1"/>
    <col min="13362" max="13366" width="0" style="190" hidden="1" customWidth="1"/>
    <col min="13367" max="13367" width="7.42578125" style="190" customWidth="1"/>
    <col min="13368" max="13370" width="0" style="190" hidden="1" customWidth="1"/>
    <col min="13371" max="13371" width="12.5703125" style="190" customWidth="1"/>
    <col min="13372" max="13372" width="21.42578125" style="190" customWidth="1"/>
    <col min="13373" max="13373" width="12.85546875" style="190" customWidth="1"/>
    <col min="13374" max="13376" width="0" style="190" hidden="1" customWidth="1"/>
    <col min="13377" max="13563" width="9.140625" style="190"/>
    <col min="13564" max="13564" width="5" style="190" customWidth="1"/>
    <col min="13565" max="13565" width="38.42578125" style="190" customWidth="1"/>
    <col min="13566" max="13566" width="0" style="190" hidden="1" customWidth="1"/>
    <col min="13567" max="13567" width="8.5703125" style="190" customWidth="1"/>
    <col min="13568" max="13568" width="13.140625" style="190" customWidth="1"/>
    <col min="13569" max="13569" width="11.42578125" style="190" customWidth="1"/>
    <col min="13570" max="13570" width="8.42578125" style="190" customWidth="1"/>
    <col min="13571" max="13571" width="7.42578125" style="190" customWidth="1"/>
    <col min="13572" max="13574" width="0" style="190" hidden="1" customWidth="1"/>
    <col min="13575" max="13575" width="7.7109375" style="190" customWidth="1"/>
    <col min="13576" max="13576" width="7.85546875" style="190" customWidth="1"/>
    <col min="13577" max="13580" width="0" style="190" hidden="1" customWidth="1"/>
    <col min="13581" max="13581" width="6.7109375" style="190" customWidth="1"/>
    <col min="13582" max="13583" width="0" style="190" hidden="1" customWidth="1"/>
    <col min="13584" max="13584" width="8.28515625" style="190" customWidth="1"/>
    <col min="13585" max="13589" width="0" style="190" hidden="1" customWidth="1"/>
    <col min="13590" max="13590" width="7.42578125" style="190" customWidth="1"/>
    <col min="13591" max="13591" width="6.7109375" style="190" customWidth="1"/>
    <col min="13592" max="13592" width="0" style="190" hidden="1" customWidth="1"/>
    <col min="13593" max="13593" width="8.140625" style="190" customWidth="1"/>
    <col min="13594" max="13594" width="8.7109375" style="190" customWidth="1"/>
    <col min="13595" max="13595" width="7" style="190" customWidth="1"/>
    <col min="13596" max="13599" width="0" style="190" hidden="1" customWidth="1"/>
    <col min="13600" max="13600" width="7.85546875" style="190" customWidth="1"/>
    <col min="13601" max="13603" width="0" style="190" hidden="1" customWidth="1"/>
    <col min="13604" max="13604" width="7.28515625" style="190" customWidth="1"/>
    <col min="13605" max="13608" width="0" style="190" hidden="1" customWidth="1"/>
    <col min="13609" max="13610" width="6.85546875" style="190" customWidth="1"/>
    <col min="13611" max="13611" width="0" style="190" hidden="1" customWidth="1"/>
    <col min="13612" max="13612" width="6.7109375" style="190" customWidth="1"/>
    <col min="13613" max="13614" width="0" style="190" hidden="1" customWidth="1"/>
    <col min="13615" max="13615" width="6.42578125" style="190" customWidth="1"/>
    <col min="13616" max="13616" width="0" style="190" hidden="1" customWidth="1"/>
    <col min="13617" max="13617" width="8.28515625" style="190" customWidth="1"/>
    <col min="13618" max="13622" width="0" style="190" hidden="1" customWidth="1"/>
    <col min="13623" max="13623" width="7.42578125" style="190" customWidth="1"/>
    <col min="13624" max="13626" width="0" style="190" hidden="1" customWidth="1"/>
    <col min="13627" max="13627" width="12.5703125" style="190" customWidth="1"/>
    <col min="13628" max="13628" width="21.42578125" style="190" customWidth="1"/>
    <col min="13629" max="13629" width="12.85546875" style="190" customWidth="1"/>
    <col min="13630" max="13632" width="0" style="190" hidden="1" customWidth="1"/>
    <col min="13633" max="13819" width="9.140625" style="190"/>
    <col min="13820" max="13820" width="5" style="190" customWidth="1"/>
    <col min="13821" max="13821" width="38.42578125" style="190" customWidth="1"/>
    <col min="13822" max="13822" width="0" style="190" hidden="1" customWidth="1"/>
    <col min="13823" max="13823" width="8.5703125" style="190" customWidth="1"/>
    <col min="13824" max="13824" width="13.140625" style="190" customWidth="1"/>
    <col min="13825" max="13825" width="11.42578125" style="190" customWidth="1"/>
    <col min="13826" max="13826" width="8.42578125" style="190" customWidth="1"/>
    <col min="13827" max="13827" width="7.42578125" style="190" customWidth="1"/>
    <col min="13828" max="13830" width="0" style="190" hidden="1" customWidth="1"/>
    <col min="13831" max="13831" width="7.7109375" style="190" customWidth="1"/>
    <col min="13832" max="13832" width="7.85546875" style="190" customWidth="1"/>
    <col min="13833" max="13836" width="0" style="190" hidden="1" customWidth="1"/>
    <col min="13837" max="13837" width="6.7109375" style="190" customWidth="1"/>
    <col min="13838" max="13839" width="0" style="190" hidden="1" customWidth="1"/>
    <col min="13840" max="13840" width="8.28515625" style="190" customWidth="1"/>
    <col min="13841" max="13845" width="0" style="190" hidden="1" customWidth="1"/>
    <col min="13846" max="13846" width="7.42578125" style="190" customWidth="1"/>
    <col min="13847" max="13847" width="6.7109375" style="190" customWidth="1"/>
    <col min="13848" max="13848" width="0" style="190" hidden="1" customWidth="1"/>
    <col min="13849" max="13849" width="8.140625" style="190" customWidth="1"/>
    <col min="13850" max="13850" width="8.7109375" style="190" customWidth="1"/>
    <col min="13851" max="13851" width="7" style="190" customWidth="1"/>
    <col min="13852" max="13855" width="0" style="190" hidden="1" customWidth="1"/>
    <col min="13856" max="13856" width="7.85546875" style="190" customWidth="1"/>
    <col min="13857" max="13859" width="0" style="190" hidden="1" customWidth="1"/>
    <col min="13860" max="13860" width="7.28515625" style="190" customWidth="1"/>
    <col min="13861" max="13864" width="0" style="190" hidden="1" customWidth="1"/>
    <col min="13865" max="13866" width="6.85546875" style="190" customWidth="1"/>
    <col min="13867" max="13867" width="0" style="190" hidden="1" customWidth="1"/>
    <col min="13868" max="13868" width="6.7109375" style="190" customWidth="1"/>
    <col min="13869" max="13870" width="0" style="190" hidden="1" customWidth="1"/>
    <col min="13871" max="13871" width="6.42578125" style="190" customWidth="1"/>
    <col min="13872" max="13872" width="0" style="190" hidden="1" customWidth="1"/>
    <col min="13873" max="13873" width="8.28515625" style="190" customWidth="1"/>
    <col min="13874" max="13878" width="0" style="190" hidden="1" customWidth="1"/>
    <col min="13879" max="13879" width="7.42578125" style="190" customWidth="1"/>
    <col min="13880" max="13882" width="0" style="190" hidden="1" customWidth="1"/>
    <col min="13883" max="13883" width="12.5703125" style="190" customWidth="1"/>
    <col min="13884" max="13884" width="21.42578125" style="190" customWidth="1"/>
    <col min="13885" max="13885" width="12.85546875" style="190" customWidth="1"/>
    <col min="13886" max="13888" width="0" style="190" hidden="1" customWidth="1"/>
    <col min="13889" max="14075" width="9.140625" style="190"/>
    <col min="14076" max="14076" width="5" style="190" customWidth="1"/>
    <col min="14077" max="14077" width="38.42578125" style="190" customWidth="1"/>
    <col min="14078" max="14078" width="0" style="190" hidden="1" customWidth="1"/>
    <col min="14079" max="14079" width="8.5703125" style="190" customWidth="1"/>
    <col min="14080" max="14080" width="13.140625" style="190" customWidth="1"/>
    <col min="14081" max="14081" width="11.42578125" style="190" customWidth="1"/>
    <col min="14082" max="14082" width="8.42578125" style="190" customWidth="1"/>
    <col min="14083" max="14083" width="7.42578125" style="190" customWidth="1"/>
    <col min="14084" max="14086" width="0" style="190" hidden="1" customWidth="1"/>
    <col min="14087" max="14087" width="7.7109375" style="190" customWidth="1"/>
    <col min="14088" max="14088" width="7.85546875" style="190" customWidth="1"/>
    <col min="14089" max="14092" width="0" style="190" hidden="1" customWidth="1"/>
    <col min="14093" max="14093" width="6.7109375" style="190" customWidth="1"/>
    <col min="14094" max="14095" width="0" style="190" hidden="1" customWidth="1"/>
    <col min="14096" max="14096" width="8.28515625" style="190" customWidth="1"/>
    <col min="14097" max="14101" width="0" style="190" hidden="1" customWidth="1"/>
    <col min="14102" max="14102" width="7.42578125" style="190" customWidth="1"/>
    <col min="14103" max="14103" width="6.7109375" style="190" customWidth="1"/>
    <col min="14104" max="14104" width="0" style="190" hidden="1" customWidth="1"/>
    <col min="14105" max="14105" width="8.140625" style="190" customWidth="1"/>
    <col min="14106" max="14106" width="8.7109375" style="190" customWidth="1"/>
    <col min="14107" max="14107" width="7" style="190" customWidth="1"/>
    <col min="14108" max="14111" width="0" style="190" hidden="1" customWidth="1"/>
    <col min="14112" max="14112" width="7.85546875" style="190" customWidth="1"/>
    <col min="14113" max="14115" width="0" style="190" hidden="1" customWidth="1"/>
    <col min="14116" max="14116" width="7.28515625" style="190" customWidth="1"/>
    <col min="14117" max="14120" width="0" style="190" hidden="1" customWidth="1"/>
    <col min="14121" max="14122" width="6.85546875" style="190" customWidth="1"/>
    <col min="14123" max="14123" width="0" style="190" hidden="1" customWidth="1"/>
    <col min="14124" max="14124" width="6.7109375" style="190" customWidth="1"/>
    <col min="14125" max="14126" width="0" style="190" hidden="1" customWidth="1"/>
    <col min="14127" max="14127" width="6.42578125" style="190" customWidth="1"/>
    <col min="14128" max="14128" width="0" style="190" hidden="1" customWidth="1"/>
    <col min="14129" max="14129" width="8.28515625" style="190" customWidth="1"/>
    <col min="14130" max="14134" width="0" style="190" hidden="1" customWidth="1"/>
    <col min="14135" max="14135" width="7.42578125" style="190" customWidth="1"/>
    <col min="14136" max="14138" width="0" style="190" hidden="1" customWidth="1"/>
    <col min="14139" max="14139" width="12.5703125" style="190" customWidth="1"/>
    <col min="14140" max="14140" width="21.42578125" style="190" customWidth="1"/>
    <col min="14141" max="14141" width="12.85546875" style="190" customWidth="1"/>
    <col min="14142" max="14144" width="0" style="190" hidden="1" customWidth="1"/>
    <col min="14145" max="14331" width="9.140625" style="190"/>
    <col min="14332" max="14332" width="5" style="190" customWidth="1"/>
    <col min="14333" max="14333" width="38.42578125" style="190" customWidth="1"/>
    <col min="14334" max="14334" width="0" style="190" hidden="1" customWidth="1"/>
    <col min="14335" max="14335" width="8.5703125" style="190" customWidth="1"/>
    <col min="14336" max="14336" width="13.140625" style="190" customWidth="1"/>
    <col min="14337" max="14337" width="11.42578125" style="190" customWidth="1"/>
    <col min="14338" max="14338" width="8.42578125" style="190" customWidth="1"/>
    <col min="14339" max="14339" width="7.42578125" style="190" customWidth="1"/>
    <col min="14340" max="14342" width="0" style="190" hidden="1" customWidth="1"/>
    <col min="14343" max="14343" width="7.7109375" style="190" customWidth="1"/>
    <col min="14344" max="14344" width="7.85546875" style="190" customWidth="1"/>
    <col min="14345" max="14348" width="0" style="190" hidden="1" customWidth="1"/>
    <col min="14349" max="14349" width="6.7109375" style="190" customWidth="1"/>
    <col min="14350" max="14351" width="0" style="190" hidden="1" customWidth="1"/>
    <col min="14352" max="14352" width="8.28515625" style="190" customWidth="1"/>
    <col min="14353" max="14357" width="0" style="190" hidden="1" customWidth="1"/>
    <col min="14358" max="14358" width="7.42578125" style="190" customWidth="1"/>
    <col min="14359" max="14359" width="6.7109375" style="190" customWidth="1"/>
    <col min="14360" max="14360" width="0" style="190" hidden="1" customWidth="1"/>
    <col min="14361" max="14361" width="8.140625" style="190" customWidth="1"/>
    <col min="14362" max="14362" width="8.7109375" style="190" customWidth="1"/>
    <col min="14363" max="14363" width="7" style="190" customWidth="1"/>
    <col min="14364" max="14367" width="0" style="190" hidden="1" customWidth="1"/>
    <col min="14368" max="14368" width="7.85546875" style="190" customWidth="1"/>
    <col min="14369" max="14371" width="0" style="190" hidden="1" customWidth="1"/>
    <col min="14372" max="14372" width="7.28515625" style="190" customWidth="1"/>
    <col min="14373" max="14376" width="0" style="190" hidden="1" customWidth="1"/>
    <col min="14377" max="14378" width="6.85546875" style="190" customWidth="1"/>
    <col min="14379" max="14379" width="0" style="190" hidden="1" customWidth="1"/>
    <col min="14380" max="14380" width="6.7109375" style="190" customWidth="1"/>
    <col min="14381" max="14382" width="0" style="190" hidden="1" customWidth="1"/>
    <col min="14383" max="14383" width="6.42578125" style="190" customWidth="1"/>
    <col min="14384" max="14384" width="0" style="190" hidden="1" customWidth="1"/>
    <col min="14385" max="14385" width="8.28515625" style="190" customWidth="1"/>
    <col min="14386" max="14390" width="0" style="190" hidden="1" customWidth="1"/>
    <col min="14391" max="14391" width="7.42578125" style="190" customWidth="1"/>
    <col min="14392" max="14394" width="0" style="190" hidden="1" customWidth="1"/>
    <col min="14395" max="14395" width="12.5703125" style="190" customWidth="1"/>
    <col min="14396" max="14396" width="21.42578125" style="190" customWidth="1"/>
    <col min="14397" max="14397" width="12.85546875" style="190" customWidth="1"/>
    <col min="14398" max="14400" width="0" style="190" hidden="1" customWidth="1"/>
    <col min="14401" max="14587" width="9.140625" style="190"/>
    <col min="14588" max="14588" width="5" style="190" customWidth="1"/>
    <col min="14589" max="14589" width="38.42578125" style="190" customWidth="1"/>
    <col min="14590" max="14590" width="0" style="190" hidden="1" customWidth="1"/>
    <col min="14591" max="14591" width="8.5703125" style="190" customWidth="1"/>
    <col min="14592" max="14592" width="13.140625" style="190" customWidth="1"/>
    <col min="14593" max="14593" width="11.42578125" style="190" customWidth="1"/>
    <col min="14594" max="14594" width="8.42578125" style="190" customWidth="1"/>
    <col min="14595" max="14595" width="7.42578125" style="190" customWidth="1"/>
    <col min="14596" max="14598" width="0" style="190" hidden="1" customWidth="1"/>
    <col min="14599" max="14599" width="7.7109375" style="190" customWidth="1"/>
    <col min="14600" max="14600" width="7.85546875" style="190" customWidth="1"/>
    <col min="14601" max="14604" width="0" style="190" hidden="1" customWidth="1"/>
    <col min="14605" max="14605" width="6.7109375" style="190" customWidth="1"/>
    <col min="14606" max="14607" width="0" style="190" hidden="1" customWidth="1"/>
    <col min="14608" max="14608" width="8.28515625" style="190" customWidth="1"/>
    <col min="14609" max="14613" width="0" style="190" hidden="1" customWidth="1"/>
    <col min="14614" max="14614" width="7.42578125" style="190" customWidth="1"/>
    <col min="14615" max="14615" width="6.7109375" style="190" customWidth="1"/>
    <col min="14616" max="14616" width="0" style="190" hidden="1" customWidth="1"/>
    <col min="14617" max="14617" width="8.140625" style="190" customWidth="1"/>
    <col min="14618" max="14618" width="8.7109375" style="190" customWidth="1"/>
    <col min="14619" max="14619" width="7" style="190" customWidth="1"/>
    <col min="14620" max="14623" width="0" style="190" hidden="1" customWidth="1"/>
    <col min="14624" max="14624" width="7.85546875" style="190" customWidth="1"/>
    <col min="14625" max="14627" width="0" style="190" hidden="1" customWidth="1"/>
    <col min="14628" max="14628" width="7.28515625" style="190" customWidth="1"/>
    <col min="14629" max="14632" width="0" style="190" hidden="1" customWidth="1"/>
    <col min="14633" max="14634" width="6.85546875" style="190" customWidth="1"/>
    <col min="14635" max="14635" width="0" style="190" hidden="1" customWidth="1"/>
    <col min="14636" max="14636" width="6.7109375" style="190" customWidth="1"/>
    <col min="14637" max="14638" width="0" style="190" hidden="1" customWidth="1"/>
    <col min="14639" max="14639" width="6.42578125" style="190" customWidth="1"/>
    <col min="14640" max="14640" width="0" style="190" hidden="1" customWidth="1"/>
    <col min="14641" max="14641" width="8.28515625" style="190" customWidth="1"/>
    <col min="14642" max="14646" width="0" style="190" hidden="1" customWidth="1"/>
    <col min="14647" max="14647" width="7.42578125" style="190" customWidth="1"/>
    <col min="14648" max="14650" width="0" style="190" hidden="1" customWidth="1"/>
    <col min="14651" max="14651" width="12.5703125" style="190" customWidth="1"/>
    <col min="14652" max="14652" width="21.42578125" style="190" customWidth="1"/>
    <col min="14653" max="14653" width="12.85546875" style="190" customWidth="1"/>
    <col min="14654" max="14656" width="0" style="190" hidden="1" customWidth="1"/>
    <col min="14657" max="14843" width="9.140625" style="190"/>
    <col min="14844" max="14844" width="5" style="190" customWidth="1"/>
    <col min="14845" max="14845" width="38.42578125" style="190" customWidth="1"/>
    <col min="14846" max="14846" width="0" style="190" hidden="1" customWidth="1"/>
    <col min="14847" max="14847" width="8.5703125" style="190" customWidth="1"/>
    <col min="14848" max="14848" width="13.140625" style="190" customWidth="1"/>
    <col min="14849" max="14849" width="11.42578125" style="190" customWidth="1"/>
    <col min="14850" max="14850" width="8.42578125" style="190" customWidth="1"/>
    <col min="14851" max="14851" width="7.42578125" style="190" customWidth="1"/>
    <col min="14852" max="14854" width="0" style="190" hidden="1" customWidth="1"/>
    <col min="14855" max="14855" width="7.7109375" style="190" customWidth="1"/>
    <col min="14856" max="14856" width="7.85546875" style="190" customWidth="1"/>
    <col min="14857" max="14860" width="0" style="190" hidden="1" customWidth="1"/>
    <col min="14861" max="14861" width="6.7109375" style="190" customWidth="1"/>
    <col min="14862" max="14863" width="0" style="190" hidden="1" customWidth="1"/>
    <col min="14864" max="14864" width="8.28515625" style="190" customWidth="1"/>
    <col min="14865" max="14869" width="0" style="190" hidden="1" customWidth="1"/>
    <col min="14870" max="14870" width="7.42578125" style="190" customWidth="1"/>
    <col min="14871" max="14871" width="6.7109375" style="190" customWidth="1"/>
    <col min="14872" max="14872" width="0" style="190" hidden="1" customWidth="1"/>
    <col min="14873" max="14873" width="8.140625" style="190" customWidth="1"/>
    <col min="14874" max="14874" width="8.7109375" style="190" customWidth="1"/>
    <col min="14875" max="14875" width="7" style="190" customWidth="1"/>
    <col min="14876" max="14879" width="0" style="190" hidden="1" customWidth="1"/>
    <col min="14880" max="14880" width="7.85546875" style="190" customWidth="1"/>
    <col min="14881" max="14883" width="0" style="190" hidden="1" customWidth="1"/>
    <col min="14884" max="14884" width="7.28515625" style="190" customWidth="1"/>
    <col min="14885" max="14888" width="0" style="190" hidden="1" customWidth="1"/>
    <col min="14889" max="14890" width="6.85546875" style="190" customWidth="1"/>
    <col min="14891" max="14891" width="0" style="190" hidden="1" customWidth="1"/>
    <col min="14892" max="14892" width="6.7109375" style="190" customWidth="1"/>
    <col min="14893" max="14894" width="0" style="190" hidden="1" customWidth="1"/>
    <col min="14895" max="14895" width="6.42578125" style="190" customWidth="1"/>
    <col min="14896" max="14896" width="0" style="190" hidden="1" customWidth="1"/>
    <col min="14897" max="14897" width="8.28515625" style="190" customWidth="1"/>
    <col min="14898" max="14902" width="0" style="190" hidden="1" customWidth="1"/>
    <col min="14903" max="14903" width="7.42578125" style="190" customWidth="1"/>
    <col min="14904" max="14906" width="0" style="190" hidden="1" customWidth="1"/>
    <col min="14907" max="14907" width="12.5703125" style="190" customWidth="1"/>
    <col min="14908" max="14908" width="21.42578125" style="190" customWidth="1"/>
    <col min="14909" max="14909" width="12.85546875" style="190" customWidth="1"/>
    <col min="14910" max="14912" width="0" style="190" hidden="1" customWidth="1"/>
    <col min="14913" max="15099" width="9.140625" style="190"/>
    <col min="15100" max="15100" width="5" style="190" customWidth="1"/>
    <col min="15101" max="15101" width="38.42578125" style="190" customWidth="1"/>
    <col min="15102" max="15102" width="0" style="190" hidden="1" customWidth="1"/>
    <col min="15103" max="15103" width="8.5703125" style="190" customWidth="1"/>
    <col min="15104" max="15104" width="13.140625" style="190" customWidth="1"/>
    <col min="15105" max="15105" width="11.42578125" style="190" customWidth="1"/>
    <col min="15106" max="15106" width="8.42578125" style="190" customWidth="1"/>
    <col min="15107" max="15107" width="7.42578125" style="190" customWidth="1"/>
    <col min="15108" max="15110" width="0" style="190" hidden="1" customWidth="1"/>
    <col min="15111" max="15111" width="7.7109375" style="190" customWidth="1"/>
    <col min="15112" max="15112" width="7.85546875" style="190" customWidth="1"/>
    <col min="15113" max="15116" width="0" style="190" hidden="1" customWidth="1"/>
    <col min="15117" max="15117" width="6.7109375" style="190" customWidth="1"/>
    <col min="15118" max="15119" width="0" style="190" hidden="1" customWidth="1"/>
    <col min="15120" max="15120" width="8.28515625" style="190" customWidth="1"/>
    <col min="15121" max="15125" width="0" style="190" hidden="1" customWidth="1"/>
    <col min="15126" max="15126" width="7.42578125" style="190" customWidth="1"/>
    <col min="15127" max="15127" width="6.7109375" style="190" customWidth="1"/>
    <col min="15128" max="15128" width="0" style="190" hidden="1" customWidth="1"/>
    <col min="15129" max="15129" width="8.140625" style="190" customWidth="1"/>
    <col min="15130" max="15130" width="8.7109375" style="190" customWidth="1"/>
    <col min="15131" max="15131" width="7" style="190" customWidth="1"/>
    <col min="15132" max="15135" width="0" style="190" hidden="1" customWidth="1"/>
    <col min="15136" max="15136" width="7.85546875" style="190" customWidth="1"/>
    <col min="15137" max="15139" width="0" style="190" hidden="1" customWidth="1"/>
    <col min="15140" max="15140" width="7.28515625" style="190" customWidth="1"/>
    <col min="15141" max="15144" width="0" style="190" hidden="1" customWidth="1"/>
    <col min="15145" max="15146" width="6.85546875" style="190" customWidth="1"/>
    <col min="15147" max="15147" width="0" style="190" hidden="1" customWidth="1"/>
    <col min="15148" max="15148" width="6.7109375" style="190" customWidth="1"/>
    <col min="15149" max="15150" width="0" style="190" hidden="1" customWidth="1"/>
    <col min="15151" max="15151" width="6.42578125" style="190" customWidth="1"/>
    <col min="15152" max="15152" width="0" style="190" hidden="1" customWidth="1"/>
    <col min="15153" max="15153" width="8.28515625" style="190" customWidth="1"/>
    <col min="15154" max="15158" width="0" style="190" hidden="1" customWidth="1"/>
    <col min="15159" max="15159" width="7.42578125" style="190" customWidth="1"/>
    <col min="15160" max="15162" width="0" style="190" hidden="1" customWidth="1"/>
    <col min="15163" max="15163" width="12.5703125" style="190" customWidth="1"/>
    <col min="15164" max="15164" width="21.42578125" style="190" customWidth="1"/>
    <col min="15165" max="15165" width="12.85546875" style="190" customWidth="1"/>
    <col min="15166" max="15168" width="0" style="190" hidden="1" customWidth="1"/>
    <col min="15169" max="15355" width="9.140625" style="190"/>
    <col min="15356" max="15356" width="5" style="190" customWidth="1"/>
    <col min="15357" max="15357" width="38.42578125" style="190" customWidth="1"/>
    <col min="15358" max="15358" width="0" style="190" hidden="1" customWidth="1"/>
    <col min="15359" max="15359" width="8.5703125" style="190" customWidth="1"/>
    <col min="15360" max="15360" width="13.140625" style="190" customWidth="1"/>
    <col min="15361" max="15361" width="11.42578125" style="190" customWidth="1"/>
    <col min="15362" max="15362" width="8.42578125" style="190" customWidth="1"/>
    <col min="15363" max="15363" width="7.42578125" style="190" customWidth="1"/>
    <col min="15364" max="15366" width="0" style="190" hidden="1" customWidth="1"/>
    <col min="15367" max="15367" width="7.7109375" style="190" customWidth="1"/>
    <col min="15368" max="15368" width="7.85546875" style="190" customWidth="1"/>
    <col min="15369" max="15372" width="0" style="190" hidden="1" customWidth="1"/>
    <col min="15373" max="15373" width="6.7109375" style="190" customWidth="1"/>
    <col min="15374" max="15375" width="0" style="190" hidden="1" customWidth="1"/>
    <col min="15376" max="15376" width="8.28515625" style="190" customWidth="1"/>
    <col min="15377" max="15381" width="0" style="190" hidden="1" customWidth="1"/>
    <col min="15382" max="15382" width="7.42578125" style="190" customWidth="1"/>
    <col min="15383" max="15383" width="6.7109375" style="190" customWidth="1"/>
    <col min="15384" max="15384" width="0" style="190" hidden="1" customWidth="1"/>
    <col min="15385" max="15385" width="8.140625" style="190" customWidth="1"/>
    <col min="15386" max="15386" width="8.7109375" style="190" customWidth="1"/>
    <col min="15387" max="15387" width="7" style="190" customWidth="1"/>
    <col min="15388" max="15391" width="0" style="190" hidden="1" customWidth="1"/>
    <col min="15392" max="15392" width="7.85546875" style="190" customWidth="1"/>
    <col min="15393" max="15395" width="0" style="190" hidden="1" customWidth="1"/>
    <col min="15396" max="15396" width="7.28515625" style="190" customWidth="1"/>
    <col min="15397" max="15400" width="0" style="190" hidden="1" customWidth="1"/>
    <col min="15401" max="15402" width="6.85546875" style="190" customWidth="1"/>
    <col min="15403" max="15403" width="0" style="190" hidden="1" customWidth="1"/>
    <col min="15404" max="15404" width="6.7109375" style="190" customWidth="1"/>
    <col min="15405" max="15406" width="0" style="190" hidden="1" customWidth="1"/>
    <col min="15407" max="15407" width="6.42578125" style="190" customWidth="1"/>
    <col min="15408" max="15408" width="0" style="190" hidden="1" customWidth="1"/>
    <col min="15409" max="15409" width="8.28515625" style="190" customWidth="1"/>
    <col min="15410" max="15414" width="0" style="190" hidden="1" customWidth="1"/>
    <col min="15415" max="15415" width="7.42578125" style="190" customWidth="1"/>
    <col min="15416" max="15418" width="0" style="190" hidden="1" customWidth="1"/>
    <col min="15419" max="15419" width="12.5703125" style="190" customWidth="1"/>
    <col min="15420" max="15420" width="21.42578125" style="190" customWidth="1"/>
    <col min="15421" max="15421" width="12.85546875" style="190" customWidth="1"/>
    <col min="15422" max="15424" width="0" style="190" hidden="1" customWidth="1"/>
    <col min="15425" max="15611" width="9.140625" style="190"/>
    <col min="15612" max="15612" width="5" style="190" customWidth="1"/>
    <col min="15613" max="15613" width="38.42578125" style="190" customWidth="1"/>
    <col min="15614" max="15614" width="0" style="190" hidden="1" customWidth="1"/>
    <col min="15615" max="15615" width="8.5703125" style="190" customWidth="1"/>
    <col min="15616" max="15616" width="13.140625" style="190" customWidth="1"/>
    <col min="15617" max="15617" width="11.42578125" style="190" customWidth="1"/>
    <col min="15618" max="15618" width="8.42578125" style="190" customWidth="1"/>
    <col min="15619" max="15619" width="7.42578125" style="190" customWidth="1"/>
    <col min="15620" max="15622" width="0" style="190" hidden="1" customWidth="1"/>
    <col min="15623" max="15623" width="7.7109375" style="190" customWidth="1"/>
    <col min="15624" max="15624" width="7.85546875" style="190" customWidth="1"/>
    <col min="15625" max="15628" width="0" style="190" hidden="1" customWidth="1"/>
    <col min="15629" max="15629" width="6.7109375" style="190" customWidth="1"/>
    <col min="15630" max="15631" width="0" style="190" hidden="1" customWidth="1"/>
    <col min="15632" max="15632" width="8.28515625" style="190" customWidth="1"/>
    <col min="15633" max="15637" width="0" style="190" hidden="1" customWidth="1"/>
    <col min="15638" max="15638" width="7.42578125" style="190" customWidth="1"/>
    <col min="15639" max="15639" width="6.7109375" style="190" customWidth="1"/>
    <col min="15640" max="15640" width="0" style="190" hidden="1" customWidth="1"/>
    <col min="15641" max="15641" width="8.140625" style="190" customWidth="1"/>
    <col min="15642" max="15642" width="8.7109375" style="190" customWidth="1"/>
    <col min="15643" max="15643" width="7" style="190" customWidth="1"/>
    <col min="15644" max="15647" width="0" style="190" hidden="1" customWidth="1"/>
    <col min="15648" max="15648" width="7.85546875" style="190" customWidth="1"/>
    <col min="15649" max="15651" width="0" style="190" hidden="1" customWidth="1"/>
    <col min="15652" max="15652" width="7.28515625" style="190" customWidth="1"/>
    <col min="15653" max="15656" width="0" style="190" hidden="1" customWidth="1"/>
    <col min="15657" max="15658" width="6.85546875" style="190" customWidth="1"/>
    <col min="15659" max="15659" width="0" style="190" hidden="1" customWidth="1"/>
    <col min="15660" max="15660" width="6.7109375" style="190" customWidth="1"/>
    <col min="15661" max="15662" width="0" style="190" hidden="1" customWidth="1"/>
    <col min="15663" max="15663" width="6.42578125" style="190" customWidth="1"/>
    <col min="15664" max="15664" width="0" style="190" hidden="1" customWidth="1"/>
    <col min="15665" max="15665" width="8.28515625" style="190" customWidth="1"/>
    <col min="15666" max="15670" width="0" style="190" hidden="1" customWidth="1"/>
    <col min="15671" max="15671" width="7.42578125" style="190" customWidth="1"/>
    <col min="15672" max="15674" width="0" style="190" hidden="1" customWidth="1"/>
    <col min="15675" max="15675" width="12.5703125" style="190" customWidth="1"/>
    <col min="15676" max="15676" width="21.42578125" style="190" customWidth="1"/>
    <col min="15677" max="15677" width="12.85546875" style="190" customWidth="1"/>
    <col min="15678" max="15680" width="0" style="190" hidden="1" customWidth="1"/>
    <col min="15681" max="15867" width="9.140625" style="190"/>
    <col min="15868" max="15868" width="5" style="190" customWidth="1"/>
    <col min="15869" max="15869" width="38.42578125" style="190" customWidth="1"/>
    <col min="15870" max="15870" width="0" style="190" hidden="1" customWidth="1"/>
    <col min="15871" max="15871" width="8.5703125" style="190" customWidth="1"/>
    <col min="15872" max="15872" width="13.140625" style="190" customWidth="1"/>
    <col min="15873" max="15873" width="11.42578125" style="190" customWidth="1"/>
    <col min="15874" max="15874" width="8.42578125" style="190" customWidth="1"/>
    <col min="15875" max="15875" width="7.42578125" style="190" customWidth="1"/>
    <col min="15876" max="15878" width="0" style="190" hidden="1" customWidth="1"/>
    <col min="15879" max="15879" width="7.7109375" style="190" customWidth="1"/>
    <col min="15880" max="15880" width="7.85546875" style="190" customWidth="1"/>
    <col min="15881" max="15884" width="0" style="190" hidden="1" customWidth="1"/>
    <col min="15885" max="15885" width="6.7109375" style="190" customWidth="1"/>
    <col min="15886" max="15887" width="0" style="190" hidden="1" customWidth="1"/>
    <col min="15888" max="15888" width="8.28515625" style="190" customWidth="1"/>
    <col min="15889" max="15893" width="0" style="190" hidden="1" customWidth="1"/>
    <col min="15894" max="15894" width="7.42578125" style="190" customWidth="1"/>
    <col min="15895" max="15895" width="6.7109375" style="190" customWidth="1"/>
    <col min="15896" max="15896" width="0" style="190" hidden="1" customWidth="1"/>
    <col min="15897" max="15897" width="8.140625" style="190" customWidth="1"/>
    <col min="15898" max="15898" width="8.7109375" style="190" customWidth="1"/>
    <col min="15899" max="15899" width="7" style="190" customWidth="1"/>
    <col min="15900" max="15903" width="0" style="190" hidden="1" customWidth="1"/>
    <col min="15904" max="15904" width="7.85546875" style="190" customWidth="1"/>
    <col min="15905" max="15907" width="0" style="190" hidden="1" customWidth="1"/>
    <col min="15908" max="15908" width="7.28515625" style="190" customWidth="1"/>
    <col min="15909" max="15912" width="0" style="190" hidden="1" customWidth="1"/>
    <col min="15913" max="15914" width="6.85546875" style="190" customWidth="1"/>
    <col min="15915" max="15915" width="0" style="190" hidden="1" customWidth="1"/>
    <col min="15916" max="15916" width="6.7109375" style="190" customWidth="1"/>
    <col min="15917" max="15918" width="0" style="190" hidden="1" customWidth="1"/>
    <col min="15919" max="15919" width="6.42578125" style="190" customWidth="1"/>
    <col min="15920" max="15920" width="0" style="190" hidden="1" customWidth="1"/>
    <col min="15921" max="15921" width="8.28515625" style="190" customWidth="1"/>
    <col min="15922" max="15926" width="0" style="190" hidden="1" customWidth="1"/>
    <col min="15927" max="15927" width="7.42578125" style="190" customWidth="1"/>
    <col min="15928" max="15930" width="0" style="190" hidden="1" customWidth="1"/>
    <col min="15931" max="15931" width="12.5703125" style="190" customWidth="1"/>
    <col min="15932" max="15932" width="21.42578125" style="190" customWidth="1"/>
    <col min="15933" max="15933" width="12.85546875" style="190" customWidth="1"/>
    <col min="15934" max="15936" width="0" style="190" hidden="1" customWidth="1"/>
    <col min="15937" max="16123" width="9.140625" style="190"/>
    <col min="16124" max="16124" width="5" style="190" customWidth="1"/>
    <col min="16125" max="16125" width="38.42578125" style="190" customWidth="1"/>
    <col min="16126" max="16126" width="0" style="190" hidden="1" customWidth="1"/>
    <col min="16127" max="16127" width="8.5703125" style="190" customWidth="1"/>
    <col min="16128" max="16128" width="13.140625" style="190" customWidth="1"/>
    <col min="16129" max="16129" width="11.42578125" style="190" customWidth="1"/>
    <col min="16130" max="16130" width="8.42578125" style="190" customWidth="1"/>
    <col min="16131" max="16131" width="7.42578125" style="190" customWidth="1"/>
    <col min="16132" max="16134" width="0" style="190" hidden="1" customWidth="1"/>
    <col min="16135" max="16135" width="7.7109375" style="190" customWidth="1"/>
    <col min="16136" max="16136" width="7.85546875" style="190" customWidth="1"/>
    <col min="16137" max="16140" width="0" style="190" hidden="1" customWidth="1"/>
    <col min="16141" max="16141" width="6.7109375" style="190" customWidth="1"/>
    <col min="16142" max="16143" width="0" style="190" hidden="1" customWidth="1"/>
    <col min="16144" max="16144" width="8.28515625" style="190" customWidth="1"/>
    <col min="16145" max="16149" width="0" style="190" hidden="1" customWidth="1"/>
    <col min="16150" max="16150" width="7.42578125" style="190" customWidth="1"/>
    <col min="16151" max="16151" width="6.7109375" style="190" customWidth="1"/>
    <col min="16152" max="16152" width="0" style="190" hidden="1" customWidth="1"/>
    <col min="16153" max="16153" width="8.140625" style="190" customWidth="1"/>
    <col min="16154" max="16154" width="8.7109375" style="190" customWidth="1"/>
    <col min="16155" max="16155" width="7" style="190" customWidth="1"/>
    <col min="16156" max="16159" width="0" style="190" hidden="1" customWidth="1"/>
    <col min="16160" max="16160" width="7.85546875" style="190" customWidth="1"/>
    <col min="16161" max="16163" width="0" style="190" hidden="1" customWidth="1"/>
    <col min="16164" max="16164" width="7.28515625" style="190" customWidth="1"/>
    <col min="16165" max="16168" width="0" style="190" hidden="1" customWidth="1"/>
    <col min="16169" max="16170" width="6.85546875" style="190" customWidth="1"/>
    <col min="16171" max="16171" width="0" style="190" hidden="1" customWidth="1"/>
    <col min="16172" max="16172" width="6.7109375" style="190" customWidth="1"/>
    <col min="16173" max="16174" width="0" style="190" hidden="1" customWidth="1"/>
    <col min="16175" max="16175" width="6.42578125" style="190" customWidth="1"/>
    <col min="16176" max="16176" width="0" style="190" hidden="1" customWidth="1"/>
    <col min="16177" max="16177" width="8.28515625" style="190" customWidth="1"/>
    <col min="16178" max="16182" width="0" style="190" hidden="1" customWidth="1"/>
    <col min="16183" max="16183" width="7.42578125" style="190" customWidth="1"/>
    <col min="16184" max="16186" width="0" style="190" hidden="1" customWidth="1"/>
    <col min="16187" max="16187" width="12.5703125" style="190" customWidth="1"/>
    <col min="16188" max="16188" width="21.42578125" style="190" customWidth="1"/>
    <col min="16189" max="16189" width="12.85546875" style="190" customWidth="1"/>
    <col min="16190" max="16192" width="0" style="190" hidden="1" customWidth="1"/>
    <col min="16193" max="16384" width="9.140625" style="190"/>
  </cols>
  <sheetData>
    <row r="2" spans="1:64" x14ac:dyDescent="0.25">
      <c r="A2" s="819" t="s">
        <v>390</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c r="AU2" s="819"/>
      <c r="AV2" s="819"/>
      <c r="AW2" s="819"/>
      <c r="AX2" s="819"/>
      <c r="AY2" s="819"/>
      <c r="AZ2" s="819"/>
      <c r="BA2" s="819"/>
      <c r="BB2" s="819"/>
      <c r="BC2" s="819"/>
      <c r="BD2" s="819"/>
      <c r="BE2" s="819"/>
      <c r="BF2" s="819"/>
      <c r="BG2" s="819"/>
      <c r="BH2" s="819"/>
      <c r="BI2" s="819"/>
      <c r="BJ2" s="819"/>
      <c r="BK2" s="819"/>
      <c r="BL2" s="819"/>
    </row>
    <row r="3" spans="1:64" x14ac:dyDescent="0.25">
      <c r="A3" s="853" t="s">
        <v>0</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row>
    <row r="4" spans="1:64" s="180" customFormat="1" ht="21.75" customHeight="1" x14ac:dyDescent="0.25">
      <c r="A4" s="796" t="s">
        <v>1</v>
      </c>
      <c r="B4" s="796" t="s">
        <v>169</v>
      </c>
      <c r="C4" s="796" t="s">
        <v>266</v>
      </c>
      <c r="D4" s="796" t="s">
        <v>309</v>
      </c>
      <c r="E4" s="796" t="s">
        <v>354</v>
      </c>
      <c r="F4" s="808" t="s">
        <v>543</v>
      </c>
      <c r="G4" s="805" t="s">
        <v>380</v>
      </c>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6"/>
      <c r="BH4" s="806"/>
      <c r="BI4" s="806"/>
      <c r="BJ4" s="806"/>
      <c r="BK4" s="807"/>
      <c r="BL4" s="796" t="s">
        <v>354</v>
      </c>
    </row>
    <row r="5" spans="1:64" s="696" customFormat="1" ht="26.25" customHeight="1" x14ac:dyDescent="0.25">
      <c r="A5" s="797"/>
      <c r="B5" s="797"/>
      <c r="C5" s="797"/>
      <c r="D5" s="797"/>
      <c r="E5" s="797"/>
      <c r="F5" s="810"/>
      <c r="G5" s="284" t="s">
        <v>6</v>
      </c>
      <c r="H5" s="285" t="s">
        <v>7</v>
      </c>
      <c r="I5" s="286" t="s">
        <v>8</v>
      </c>
      <c r="J5" s="286" t="s">
        <v>9</v>
      </c>
      <c r="K5" s="286" t="s">
        <v>10</v>
      </c>
      <c r="L5" s="286" t="s">
        <v>11</v>
      </c>
      <c r="M5" s="286" t="s">
        <v>12</v>
      </c>
      <c r="N5" s="286" t="s">
        <v>178</v>
      </c>
      <c r="O5" s="286" t="s">
        <v>13</v>
      </c>
      <c r="P5" s="286" t="s">
        <v>14</v>
      </c>
      <c r="Q5" s="286" t="s">
        <v>15</v>
      </c>
      <c r="R5" s="286" t="s">
        <v>16</v>
      </c>
      <c r="S5" s="286" t="s">
        <v>17</v>
      </c>
      <c r="T5" s="286" t="s">
        <v>18</v>
      </c>
      <c r="U5" s="354" t="s">
        <v>19</v>
      </c>
      <c r="V5" s="287" t="s">
        <v>20</v>
      </c>
      <c r="W5" s="287" t="s">
        <v>21</v>
      </c>
      <c r="X5" s="697" t="s">
        <v>22</v>
      </c>
      <c r="Y5" s="697" t="s">
        <v>23</v>
      </c>
      <c r="Z5" s="697" t="s">
        <v>24</v>
      </c>
      <c r="AA5" s="697" t="s">
        <v>25</v>
      </c>
      <c r="AB5" s="697" t="s">
        <v>26</v>
      </c>
      <c r="AC5" s="697" t="s">
        <v>27</v>
      </c>
      <c r="AD5" s="697" t="s">
        <v>28</v>
      </c>
      <c r="AE5" s="288" t="s">
        <v>29</v>
      </c>
      <c r="AF5" s="288" t="s">
        <v>30</v>
      </c>
      <c r="AG5" s="288" t="s">
        <v>31</v>
      </c>
      <c r="AH5" s="288" t="s">
        <v>32</v>
      </c>
      <c r="AI5" s="288" t="s">
        <v>33</v>
      </c>
      <c r="AJ5" s="288" t="s">
        <v>34</v>
      </c>
      <c r="AK5" s="288" t="s">
        <v>35</v>
      </c>
      <c r="AL5" s="288" t="s">
        <v>36</v>
      </c>
      <c r="AM5" s="288" t="s">
        <v>37</v>
      </c>
      <c r="AN5" s="288" t="s">
        <v>38</v>
      </c>
      <c r="AO5" s="289" t="s">
        <v>39</v>
      </c>
      <c r="AP5" s="697" t="s">
        <v>40</v>
      </c>
      <c r="AQ5" s="697" t="s">
        <v>41</v>
      </c>
      <c r="AR5" s="697" t="s">
        <v>42</v>
      </c>
      <c r="AS5" s="697" t="s">
        <v>179</v>
      </c>
      <c r="AT5" s="287" t="s">
        <v>43</v>
      </c>
      <c r="AU5" s="287" t="s">
        <v>44</v>
      </c>
      <c r="AV5" s="697" t="s">
        <v>45</v>
      </c>
      <c r="AW5" s="697" t="s">
        <v>46</v>
      </c>
      <c r="AX5" s="697" t="s">
        <v>47</v>
      </c>
      <c r="AY5" s="697" t="s">
        <v>48</v>
      </c>
      <c r="AZ5" s="285" t="s">
        <v>49</v>
      </c>
      <c r="BA5" s="285" t="s">
        <v>50</v>
      </c>
      <c r="BB5" s="285" t="s">
        <v>51</v>
      </c>
      <c r="BC5" s="285" t="s">
        <v>52</v>
      </c>
      <c r="BD5" s="285" t="s">
        <v>53</v>
      </c>
      <c r="BE5" s="285" t="s">
        <v>54</v>
      </c>
      <c r="BF5" s="285" t="s">
        <v>55</v>
      </c>
      <c r="BG5" s="285" t="s">
        <v>56</v>
      </c>
      <c r="BH5" s="285" t="s">
        <v>57</v>
      </c>
      <c r="BI5" s="290" t="s">
        <v>58</v>
      </c>
      <c r="BJ5" s="290" t="s">
        <v>59</v>
      </c>
      <c r="BK5" s="290" t="s">
        <v>60</v>
      </c>
      <c r="BL5" s="797"/>
    </row>
    <row r="6" spans="1:64" s="696" customFormat="1" x14ac:dyDescent="0.25">
      <c r="A6" s="669"/>
      <c r="B6" s="669" t="s">
        <v>174</v>
      </c>
      <c r="C6" s="669"/>
      <c r="D6" s="669"/>
      <c r="E6" s="460"/>
      <c r="F6" s="461">
        <f t="shared" ref="F6:AK6" si="0">SUM(F7:F7)</f>
        <v>17.967000000000002</v>
      </c>
      <c r="G6" s="461">
        <f t="shared" si="0"/>
        <v>17.167000000000002</v>
      </c>
      <c r="H6" s="461">
        <f t="shared" si="0"/>
        <v>0</v>
      </c>
      <c r="I6" s="461">
        <f t="shared" si="0"/>
        <v>0</v>
      </c>
      <c r="J6" s="461">
        <f t="shared" si="0"/>
        <v>0</v>
      </c>
      <c r="K6" s="461">
        <f t="shared" si="0"/>
        <v>0</v>
      </c>
      <c r="L6" s="461">
        <f t="shared" si="0"/>
        <v>14.407</v>
      </c>
      <c r="M6" s="461">
        <f t="shared" si="0"/>
        <v>2.48</v>
      </c>
      <c r="N6" s="461">
        <f t="shared" si="0"/>
        <v>0</v>
      </c>
      <c r="O6" s="461">
        <f t="shared" si="0"/>
        <v>0</v>
      </c>
      <c r="P6" s="461">
        <f t="shared" si="0"/>
        <v>0</v>
      </c>
      <c r="Q6" s="461">
        <f t="shared" si="0"/>
        <v>0</v>
      </c>
      <c r="R6" s="461">
        <f t="shared" si="0"/>
        <v>0.28000000000000003</v>
      </c>
      <c r="S6" s="461">
        <f t="shared" si="0"/>
        <v>0</v>
      </c>
      <c r="T6" s="461">
        <f t="shared" si="0"/>
        <v>0</v>
      </c>
      <c r="U6" s="461">
        <f t="shared" si="0"/>
        <v>0.8</v>
      </c>
      <c r="V6" s="461">
        <f t="shared" si="0"/>
        <v>0</v>
      </c>
      <c r="W6" s="461">
        <f t="shared" si="0"/>
        <v>0</v>
      </c>
      <c r="X6" s="461">
        <f t="shared" si="0"/>
        <v>0</v>
      </c>
      <c r="Y6" s="461">
        <f t="shared" si="0"/>
        <v>0</v>
      </c>
      <c r="Z6" s="461">
        <f t="shared" si="0"/>
        <v>0</v>
      </c>
      <c r="AA6" s="461">
        <f t="shared" si="0"/>
        <v>0</v>
      </c>
      <c r="AB6" s="461">
        <f t="shared" si="0"/>
        <v>0</v>
      </c>
      <c r="AC6" s="461">
        <f t="shared" si="0"/>
        <v>0</v>
      </c>
      <c r="AD6" s="461">
        <f t="shared" si="0"/>
        <v>0.8</v>
      </c>
      <c r="AE6" s="461">
        <f t="shared" si="0"/>
        <v>0.19</v>
      </c>
      <c r="AF6" s="461">
        <f t="shared" si="0"/>
        <v>0.61</v>
      </c>
      <c r="AG6" s="461">
        <f t="shared" si="0"/>
        <v>0</v>
      </c>
      <c r="AH6" s="461">
        <f t="shared" si="0"/>
        <v>0</v>
      </c>
      <c r="AI6" s="461">
        <f t="shared" si="0"/>
        <v>0</v>
      </c>
      <c r="AJ6" s="461">
        <f t="shared" si="0"/>
        <v>0</v>
      </c>
      <c r="AK6" s="461">
        <f t="shared" si="0"/>
        <v>0</v>
      </c>
      <c r="AL6" s="461">
        <f t="shared" ref="AL6:BK6" si="1">SUM(AL7:AL7)</f>
        <v>0</v>
      </c>
      <c r="AM6" s="461">
        <f t="shared" si="1"/>
        <v>0</v>
      </c>
      <c r="AN6" s="461">
        <f t="shared" si="1"/>
        <v>0</v>
      </c>
      <c r="AO6" s="461">
        <f t="shared" si="1"/>
        <v>0</v>
      </c>
      <c r="AP6" s="461">
        <f t="shared" si="1"/>
        <v>0</v>
      </c>
      <c r="AQ6" s="461">
        <f t="shared" si="1"/>
        <v>0</v>
      </c>
      <c r="AR6" s="461">
        <f t="shared" si="1"/>
        <v>0</v>
      </c>
      <c r="AS6" s="461">
        <f t="shared" si="1"/>
        <v>0</v>
      </c>
      <c r="AT6" s="461">
        <f t="shared" si="1"/>
        <v>0</v>
      </c>
      <c r="AU6" s="461">
        <f t="shared" si="1"/>
        <v>0</v>
      </c>
      <c r="AV6" s="461">
        <f t="shared" si="1"/>
        <v>0</v>
      </c>
      <c r="AW6" s="461">
        <f t="shared" si="1"/>
        <v>0</v>
      </c>
      <c r="AX6" s="461">
        <f t="shared" si="1"/>
        <v>0</v>
      </c>
      <c r="AY6" s="461">
        <f t="shared" si="1"/>
        <v>0</v>
      </c>
      <c r="AZ6" s="461">
        <f t="shared" si="1"/>
        <v>0</v>
      </c>
      <c r="BA6" s="461">
        <f t="shared" si="1"/>
        <v>0</v>
      </c>
      <c r="BB6" s="461">
        <f t="shared" si="1"/>
        <v>0</v>
      </c>
      <c r="BC6" s="461">
        <f t="shared" si="1"/>
        <v>0</v>
      </c>
      <c r="BD6" s="461">
        <f t="shared" si="1"/>
        <v>0</v>
      </c>
      <c r="BE6" s="461">
        <f t="shared" si="1"/>
        <v>0</v>
      </c>
      <c r="BF6" s="461">
        <f t="shared" si="1"/>
        <v>0</v>
      </c>
      <c r="BG6" s="461">
        <f t="shared" si="1"/>
        <v>0</v>
      </c>
      <c r="BH6" s="461">
        <f t="shared" si="1"/>
        <v>0</v>
      </c>
      <c r="BI6" s="461">
        <f t="shared" si="1"/>
        <v>0</v>
      </c>
      <c r="BJ6" s="461">
        <f t="shared" si="1"/>
        <v>0</v>
      </c>
      <c r="BK6" s="461">
        <f t="shared" si="1"/>
        <v>0</v>
      </c>
      <c r="BL6" s="139"/>
    </row>
    <row r="7" spans="1:64" s="47" customFormat="1" ht="47.25" x14ac:dyDescent="0.25">
      <c r="A7" s="704">
        <v>1</v>
      </c>
      <c r="B7" s="125" t="s">
        <v>387</v>
      </c>
      <c r="C7" s="704" t="s">
        <v>542</v>
      </c>
      <c r="D7" s="704" t="s">
        <v>26</v>
      </c>
      <c r="E7" s="704" t="s">
        <v>249</v>
      </c>
      <c r="F7" s="599">
        <f>G7+U7+BH7</f>
        <v>17.967000000000002</v>
      </c>
      <c r="G7" s="482">
        <f>H7+L7+M7+O7+P7+Q7+R7+S7+T7</f>
        <v>17.167000000000002</v>
      </c>
      <c r="H7" s="482">
        <f>SUM(I7:K7)</f>
        <v>0</v>
      </c>
      <c r="I7" s="482"/>
      <c r="J7" s="482"/>
      <c r="K7" s="482"/>
      <c r="L7" s="760">
        <v>14.407</v>
      </c>
      <c r="M7" s="601">
        <v>2.48</v>
      </c>
      <c r="N7" s="482"/>
      <c r="O7" s="482"/>
      <c r="P7" s="482"/>
      <c r="Q7" s="482"/>
      <c r="R7" s="470">
        <v>0.28000000000000003</v>
      </c>
      <c r="S7" s="482"/>
      <c r="T7" s="482"/>
      <c r="U7" s="482">
        <f>V7+W7+X7+Y7+Z7+AA7+AB7+AC7+AD7+AP7+AQ7+AR7+AT7+AU7+AV7+AW7+AX7+AY7+AZ7+BA7+BB7+BC7+BD7+BE7+BF7+BG7</f>
        <v>0.8</v>
      </c>
      <c r="V7" s="482"/>
      <c r="W7" s="482"/>
      <c r="X7" s="482"/>
      <c r="Y7" s="482"/>
      <c r="Z7" s="482"/>
      <c r="AA7" s="482"/>
      <c r="AB7" s="482"/>
      <c r="AC7" s="482"/>
      <c r="AD7" s="482">
        <f>SUM(AE7:AO7)</f>
        <v>0.8</v>
      </c>
      <c r="AE7" s="600">
        <v>0.19</v>
      </c>
      <c r="AF7" s="600">
        <v>0.61</v>
      </c>
      <c r="AG7" s="483"/>
      <c r="AH7" s="483"/>
      <c r="AI7" s="483"/>
      <c r="AJ7" s="483"/>
      <c r="AK7" s="483"/>
      <c r="AL7" s="483"/>
      <c r="AM7" s="483"/>
      <c r="AN7" s="483"/>
      <c r="AO7" s="483"/>
      <c r="AP7" s="482"/>
      <c r="AQ7" s="482"/>
      <c r="AR7" s="482"/>
      <c r="AS7" s="482"/>
      <c r="AT7" s="482"/>
      <c r="AU7" s="482"/>
      <c r="AV7" s="482"/>
      <c r="AW7" s="482"/>
      <c r="AX7" s="482"/>
      <c r="AY7" s="482"/>
      <c r="AZ7" s="482"/>
      <c r="BA7" s="482"/>
      <c r="BB7" s="482"/>
      <c r="BC7" s="482"/>
      <c r="BD7" s="482"/>
      <c r="BE7" s="482"/>
      <c r="BF7" s="482"/>
      <c r="BG7" s="482"/>
      <c r="BH7" s="470">
        <f>SUM(BI7:BK7)</f>
        <v>0</v>
      </c>
      <c r="BI7" s="470"/>
      <c r="BJ7" s="470"/>
      <c r="BK7" s="470"/>
      <c r="BL7" s="702" t="str">
        <f t="shared" ref="BL7" si="2">E7</f>
        <v>Xã Cư Drăm</v>
      </c>
    </row>
    <row r="8" spans="1:64" x14ac:dyDescent="0.25">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row>
    <row r="9" spans="1:64" x14ac:dyDescent="0.25">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row>
    <row r="10" spans="1:64" x14ac:dyDescent="0.25">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row>
    <row r="11" spans="1:64" x14ac:dyDescent="0.25">
      <c r="A11" s="19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row>
    <row r="12" spans="1:64" x14ac:dyDescent="0.25">
      <c r="A12" s="19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row>
    <row r="13" spans="1:64" x14ac:dyDescent="0.25">
      <c r="A13" s="190"/>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row>
    <row r="14" spans="1:64" x14ac:dyDescent="0.25">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row>
    <row r="15" spans="1:64" x14ac:dyDescent="0.25">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row>
    <row r="16" spans="1:64" x14ac:dyDescent="0.25">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row>
    <row r="17" s="190" customFormat="1" x14ac:dyDescent="0.25"/>
    <row r="18" s="190" customFormat="1" x14ac:dyDescent="0.25"/>
    <row r="19" s="190" customFormat="1" x14ac:dyDescent="0.25"/>
    <row r="20" s="190" customFormat="1" x14ac:dyDescent="0.25"/>
    <row r="21" s="190" customFormat="1" x14ac:dyDescent="0.25"/>
    <row r="22" s="190" customFormat="1" x14ac:dyDescent="0.25"/>
    <row r="23" s="190" customFormat="1" x14ac:dyDescent="0.25"/>
    <row r="24" s="190" customFormat="1" x14ac:dyDescent="0.25"/>
    <row r="25" s="190" customFormat="1" x14ac:dyDescent="0.25"/>
    <row r="26" s="190" customFormat="1" x14ac:dyDescent="0.25"/>
    <row r="27" s="190" customFormat="1" x14ac:dyDescent="0.25"/>
    <row r="28" s="190" customFormat="1" x14ac:dyDescent="0.25"/>
    <row r="29" s="190" customFormat="1" x14ac:dyDescent="0.25"/>
    <row r="30" s="190" customFormat="1" x14ac:dyDescent="0.25"/>
    <row r="31" s="190" customFormat="1" x14ac:dyDescent="0.25"/>
    <row r="32" s="190" customFormat="1" x14ac:dyDescent="0.25"/>
    <row r="33" s="190" customFormat="1" x14ac:dyDescent="0.25"/>
    <row r="34" s="190" customFormat="1" x14ac:dyDescent="0.25"/>
    <row r="35" s="190" customFormat="1" x14ac:dyDescent="0.25"/>
    <row r="36" s="190" customFormat="1" x14ac:dyDescent="0.25"/>
    <row r="37" s="190" customFormat="1" x14ac:dyDescent="0.25"/>
    <row r="38" s="190" customFormat="1" x14ac:dyDescent="0.25"/>
    <row r="39" s="190" customFormat="1" x14ac:dyDescent="0.25"/>
    <row r="40" s="190" customFormat="1" x14ac:dyDescent="0.25"/>
    <row r="41" s="190" customFormat="1" x14ac:dyDescent="0.25"/>
    <row r="42" s="190" customFormat="1" x14ac:dyDescent="0.25"/>
    <row r="43" s="190" customFormat="1" x14ac:dyDescent="0.25"/>
    <row r="44" s="190" customFormat="1" x14ac:dyDescent="0.25"/>
    <row r="45" s="190" customFormat="1" x14ac:dyDescent="0.25"/>
    <row r="46" s="190" customFormat="1" x14ac:dyDescent="0.25"/>
    <row r="47" s="190" customFormat="1" x14ac:dyDescent="0.25"/>
    <row r="48" s="190" customFormat="1" x14ac:dyDescent="0.25"/>
    <row r="49" s="190" customFormat="1" x14ac:dyDescent="0.25"/>
    <row r="50" s="190" customFormat="1" x14ac:dyDescent="0.25"/>
    <row r="51" s="190" customFormat="1" x14ac:dyDescent="0.25"/>
    <row r="52" s="190" customFormat="1" x14ac:dyDescent="0.25"/>
    <row r="53" s="190" customFormat="1" x14ac:dyDescent="0.25"/>
    <row r="54" s="190" customFormat="1" x14ac:dyDescent="0.25"/>
    <row r="55" s="190" customFormat="1" x14ac:dyDescent="0.25"/>
    <row r="56" s="190" customFormat="1" x14ac:dyDescent="0.25"/>
    <row r="57" s="190" customFormat="1" x14ac:dyDescent="0.25"/>
    <row r="58" s="190" customFormat="1" x14ac:dyDescent="0.25"/>
    <row r="59" s="190" customFormat="1" x14ac:dyDescent="0.25"/>
    <row r="60" s="190" customFormat="1" x14ac:dyDescent="0.25"/>
    <row r="61" s="190" customFormat="1" x14ac:dyDescent="0.25"/>
    <row r="62" s="190" customFormat="1" x14ac:dyDescent="0.25"/>
    <row r="63" s="190" customFormat="1" x14ac:dyDescent="0.25"/>
    <row r="64" s="190" customFormat="1" x14ac:dyDescent="0.25"/>
    <row r="65" s="190" customFormat="1" x14ac:dyDescent="0.25"/>
    <row r="66" s="190" customFormat="1" x14ac:dyDescent="0.25"/>
    <row r="67" s="190" customFormat="1" x14ac:dyDescent="0.25"/>
    <row r="68" s="190" customFormat="1" x14ac:dyDescent="0.25"/>
    <row r="69" s="190" customFormat="1" x14ac:dyDescent="0.25"/>
    <row r="70" s="190" customFormat="1" x14ac:dyDescent="0.25"/>
    <row r="71" s="190" customFormat="1" x14ac:dyDescent="0.25"/>
    <row r="72" s="190" customFormat="1" x14ac:dyDescent="0.25"/>
    <row r="73" s="190" customFormat="1" x14ac:dyDescent="0.25"/>
    <row r="74" s="190" customFormat="1" x14ac:dyDescent="0.25"/>
    <row r="75" s="190" customFormat="1" x14ac:dyDescent="0.25"/>
    <row r="76" s="190" customFormat="1" x14ac:dyDescent="0.25"/>
    <row r="77" s="190" customFormat="1" x14ac:dyDescent="0.25"/>
    <row r="78" s="190" customFormat="1" x14ac:dyDescent="0.25"/>
    <row r="79" s="190" customFormat="1" x14ac:dyDescent="0.25"/>
    <row r="80" s="190" customFormat="1" x14ac:dyDescent="0.25"/>
    <row r="81" s="190" customFormat="1" x14ac:dyDescent="0.25"/>
    <row r="82" s="190" customFormat="1" x14ac:dyDescent="0.25"/>
    <row r="83" s="190" customFormat="1" x14ac:dyDescent="0.25"/>
    <row r="84" s="190" customFormat="1" x14ac:dyDescent="0.25"/>
    <row r="85" s="190" customFormat="1" x14ac:dyDescent="0.25"/>
    <row r="86" s="190" customFormat="1" x14ac:dyDescent="0.25"/>
    <row r="87" s="190" customFormat="1" x14ac:dyDescent="0.25"/>
    <row r="88" s="190" customFormat="1" x14ac:dyDescent="0.25"/>
    <row r="89" s="190" customFormat="1" x14ac:dyDescent="0.25"/>
    <row r="90" s="190" customFormat="1" x14ac:dyDescent="0.25"/>
    <row r="91" s="190" customFormat="1" x14ac:dyDescent="0.25"/>
    <row r="92" s="190" customFormat="1" x14ac:dyDescent="0.25"/>
    <row r="93" s="190" customFormat="1" x14ac:dyDescent="0.25"/>
    <row r="94" s="190" customFormat="1" x14ac:dyDescent="0.25"/>
    <row r="95" s="190" customFormat="1" x14ac:dyDescent="0.25"/>
    <row r="96" s="190" customFormat="1" x14ac:dyDescent="0.25"/>
    <row r="97" s="190" customFormat="1" x14ac:dyDescent="0.25"/>
    <row r="98" s="190" customFormat="1" x14ac:dyDescent="0.25"/>
    <row r="99" s="190" customFormat="1" x14ac:dyDescent="0.25"/>
    <row r="100" s="190" customFormat="1" x14ac:dyDescent="0.25"/>
    <row r="101" s="190" customFormat="1" x14ac:dyDescent="0.25"/>
    <row r="102" s="190" customFormat="1" x14ac:dyDescent="0.25"/>
    <row r="103" s="190" customFormat="1" x14ac:dyDescent="0.25"/>
    <row r="104" s="190" customFormat="1" x14ac:dyDescent="0.25"/>
    <row r="105" s="190" customFormat="1" x14ac:dyDescent="0.25"/>
    <row r="106" s="190" customFormat="1" x14ac:dyDescent="0.25"/>
    <row r="107" s="190" customFormat="1" x14ac:dyDescent="0.25"/>
    <row r="108" s="190" customFormat="1" x14ac:dyDescent="0.25"/>
    <row r="109" s="190" customFormat="1" x14ac:dyDescent="0.25"/>
    <row r="110" s="190" customFormat="1" x14ac:dyDescent="0.25"/>
    <row r="111" s="190" customFormat="1" x14ac:dyDescent="0.25"/>
    <row r="112" s="190" customFormat="1" x14ac:dyDescent="0.25"/>
    <row r="113" s="190" customFormat="1" x14ac:dyDescent="0.25"/>
    <row r="114" s="190" customFormat="1" x14ac:dyDescent="0.25"/>
    <row r="115" s="190" customFormat="1" x14ac:dyDescent="0.25"/>
    <row r="116" s="190" customFormat="1" x14ac:dyDescent="0.25"/>
    <row r="117" s="190" customFormat="1" x14ac:dyDescent="0.25"/>
    <row r="118" s="190" customFormat="1" x14ac:dyDescent="0.25"/>
    <row r="119" s="190" customFormat="1" x14ac:dyDescent="0.25"/>
    <row r="120" s="190" customFormat="1" x14ac:dyDescent="0.25"/>
    <row r="121" s="190" customFormat="1" x14ac:dyDescent="0.25"/>
    <row r="122" s="190" customFormat="1" x14ac:dyDescent="0.25"/>
    <row r="123" s="190" customFormat="1" x14ac:dyDescent="0.25"/>
    <row r="124" s="190" customFormat="1" x14ac:dyDescent="0.25"/>
    <row r="125" s="190" customFormat="1" x14ac:dyDescent="0.25"/>
    <row r="126" s="190" customFormat="1" x14ac:dyDescent="0.25"/>
    <row r="127" s="190" customFormat="1" x14ac:dyDescent="0.25"/>
    <row r="128" s="190" customFormat="1" x14ac:dyDescent="0.25"/>
    <row r="129" s="190" customFormat="1" x14ac:dyDescent="0.25"/>
    <row r="130" s="190" customFormat="1" x14ac:dyDescent="0.25"/>
    <row r="131" s="190" customFormat="1" x14ac:dyDescent="0.25"/>
    <row r="132" s="190" customFormat="1" x14ac:dyDescent="0.25"/>
    <row r="133" s="190" customFormat="1" x14ac:dyDescent="0.25"/>
    <row r="134" s="190" customFormat="1" x14ac:dyDescent="0.25"/>
    <row r="135" s="190" customFormat="1" x14ac:dyDescent="0.25"/>
    <row r="136" s="190" customFormat="1" x14ac:dyDescent="0.25"/>
    <row r="137" s="190" customFormat="1" x14ac:dyDescent="0.25"/>
    <row r="138" s="190" customFormat="1" x14ac:dyDescent="0.25"/>
    <row r="139" s="190" customFormat="1" x14ac:dyDescent="0.25"/>
    <row r="140" s="190" customFormat="1" x14ac:dyDescent="0.25"/>
    <row r="141" s="190" customFormat="1" x14ac:dyDescent="0.25"/>
    <row r="142" s="190" customFormat="1" x14ac:dyDescent="0.25"/>
    <row r="143" s="190" customFormat="1" x14ac:dyDescent="0.25"/>
    <row r="144" s="190" customFormat="1" x14ac:dyDescent="0.25"/>
    <row r="145" s="190" customFormat="1" x14ac:dyDescent="0.25"/>
    <row r="146" s="190" customFormat="1" x14ac:dyDescent="0.25"/>
    <row r="147" s="190" customFormat="1" x14ac:dyDescent="0.25"/>
    <row r="148" s="190" customFormat="1" x14ac:dyDescent="0.25"/>
    <row r="149" s="190" customFormat="1" x14ac:dyDescent="0.25"/>
    <row r="150" s="190" customFormat="1" x14ac:dyDescent="0.25"/>
    <row r="151" s="190" customFormat="1" x14ac:dyDescent="0.25"/>
    <row r="152" s="190" customFormat="1" x14ac:dyDescent="0.25"/>
    <row r="153" s="190" customFormat="1" x14ac:dyDescent="0.25"/>
    <row r="154" s="190" customFormat="1" x14ac:dyDescent="0.25"/>
    <row r="155" s="190" customFormat="1" x14ac:dyDescent="0.25"/>
    <row r="156" s="190" customFormat="1" x14ac:dyDescent="0.25"/>
    <row r="157" s="190" customFormat="1" x14ac:dyDescent="0.25"/>
    <row r="158" s="190" customFormat="1" x14ac:dyDescent="0.25"/>
    <row r="159" s="190" customFormat="1" x14ac:dyDescent="0.25"/>
    <row r="160" s="190" customFormat="1" x14ac:dyDescent="0.25"/>
    <row r="161" s="190" customFormat="1" x14ac:dyDescent="0.25"/>
    <row r="162" s="190" customFormat="1" x14ac:dyDescent="0.25"/>
    <row r="163" s="190" customFormat="1" x14ac:dyDescent="0.25"/>
    <row r="164" s="190" customFormat="1" x14ac:dyDescent="0.25"/>
    <row r="165" s="190" customFormat="1" x14ac:dyDescent="0.25"/>
    <row r="166" s="190" customFormat="1" x14ac:dyDescent="0.25"/>
    <row r="167" s="190" customFormat="1" x14ac:dyDescent="0.25"/>
    <row r="168" s="190" customFormat="1" x14ac:dyDescent="0.25"/>
    <row r="169" s="190" customFormat="1" x14ac:dyDescent="0.25"/>
    <row r="170" s="190" customFormat="1" x14ac:dyDescent="0.25"/>
    <row r="171" s="190" customFormat="1" x14ac:dyDescent="0.25"/>
    <row r="172" s="190" customFormat="1" x14ac:dyDescent="0.25"/>
    <row r="173" s="190" customFormat="1" x14ac:dyDescent="0.25"/>
    <row r="174" s="190" customFormat="1" x14ac:dyDescent="0.25"/>
    <row r="175" s="190" customFormat="1" x14ac:dyDescent="0.25"/>
    <row r="176" s="190" customFormat="1" x14ac:dyDescent="0.25"/>
    <row r="177" s="190" customFormat="1" x14ac:dyDescent="0.25"/>
    <row r="178" s="190" customFormat="1" x14ac:dyDescent="0.25"/>
    <row r="179" s="190" customFormat="1" x14ac:dyDescent="0.25"/>
    <row r="180" s="190" customFormat="1" x14ac:dyDescent="0.25"/>
    <row r="181" s="190" customFormat="1" x14ac:dyDescent="0.25"/>
    <row r="182" s="190" customFormat="1" x14ac:dyDescent="0.25"/>
    <row r="183" s="190" customFormat="1" x14ac:dyDescent="0.25"/>
    <row r="184" s="190" customFormat="1" x14ac:dyDescent="0.25"/>
    <row r="185" s="190" customFormat="1" x14ac:dyDescent="0.25"/>
    <row r="186" s="190" customFormat="1" x14ac:dyDescent="0.25"/>
    <row r="187" s="190" customFormat="1" x14ac:dyDescent="0.25"/>
    <row r="188" s="190" customFormat="1" x14ac:dyDescent="0.25"/>
    <row r="189" s="190" customFormat="1" x14ac:dyDescent="0.25"/>
    <row r="190" s="190" customFormat="1" x14ac:dyDescent="0.25"/>
    <row r="191" s="190" customFormat="1" x14ac:dyDescent="0.25"/>
    <row r="192" s="190" customFormat="1" x14ac:dyDescent="0.25"/>
    <row r="193" s="190" customFormat="1" x14ac:dyDescent="0.25"/>
    <row r="194" s="190" customFormat="1" x14ac:dyDescent="0.25"/>
    <row r="195" s="190" customFormat="1" x14ac:dyDescent="0.25"/>
    <row r="196" s="190" customFormat="1" x14ac:dyDescent="0.25"/>
    <row r="197" s="190" customFormat="1" x14ac:dyDescent="0.25"/>
    <row r="198" s="190" customFormat="1" x14ac:dyDescent="0.25"/>
    <row r="199" s="190" customFormat="1" x14ac:dyDescent="0.25"/>
    <row r="200" s="190" customFormat="1" x14ac:dyDescent="0.25"/>
    <row r="201" s="190" customFormat="1" x14ac:dyDescent="0.25"/>
    <row r="202" s="190" customFormat="1" x14ac:dyDescent="0.25"/>
    <row r="203" s="190" customFormat="1" x14ac:dyDescent="0.25"/>
    <row r="204" s="190" customFormat="1" x14ac:dyDescent="0.25"/>
    <row r="205" s="190" customFormat="1" x14ac:dyDescent="0.25"/>
    <row r="206" s="190" customFormat="1" x14ac:dyDescent="0.25"/>
    <row r="207" s="190" customFormat="1" x14ac:dyDescent="0.25"/>
    <row r="208" s="190" customFormat="1" x14ac:dyDescent="0.25"/>
    <row r="209" s="190" customFormat="1" x14ac:dyDescent="0.25"/>
    <row r="210" s="190" customFormat="1" x14ac:dyDescent="0.25"/>
    <row r="211" s="190" customFormat="1" x14ac:dyDescent="0.25"/>
    <row r="212" s="190" customFormat="1" x14ac:dyDescent="0.25"/>
    <row r="213" s="190" customFormat="1" x14ac:dyDescent="0.25"/>
    <row r="214" s="190" customFormat="1" x14ac:dyDescent="0.25"/>
    <row r="215" s="190" customFormat="1" x14ac:dyDescent="0.25"/>
    <row r="216" s="190" customFormat="1" x14ac:dyDescent="0.25"/>
    <row r="217" s="190" customFormat="1" x14ac:dyDescent="0.25"/>
    <row r="218" s="190" customFormat="1" x14ac:dyDescent="0.25"/>
    <row r="219" s="190" customFormat="1" x14ac:dyDescent="0.25"/>
    <row r="220" s="190" customFormat="1" x14ac:dyDescent="0.25"/>
    <row r="221" s="190" customFormat="1" x14ac:dyDescent="0.25"/>
    <row r="222" s="190" customFormat="1" x14ac:dyDescent="0.25"/>
    <row r="223" s="190" customFormat="1" x14ac:dyDescent="0.25"/>
    <row r="224" s="190" customFormat="1" x14ac:dyDescent="0.25"/>
    <row r="225" s="190" customFormat="1" x14ac:dyDescent="0.25"/>
    <row r="226" s="190" customFormat="1" x14ac:dyDescent="0.25"/>
    <row r="227" s="190" customFormat="1" x14ac:dyDescent="0.25"/>
    <row r="228" s="190" customFormat="1" x14ac:dyDescent="0.25"/>
    <row r="229" s="190" customFormat="1" x14ac:dyDescent="0.25"/>
    <row r="230" s="190" customFormat="1" x14ac:dyDescent="0.25"/>
    <row r="231" s="190" customFormat="1" x14ac:dyDescent="0.25"/>
    <row r="232" s="190" customFormat="1" x14ac:dyDescent="0.25"/>
    <row r="233" s="190" customFormat="1" x14ac:dyDescent="0.25"/>
    <row r="234" s="190" customFormat="1" x14ac:dyDescent="0.25"/>
    <row r="235" s="190" customFormat="1" x14ac:dyDescent="0.25"/>
    <row r="236" s="190" customFormat="1" x14ac:dyDescent="0.25"/>
    <row r="237" s="190" customFormat="1" x14ac:dyDescent="0.25"/>
    <row r="238" s="190" customFormat="1" x14ac:dyDescent="0.25"/>
    <row r="239" s="190" customFormat="1" x14ac:dyDescent="0.25"/>
    <row r="240" s="190" customFormat="1" x14ac:dyDescent="0.25"/>
    <row r="241" s="190" customFormat="1" x14ac:dyDescent="0.25"/>
    <row r="242" s="190" customFormat="1" x14ac:dyDescent="0.25"/>
    <row r="243" s="190" customFormat="1" x14ac:dyDescent="0.25"/>
    <row r="244" s="190" customFormat="1" x14ac:dyDescent="0.25"/>
    <row r="245" s="190" customFormat="1" x14ac:dyDescent="0.25"/>
    <row r="246" s="190" customFormat="1" x14ac:dyDescent="0.25"/>
    <row r="247" s="190" customFormat="1" x14ac:dyDescent="0.25"/>
    <row r="248" s="190" customFormat="1" x14ac:dyDescent="0.25"/>
    <row r="249" s="190" customFormat="1" x14ac:dyDescent="0.25"/>
    <row r="250" s="190" customFormat="1" x14ac:dyDescent="0.25"/>
    <row r="251" s="190" customFormat="1" x14ac:dyDescent="0.25"/>
    <row r="252" s="190" customFormat="1" x14ac:dyDescent="0.25"/>
    <row r="253" s="190" customFormat="1" x14ac:dyDescent="0.25"/>
    <row r="254" s="190" customFormat="1" x14ac:dyDescent="0.25"/>
    <row r="255" s="190" customFormat="1" x14ac:dyDescent="0.25"/>
    <row r="256" s="190" customFormat="1" x14ac:dyDescent="0.25"/>
    <row r="257" s="190" customFormat="1" x14ac:dyDescent="0.25"/>
    <row r="258" s="190" customFormat="1" x14ac:dyDescent="0.25"/>
    <row r="259" s="190" customFormat="1" x14ac:dyDescent="0.25"/>
    <row r="260" s="190" customFormat="1" x14ac:dyDescent="0.25"/>
    <row r="261" s="190" customFormat="1" x14ac:dyDescent="0.25"/>
    <row r="262" s="190" customFormat="1" x14ac:dyDescent="0.25"/>
    <row r="263" s="190" customFormat="1" x14ac:dyDescent="0.25"/>
    <row r="264" s="190" customFormat="1" x14ac:dyDescent="0.25"/>
    <row r="265" s="190" customFormat="1" x14ac:dyDescent="0.25"/>
    <row r="266" s="190" customFormat="1" x14ac:dyDescent="0.25"/>
    <row r="267" s="190" customFormat="1" x14ac:dyDescent="0.25"/>
    <row r="268" s="190" customFormat="1" x14ac:dyDescent="0.25"/>
    <row r="269" s="190" customFormat="1" x14ac:dyDescent="0.25"/>
    <row r="270" s="190" customFormat="1" x14ac:dyDescent="0.25"/>
    <row r="271" s="190" customFormat="1" x14ac:dyDescent="0.25"/>
    <row r="272" s="190" customFormat="1" x14ac:dyDescent="0.25"/>
    <row r="273" s="190" customFormat="1" x14ac:dyDescent="0.25"/>
    <row r="274" s="190" customFormat="1" x14ac:dyDescent="0.25"/>
    <row r="275" s="190" customFormat="1" x14ac:dyDescent="0.25"/>
    <row r="276" s="190" customFormat="1" x14ac:dyDescent="0.25"/>
    <row r="277" s="190" customFormat="1" x14ac:dyDescent="0.25"/>
    <row r="278" s="190" customFormat="1" x14ac:dyDescent="0.25"/>
    <row r="279" s="190" customFormat="1" x14ac:dyDescent="0.25"/>
    <row r="280" s="190" customFormat="1" x14ac:dyDescent="0.25"/>
    <row r="281" s="190" customFormat="1" x14ac:dyDescent="0.25"/>
    <row r="282" s="190" customFormat="1" x14ac:dyDescent="0.25"/>
    <row r="283" s="190" customFormat="1" x14ac:dyDescent="0.25"/>
    <row r="284" s="190" customFormat="1" x14ac:dyDescent="0.25"/>
    <row r="285" s="190" customFormat="1" x14ac:dyDescent="0.25"/>
    <row r="286" s="190" customFormat="1" x14ac:dyDescent="0.25"/>
    <row r="287" s="190" customFormat="1" x14ac:dyDescent="0.25"/>
    <row r="288" s="190" customFormat="1" x14ac:dyDescent="0.25"/>
    <row r="289" s="190" customFormat="1" x14ac:dyDescent="0.25"/>
    <row r="290" s="190" customFormat="1" x14ac:dyDescent="0.25"/>
    <row r="291" s="190" customFormat="1" x14ac:dyDescent="0.25"/>
    <row r="292" s="190" customFormat="1" x14ac:dyDescent="0.25"/>
    <row r="293" s="190" customFormat="1" x14ac:dyDescent="0.25"/>
    <row r="294" s="190" customFormat="1" x14ac:dyDescent="0.25"/>
    <row r="295" s="190" customFormat="1" x14ac:dyDescent="0.25"/>
    <row r="296" s="190" customFormat="1" x14ac:dyDescent="0.25"/>
    <row r="297" s="190" customFormat="1" x14ac:dyDescent="0.25"/>
    <row r="298" s="190" customFormat="1" x14ac:dyDescent="0.25"/>
    <row r="299" s="190" customFormat="1" x14ac:dyDescent="0.25"/>
    <row r="300" s="190" customFormat="1" x14ac:dyDescent="0.25"/>
    <row r="301" s="190" customFormat="1" x14ac:dyDescent="0.25"/>
    <row r="302" s="190" customFormat="1" x14ac:dyDescent="0.25"/>
    <row r="303" s="190" customFormat="1" x14ac:dyDescent="0.25"/>
    <row r="304" s="190" customFormat="1" x14ac:dyDescent="0.25"/>
    <row r="305" s="190" customFormat="1" x14ac:dyDescent="0.25"/>
    <row r="306" s="190" customFormat="1" x14ac:dyDescent="0.25"/>
    <row r="307" s="190" customFormat="1" x14ac:dyDescent="0.25"/>
    <row r="308" s="190" customFormat="1" x14ac:dyDescent="0.25"/>
    <row r="309" s="190" customFormat="1" x14ac:dyDescent="0.25"/>
    <row r="310" s="190" customFormat="1" x14ac:dyDescent="0.25"/>
    <row r="311" s="190" customFormat="1" x14ac:dyDescent="0.25"/>
    <row r="312" s="190" customFormat="1" x14ac:dyDescent="0.25"/>
    <row r="313" s="190" customFormat="1" x14ac:dyDescent="0.25"/>
    <row r="314" s="190" customFormat="1" x14ac:dyDescent="0.25"/>
    <row r="315" s="190" customFormat="1" x14ac:dyDescent="0.25"/>
    <row r="316" s="190" customFormat="1" x14ac:dyDescent="0.25"/>
    <row r="317" s="190" customFormat="1" x14ac:dyDescent="0.25"/>
    <row r="318" s="190" customFormat="1" x14ac:dyDescent="0.25"/>
    <row r="319" s="190" customFormat="1" x14ac:dyDescent="0.25"/>
    <row r="320" s="190" customFormat="1" x14ac:dyDescent="0.25"/>
    <row r="321" s="190" customFormat="1" x14ac:dyDescent="0.25"/>
    <row r="322" s="190" customFormat="1" x14ac:dyDescent="0.25"/>
    <row r="323" s="190" customFormat="1" x14ac:dyDescent="0.25"/>
    <row r="324" s="190" customFormat="1" x14ac:dyDescent="0.25"/>
    <row r="325" s="190" customFormat="1" x14ac:dyDescent="0.25"/>
    <row r="326" s="190" customFormat="1" x14ac:dyDescent="0.25"/>
    <row r="327" s="190" customFormat="1" x14ac:dyDescent="0.25"/>
    <row r="328" s="190" customFormat="1" x14ac:dyDescent="0.25"/>
    <row r="329" s="190" customFormat="1" x14ac:dyDescent="0.25"/>
    <row r="330" s="190" customFormat="1" x14ac:dyDescent="0.25"/>
    <row r="331" s="190" customFormat="1" x14ac:dyDescent="0.25"/>
    <row r="332" s="190" customFormat="1" x14ac:dyDescent="0.25"/>
    <row r="333" s="190" customFormat="1" x14ac:dyDescent="0.25"/>
    <row r="334" s="190" customFormat="1" x14ac:dyDescent="0.25"/>
    <row r="335" s="190" customFormat="1" x14ac:dyDescent="0.25"/>
    <row r="336" s="190" customFormat="1" x14ac:dyDescent="0.25"/>
    <row r="337" s="190" customFormat="1" x14ac:dyDescent="0.25"/>
    <row r="338" s="190" customFormat="1" x14ac:dyDescent="0.25"/>
    <row r="339" s="190" customFormat="1" x14ac:dyDescent="0.25"/>
    <row r="340" s="190" customFormat="1" x14ac:dyDescent="0.25"/>
    <row r="341" s="190" customFormat="1" x14ac:dyDescent="0.25"/>
    <row r="342" s="190" customFormat="1" x14ac:dyDescent="0.25"/>
    <row r="343" s="190" customFormat="1" x14ac:dyDescent="0.25"/>
    <row r="344" s="190" customFormat="1" x14ac:dyDescent="0.25"/>
    <row r="345" s="190" customFormat="1" x14ac:dyDescent="0.25"/>
    <row r="346" s="190" customFormat="1" x14ac:dyDescent="0.25"/>
    <row r="347" s="190" customFormat="1" x14ac:dyDescent="0.25"/>
    <row r="348" s="190" customFormat="1" x14ac:dyDescent="0.25"/>
    <row r="349" s="190" customFormat="1" x14ac:dyDescent="0.25"/>
    <row r="350" s="190" customFormat="1" x14ac:dyDescent="0.25"/>
    <row r="351" s="190" customFormat="1" x14ac:dyDescent="0.25"/>
    <row r="352" s="190" customFormat="1" x14ac:dyDescent="0.25"/>
    <row r="353" s="190" customFormat="1" x14ac:dyDescent="0.25"/>
    <row r="354" s="190" customFormat="1" x14ac:dyDescent="0.25"/>
    <row r="355" s="190" customFormat="1" x14ac:dyDescent="0.25"/>
    <row r="356" s="190" customFormat="1" x14ac:dyDescent="0.25"/>
    <row r="357" s="190" customFormat="1" x14ac:dyDescent="0.25"/>
    <row r="358" s="190" customFormat="1" x14ac:dyDescent="0.25"/>
    <row r="359" s="190" customFormat="1" x14ac:dyDescent="0.25"/>
    <row r="360" s="190" customFormat="1" x14ac:dyDescent="0.25"/>
    <row r="361" s="190" customFormat="1" x14ac:dyDescent="0.25"/>
    <row r="362" s="190" customFormat="1" x14ac:dyDescent="0.25"/>
    <row r="363" s="190" customFormat="1" x14ac:dyDescent="0.25"/>
    <row r="364" s="190" customFormat="1" x14ac:dyDescent="0.25"/>
    <row r="365" s="190" customFormat="1" x14ac:dyDescent="0.25"/>
    <row r="366" s="190" customFormat="1" x14ac:dyDescent="0.25"/>
    <row r="367" s="190" customFormat="1" x14ac:dyDescent="0.25"/>
    <row r="368" s="190" customFormat="1" x14ac:dyDescent="0.25"/>
    <row r="369" s="190" customFormat="1" x14ac:dyDescent="0.25"/>
    <row r="370" s="190" customFormat="1" x14ac:dyDescent="0.25"/>
    <row r="371" s="190" customFormat="1" x14ac:dyDescent="0.25"/>
    <row r="372" s="190" customFormat="1" x14ac:dyDescent="0.25"/>
    <row r="373" s="190" customFormat="1" x14ac:dyDescent="0.25"/>
    <row r="374" s="190" customFormat="1" x14ac:dyDescent="0.25"/>
    <row r="375" s="190" customFormat="1" x14ac:dyDescent="0.25"/>
    <row r="376" s="190" customFormat="1" x14ac:dyDescent="0.25"/>
    <row r="377" s="190" customFormat="1" x14ac:dyDescent="0.25"/>
    <row r="378" s="190" customFormat="1" x14ac:dyDescent="0.25"/>
    <row r="379" s="190" customFormat="1" x14ac:dyDescent="0.25"/>
    <row r="380" s="190" customFormat="1" x14ac:dyDescent="0.25"/>
    <row r="381" s="190" customFormat="1" x14ac:dyDescent="0.25"/>
    <row r="382" s="190" customFormat="1" x14ac:dyDescent="0.25"/>
    <row r="383" s="190" customFormat="1" x14ac:dyDescent="0.25"/>
    <row r="384" s="190" customFormat="1" x14ac:dyDescent="0.25"/>
    <row r="385" s="190" customFormat="1" x14ac:dyDescent="0.25"/>
    <row r="386" s="190" customFormat="1" x14ac:dyDescent="0.25"/>
    <row r="387" s="190" customFormat="1" x14ac:dyDescent="0.25"/>
    <row r="388" s="190" customFormat="1" x14ac:dyDescent="0.25"/>
    <row r="389" s="190" customFormat="1" x14ac:dyDescent="0.25"/>
    <row r="390" s="190" customFormat="1" x14ac:dyDescent="0.25"/>
    <row r="391" s="190" customFormat="1" x14ac:dyDescent="0.25"/>
    <row r="392" s="190" customFormat="1" x14ac:dyDescent="0.25"/>
    <row r="393" s="190" customFormat="1" x14ac:dyDescent="0.25"/>
    <row r="394" s="190" customFormat="1" x14ac:dyDescent="0.25"/>
    <row r="395" s="190" customFormat="1" x14ac:dyDescent="0.25"/>
    <row r="396" s="190" customFormat="1" x14ac:dyDescent="0.25"/>
    <row r="397" s="190" customFormat="1" x14ac:dyDescent="0.25"/>
    <row r="398" s="190" customFormat="1" x14ac:dyDescent="0.25"/>
    <row r="399" s="190" customFormat="1" x14ac:dyDescent="0.25"/>
    <row r="400" s="190" customFormat="1" x14ac:dyDescent="0.25"/>
    <row r="401" s="190" customFormat="1" x14ac:dyDescent="0.25"/>
    <row r="402" s="190" customFormat="1" x14ac:dyDescent="0.25"/>
    <row r="403" s="190" customFormat="1" x14ac:dyDescent="0.25"/>
    <row r="404" s="190" customFormat="1" x14ac:dyDescent="0.25"/>
    <row r="405" s="190" customFormat="1" x14ac:dyDescent="0.25"/>
    <row r="406" s="190" customFormat="1" x14ac:dyDescent="0.25"/>
    <row r="407" s="190" customFormat="1" x14ac:dyDescent="0.25"/>
    <row r="408" s="190" customFormat="1" x14ac:dyDescent="0.25"/>
    <row r="409" s="190" customFormat="1" x14ac:dyDescent="0.25"/>
    <row r="410" s="190" customFormat="1" x14ac:dyDescent="0.25"/>
    <row r="411" s="190" customFormat="1" x14ac:dyDescent="0.25"/>
    <row r="412" s="190" customFormat="1" x14ac:dyDescent="0.25"/>
    <row r="413" s="190" customFormat="1" x14ac:dyDescent="0.25"/>
    <row r="414" s="190" customFormat="1" x14ac:dyDescent="0.25"/>
    <row r="415" s="190" customFormat="1" x14ac:dyDescent="0.25"/>
    <row r="416" s="190" customFormat="1" x14ac:dyDescent="0.25"/>
    <row r="417" s="190" customFormat="1" x14ac:dyDescent="0.25"/>
    <row r="418" s="190" customFormat="1" x14ac:dyDescent="0.25"/>
    <row r="419" s="190" customFormat="1" x14ac:dyDescent="0.25"/>
    <row r="420" s="190" customFormat="1" x14ac:dyDescent="0.25"/>
    <row r="421" s="190" customFormat="1" x14ac:dyDescent="0.25"/>
    <row r="422" s="190" customFormat="1" x14ac:dyDescent="0.25"/>
    <row r="423" s="190" customFormat="1" x14ac:dyDescent="0.25"/>
    <row r="424" s="190" customFormat="1" x14ac:dyDescent="0.25"/>
    <row r="425" s="190" customFormat="1" x14ac:dyDescent="0.25"/>
    <row r="426" s="190" customFormat="1" x14ac:dyDescent="0.25"/>
    <row r="427" s="190" customFormat="1" x14ac:dyDescent="0.25"/>
    <row r="428" s="190" customFormat="1" x14ac:dyDescent="0.25"/>
    <row r="429" s="190" customFormat="1" x14ac:dyDescent="0.25"/>
    <row r="430" s="190" customFormat="1" x14ac:dyDescent="0.25"/>
    <row r="431" s="190" customFormat="1" x14ac:dyDescent="0.25"/>
    <row r="432" s="190" customFormat="1" x14ac:dyDescent="0.25"/>
    <row r="433" s="190" customFormat="1" x14ac:dyDescent="0.25"/>
    <row r="434" s="190" customFormat="1" x14ac:dyDescent="0.25"/>
    <row r="435" s="190" customFormat="1" x14ac:dyDescent="0.25"/>
    <row r="436" s="190" customFormat="1" x14ac:dyDescent="0.25"/>
    <row r="437" s="190" customFormat="1" x14ac:dyDescent="0.25"/>
    <row r="438" s="190" customFormat="1" x14ac:dyDescent="0.25"/>
    <row r="439" s="190" customFormat="1" x14ac:dyDescent="0.25"/>
    <row r="440" s="190" customFormat="1" x14ac:dyDescent="0.25"/>
    <row r="441" s="190" customFormat="1" x14ac:dyDescent="0.25"/>
    <row r="442" s="190" customFormat="1" x14ac:dyDescent="0.25"/>
    <row r="443" s="190" customFormat="1" x14ac:dyDescent="0.25"/>
    <row r="444" s="190" customFormat="1" x14ac:dyDescent="0.25"/>
    <row r="445" s="190" customFormat="1" x14ac:dyDescent="0.25"/>
    <row r="446" s="190" customFormat="1" x14ac:dyDescent="0.25"/>
    <row r="447" s="190" customFormat="1" x14ac:dyDescent="0.25"/>
    <row r="448" s="190" customFormat="1" x14ac:dyDescent="0.25"/>
    <row r="449" s="190" customFormat="1" x14ac:dyDescent="0.25"/>
    <row r="450" s="190" customFormat="1" x14ac:dyDescent="0.25"/>
    <row r="451" s="190" customFormat="1" x14ac:dyDescent="0.25"/>
    <row r="452" s="190" customFormat="1" x14ac:dyDescent="0.25"/>
    <row r="453" s="190" customFormat="1" x14ac:dyDescent="0.25"/>
    <row r="454" s="190" customFormat="1" x14ac:dyDescent="0.25"/>
    <row r="455" s="190" customFormat="1" x14ac:dyDescent="0.25"/>
    <row r="456" s="190" customFormat="1" x14ac:dyDescent="0.25"/>
    <row r="457" s="190" customFormat="1" x14ac:dyDescent="0.25"/>
    <row r="458" s="190" customFormat="1" x14ac:dyDescent="0.25"/>
    <row r="459" s="190" customFormat="1" x14ac:dyDescent="0.25"/>
    <row r="460" s="190" customFormat="1" x14ac:dyDescent="0.25"/>
    <row r="461" s="190" customFormat="1" x14ac:dyDescent="0.25"/>
    <row r="462" s="190" customFormat="1" x14ac:dyDescent="0.25"/>
    <row r="463" s="190" customFormat="1" x14ac:dyDescent="0.25"/>
    <row r="464" s="190" customFormat="1" x14ac:dyDescent="0.25"/>
    <row r="465" s="190" customFormat="1" x14ac:dyDescent="0.25"/>
    <row r="466" s="190" customFormat="1" x14ac:dyDescent="0.25"/>
    <row r="467" s="190" customFormat="1" x14ac:dyDescent="0.25"/>
    <row r="468" s="190" customFormat="1" x14ac:dyDescent="0.25"/>
    <row r="469" s="190" customFormat="1" x14ac:dyDescent="0.25"/>
    <row r="470" s="190" customFormat="1" x14ac:dyDescent="0.25"/>
    <row r="471" s="190" customFormat="1" x14ac:dyDescent="0.25"/>
    <row r="472" s="190" customFormat="1" x14ac:dyDescent="0.25"/>
    <row r="473" s="190" customFormat="1" x14ac:dyDescent="0.25"/>
    <row r="474" s="190" customFormat="1" x14ac:dyDescent="0.25"/>
    <row r="475" s="190" customFormat="1" x14ac:dyDescent="0.25"/>
    <row r="476" s="190" customFormat="1" x14ac:dyDescent="0.25"/>
    <row r="477" s="190" customFormat="1" x14ac:dyDescent="0.25"/>
    <row r="478" s="190" customFormat="1" x14ac:dyDescent="0.25"/>
    <row r="479" s="190" customFormat="1" x14ac:dyDescent="0.25"/>
    <row r="480" s="190" customFormat="1" x14ac:dyDescent="0.25"/>
    <row r="481" s="190" customFormat="1" x14ac:dyDescent="0.25"/>
    <row r="482" s="190" customFormat="1" x14ac:dyDescent="0.25"/>
    <row r="483" s="190" customFormat="1" x14ac:dyDescent="0.25"/>
    <row r="484" s="190" customFormat="1" x14ac:dyDescent="0.25"/>
    <row r="485" s="190" customFormat="1" x14ac:dyDescent="0.25"/>
    <row r="486" s="190" customFormat="1" x14ac:dyDescent="0.25"/>
    <row r="487" s="190" customFormat="1" x14ac:dyDescent="0.25"/>
    <row r="488" s="190" customFormat="1" x14ac:dyDescent="0.25"/>
    <row r="489" s="190" customFormat="1" x14ac:dyDescent="0.25"/>
    <row r="490" s="190" customFormat="1" x14ac:dyDescent="0.25"/>
    <row r="491" s="190" customFormat="1" x14ac:dyDescent="0.25"/>
    <row r="492" s="190" customFormat="1" x14ac:dyDescent="0.25"/>
    <row r="493" s="190" customFormat="1" x14ac:dyDescent="0.25"/>
    <row r="494" s="190" customFormat="1" x14ac:dyDescent="0.25"/>
    <row r="495" s="190" customFormat="1" x14ac:dyDescent="0.25"/>
    <row r="496" s="190" customFormat="1" x14ac:dyDescent="0.25"/>
    <row r="497" s="190" customFormat="1" x14ac:dyDescent="0.25"/>
    <row r="498" s="190" customFormat="1" x14ac:dyDescent="0.25"/>
    <row r="499" s="190" customFormat="1" x14ac:dyDescent="0.25"/>
    <row r="500" s="190" customFormat="1" x14ac:dyDescent="0.25"/>
    <row r="501" s="190" customFormat="1" x14ac:dyDescent="0.25"/>
    <row r="502" s="190" customFormat="1" x14ac:dyDescent="0.25"/>
    <row r="503" s="190" customFormat="1" x14ac:dyDescent="0.25"/>
    <row r="504" s="190" customFormat="1" x14ac:dyDescent="0.25"/>
    <row r="505" s="190" customFormat="1" x14ac:dyDescent="0.25"/>
    <row r="506" s="190" customFormat="1" x14ac:dyDescent="0.25"/>
    <row r="507" s="190" customFormat="1" x14ac:dyDescent="0.25"/>
    <row r="508" s="190" customFormat="1" x14ac:dyDescent="0.25"/>
    <row r="509" s="190" customFormat="1" x14ac:dyDescent="0.25"/>
    <row r="510" s="190" customFormat="1" x14ac:dyDescent="0.25"/>
    <row r="511" s="190" customFormat="1" x14ac:dyDescent="0.25"/>
    <row r="512" s="190" customFormat="1" x14ac:dyDescent="0.25"/>
    <row r="513" s="190" customFormat="1" x14ac:dyDescent="0.25"/>
    <row r="514" s="190" customFormat="1" x14ac:dyDescent="0.25"/>
    <row r="515" s="190" customFormat="1" x14ac:dyDescent="0.25"/>
    <row r="516" s="190" customFormat="1" x14ac:dyDescent="0.25"/>
    <row r="517" s="190" customFormat="1" x14ac:dyDescent="0.25"/>
    <row r="518" s="190" customFormat="1" x14ac:dyDescent="0.25"/>
    <row r="519" s="190" customFormat="1" x14ac:dyDescent="0.25"/>
    <row r="520" s="190" customFormat="1" x14ac:dyDescent="0.25"/>
    <row r="521" s="190" customFormat="1" x14ac:dyDescent="0.25"/>
    <row r="522" s="190" customFormat="1" x14ac:dyDescent="0.25"/>
    <row r="523" s="190" customFormat="1" x14ac:dyDescent="0.25"/>
    <row r="524" s="190" customFormat="1" x14ac:dyDescent="0.25"/>
    <row r="525" s="190" customFormat="1" x14ac:dyDescent="0.25"/>
    <row r="526" s="190" customFormat="1" x14ac:dyDescent="0.25"/>
    <row r="527" s="190" customFormat="1" x14ac:dyDescent="0.25"/>
    <row r="528" s="190" customFormat="1" x14ac:dyDescent="0.25"/>
    <row r="529" s="190" customFormat="1" x14ac:dyDescent="0.25"/>
    <row r="530" s="190" customFormat="1" x14ac:dyDescent="0.25"/>
    <row r="531" s="190" customFormat="1" x14ac:dyDescent="0.25"/>
    <row r="532" s="190" customFormat="1" x14ac:dyDescent="0.25"/>
    <row r="533" s="190" customFormat="1" x14ac:dyDescent="0.25"/>
    <row r="534" s="190" customFormat="1" x14ac:dyDescent="0.25"/>
    <row r="535" s="190" customFormat="1" x14ac:dyDescent="0.25"/>
    <row r="536" s="190" customFormat="1" x14ac:dyDescent="0.25"/>
    <row r="537" s="190" customFormat="1" x14ac:dyDescent="0.25"/>
    <row r="538" s="190" customFormat="1" x14ac:dyDescent="0.25"/>
    <row r="539" s="190" customFormat="1" x14ac:dyDescent="0.25"/>
    <row r="540" s="190" customFormat="1" x14ac:dyDescent="0.25"/>
    <row r="541" s="190" customFormat="1" x14ac:dyDescent="0.25"/>
    <row r="542" s="190" customFormat="1" x14ac:dyDescent="0.25"/>
    <row r="543" s="190" customFormat="1" x14ac:dyDescent="0.25"/>
    <row r="544" s="190" customFormat="1" x14ac:dyDescent="0.25"/>
    <row r="545" s="190" customFormat="1" x14ac:dyDescent="0.25"/>
    <row r="546" s="190" customFormat="1" x14ac:dyDescent="0.25"/>
    <row r="547" s="190" customFormat="1" x14ac:dyDescent="0.25"/>
    <row r="548" s="190" customFormat="1" x14ac:dyDescent="0.25"/>
    <row r="549" s="190" customFormat="1" x14ac:dyDescent="0.25"/>
    <row r="550" s="190" customFormat="1" x14ac:dyDescent="0.25"/>
    <row r="551" s="190" customFormat="1" x14ac:dyDescent="0.25"/>
    <row r="552" s="190" customFormat="1" x14ac:dyDescent="0.25"/>
    <row r="553" s="190" customFormat="1" x14ac:dyDescent="0.25"/>
    <row r="554" s="190" customFormat="1" x14ac:dyDescent="0.25"/>
    <row r="555" s="190" customFormat="1" x14ac:dyDescent="0.25"/>
    <row r="556" s="190" customFormat="1" x14ac:dyDescent="0.25"/>
    <row r="557" s="190" customFormat="1" x14ac:dyDescent="0.25"/>
    <row r="558" s="190" customFormat="1" x14ac:dyDescent="0.25"/>
    <row r="559" s="190" customFormat="1" x14ac:dyDescent="0.25"/>
    <row r="560" s="190" customFormat="1" x14ac:dyDescent="0.25"/>
    <row r="561" s="190" customFormat="1" x14ac:dyDescent="0.25"/>
    <row r="562" s="190" customFormat="1" x14ac:dyDescent="0.25"/>
    <row r="563" s="190" customFormat="1" x14ac:dyDescent="0.25"/>
    <row r="564" s="190" customFormat="1" x14ac:dyDescent="0.25"/>
    <row r="565" s="190" customFormat="1" x14ac:dyDescent="0.25"/>
    <row r="566" s="190" customFormat="1" x14ac:dyDescent="0.25"/>
    <row r="567" s="190" customFormat="1" x14ac:dyDescent="0.25"/>
    <row r="568" s="190" customFormat="1" x14ac:dyDescent="0.25"/>
    <row r="569" s="190" customFormat="1" x14ac:dyDescent="0.25"/>
    <row r="570" s="190" customFormat="1" x14ac:dyDescent="0.25"/>
    <row r="571" s="190" customFormat="1" x14ac:dyDescent="0.25"/>
    <row r="572" s="190" customFormat="1" x14ac:dyDescent="0.25"/>
    <row r="573" s="190" customFormat="1" x14ac:dyDescent="0.25"/>
    <row r="574" s="190" customFormat="1" x14ac:dyDescent="0.25"/>
    <row r="575" s="190" customFormat="1" x14ac:dyDescent="0.25"/>
    <row r="576" s="190" customFormat="1" x14ac:dyDescent="0.25"/>
    <row r="577" s="190" customFormat="1" x14ac:dyDescent="0.25"/>
    <row r="578" s="190" customFormat="1" x14ac:dyDescent="0.25"/>
    <row r="579" s="190" customFormat="1" x14ac:dyDescent="0.25"/>
    <row r="580" s="190" customFormat="1" x14ac:dyDescent="0.25"/>
    <row r="581" s="190" customFormat="1" x14ac:dyDescent="0.25"/>
    <row r="582" s="190" customFormat="1" x14ac:dyDescent="0.25"/>
    <row r="583" s="190" customFormat="1" x14ac:dyDescent="0.25"/>
    <row r="584" s="190" customFormat="1" x14ac:dyDescent="0.25"/>
    <row r="585" s="190" customFormat="1" x14ac:dyDescent="0.25"/>
    <row r="586" s="190" customFormat="1" x14ac:dyDescent="0.25"/>
    <row r="587" s="190" customFormat="1" x14ac:dyDescent="0.25"/>
    <row r="588" s="190" customFormat="1" x14ac:dyDescent="0.25"/>
    <row r="589" s="190" customFormat="1" x14ac:dyDescent="0.25"/>
    <row r="590" s="190" customFormat="1" x14ac:dyDescent="0.25"/>
    <row r="591" s="190" customFormat="1" x14ac:dyDescent="0.25"/>
    <row r="592" s="190" customFormat="1" x14ac:dyDescent="0.25"/>
    <row r="593" s="190" customFormat="1" x14ac:dyDescent="0.25"/>
    <row r="594" s="190" customFormat="1" x14ac:dyDescent="0.25"/>
    <row r="595" s="190" customFormat="1" x14ac:dyDescent="0.25"/>
    <row r="596" s="190" customFormat="1" x14ac:dyDescent="0.25"/>
    <row r="597" s="190" customFormat="1" x14ac:dyDescent="0.25"/>
    <row r="598" s="190" customFormat="1" x14ac:dyDescent="0.25"/>
    <row r="599" s="190" customFormat="1" x14ac:dyDescent="0.25"/>
    <row r="600" s="190" customFormat="1" x14ac:dyDescent="0.25"/>
    <row r="601" s="190" customFormat="1" x14ac:dyDescent="0.25"/>
    <row r="602" s="190" customFormat="1" x14ac:dyDescent="0.25"/>
    <row r="603" s="190" customFormat="1" x14ac:dyDescent="0.25"/>
    <row r="604" s="190" customFormat="1" x14ac:dyDescent="0.25"/>
    <row r="605" s="190" customFormat="1" x14ac:dyDescent="0.25"/>
    <row r="606" s="190" customFormat="1" x14ac:dyDescent="0.25"/>
    <row r="607" s="190" customFormat="1" x14ac:dyDescent="0.25"/>
    <row r="608" s="190" customFormat="1" x14ac:dyDescent="0.25"/>
    <row r="609" s="190" customFormat="1" x14ac:dyDescent="0.25"/>
    <row r="610" s="190" customFormat="1" x14ac:dyDescent="0.25"/>
    <row r="611" s="190" customFormat="1" x14ac:dyDescent="0.25"/>
    <row r="612" s="190" customFormat="1" x14ac:dyDescent="0.25"/>
    <row r="613" s="190" customFormat="1" x14ac:dyDescent="0.25"/>
  </sheetData>
  <mergeCells count="10">
    <mergeCell ref="A2:BL2"/>
    <mergeCell ref="A3:BL3"/>
    <mergeCell ref="A4:A5"/>
    <mergeCell ref="B4:B5"/>
    <mergeCell ref="C4:C5"/>
    <mergeCell ref="D4:D5"/>
    <mergeCell ref="E4:E5"/>
    <mergeCell ref="F4:F5"/>
    <mergeCell ref="G4:BK4"/>
    <mergeCell ref="BL4:BL5"/>
  </mergeCells>
  <pageMargins left="0.19685039370078741" right="0.19685039370078741" top="0.74803149606299213" bottom="0.35433070866141736" header="0.31496062992125984" footer="0.31496062992125984"/>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C615"/>
  <sheetViews>
    <sheetView workbookViewId="0">
      <selection activeCell="BM9" sqref="BM9"/>
    </sheetView>
  </sheetViews>
  <sheetFormatPr defaultRowHeight="15.75" x14ac:dyDescent="0.25"/>
  <cols>
    <col min="1" max="1" width="5" style="52" customWidth="1"/>
    <col min="2" max="2" width="32.5703125" style="53" customWidth="1"/>
    <col min="3" max="3" width="17.28515625" style="53" hidden="1" customWidth="1"/>
    <col min="4" max="4" width="6.7109375" style="51" customWidth="1"/>
    <col min="5" max="5" width="13.140625" style="51" hidden="1" customWidth="1"/>
    <col min="6" max="6" width="10" style="283" customWidth="1"/>
    <col min="7" max="7" width="7.140625" style="283" customWidth="1"/>
    <col min="8" max="8" width="7.42578125" style="53" hidden="1" customWidth="1"/>
    <col min="9" max="9" width="7.5703125" style="53" hidden="1" customWidth="1"/>
    <col min="10" max="10" width="9.140625" style="53" hidden="1" customWidth="1"/>
    <col min="11" max="11" width="6.5703125" style="53" hidden="1" customWidth="1"/>
    <col min="12" max="12" width="7.42578125" style="53" customWidth="1"/>
    <col min="13" max="13" width="6.85546875" style="53" customWidth="1"/>
    <col min="14" max="14" width="5.85546875" style="53" hidden="1" customWidth="1"/>
    <col min="15" max="15" width="9.42578125" style="53" hidden="1" customWidth="1"/>
    <col min="16" max="16" width="8.85546875" style="53" hidden="1" customWidth="1"/>
    <col min="17" max="17" width="9.42578125" style="53" hidden="1" customWidth="1"/>
    <col min="18" max="18" width="6.85546875" style="53" customWidth="1"/>
    <col min="19" max="19" width="5.42578125" style="53" hidden="1" customWidth="1"/>
    <col min="20" max="20" width="6.5703125" style="53" hidden="1" customWidth="1"/>
    <col min="21" max="21" width="7.140625" style="53" customWidth="1"/>
    <col min="22" max="22" width="6.42578125" style="53" hidden="1" customWidth="1"/>
    <col min="23" max="23" width="6" style="53" hidden="1" customWidth="1"/>
    <col min="24" max="24" width="7.140625" style="53" hidden="1" customWidth="1"/>
    <col min="25" max="25" width="5.7109375" style="53" hidden="1" customWidth="1"/>
    <col min="26" max="26" width="6.42578125" style="53" hidden="1" customWidth="1"/>
    <col min="27" max="27" width="7.42578125" style="53" hidden="1" customWidth="1"/>
    <col min="28" max="28" width="6.7109375" style="53" hidden="1" customWidth="1"/>
    <col min="29" max="29" width="7.42578125" style="53" hidden="1" customWidth="1"/>
    <col min="30" max="30" width="6.7109375" style="53" customWidth="1"/>
    <col min="31" max="31" width="7" style="88" customWidth="1"/>
    <col min="32" max="32" width="6.28515625" style="88" customWidth="1"/>
    <col min="33" max="33" width="5.5703125" style="88" hidden="1" customWidth="1"/>
    <col min="34" max="34" width="6.42578125" style="88" hidden="1" customWidth="1"/>
    <col min="35" max="35" width="6.7109375" style="88" hidden="1" customWidth="1"/>
    <col min="36" max="36" width="6.28515625" style="88" hidden="1" customWidth="1"/>
    <col min="37" max="37" width="6.42578125" style="88" customWidth="1"/>
    <col min="38" max="38" width="8.28515625" style="88" hidden="1" customWidth="1"/>
    <col min="39" max="39" width="7.42578125" style="88" hidden="1" customWidth="1"/>
    <col min="40" max="40" width="6.5703125" style="88" hidden="1" customWidth="1"/>
    <col min="41" max="41" width="7.28515625" style="88" hidden="1" customWidth="1"/>
    <col min="42" max="42" width="6.140625" style="53" hidden="1" customWidth="1"/>
    <col min="43" max="43" width="5.5703125" style="53" hidden="1" customWidth="1"/>
    <col min="44" max="44" width="8.28515625" style="53" hidden="1" customWidth="1"/>
    <col min="45" max="47" width="6.85546875" style="53" hidden="1" customWidth="1"/>
    <col min="48" max="48" width="8.28515625" style="53" hidden="1" customWidth="1"/>
    <col min="49" max="49" width="6.7109375" style="53" hidden="1" customWidth="1"/>
    <col min="50" max="50" width="6.140625" style="53" hidden="1" customWidth="1"/>
    <col min="51" max="51" width="6" style="53" hidden="1" customWidth="1"/>
    <col min="52" max="52" width="6.42578125" style="53" hidden="1" customWidth="1"/>
    <col min="53" max="53" width="7.42578125" style="53" hidden="1" customWidth="1"/>
    <col min="54" max="54" width="8.28515625" style="53" hidden="1" customWidth="1"/>
    <col min="55" max="55" width="6.42578125" style="53" hidden="1" customWidth="1"/>
    <col min="56" max="56" width="7.85546875" style="53" hidden="1" customWidth="1"/>
    <col min="57" max="57" width="6.140625" style="53" hidden="1" customWidth="1"/>
    <col min="58" max="58" width="7.42578125" style="53" hidden="1" customWidth="1"/>
    <col min="59" max="59" width="6.85546875" style="53" hidden="1" customWidth="1"/>
    <col min="60" max="60" width="6" style="87" customWidth="1"/>
    <col min="61" max="61" width="7.85546875" style="53" hidden="1" customWidth="1"/>
    <col min="62" max="62" width="7.28515625" style="53" hidden="1" customWidth="1"/>
    <col min="63" max="63" width="10.85546875" style="53" hidden="1" customWidth="1"/>
    <col min="64" max="64" width="10.5703125" style="53" customWidth="1"/>
    <col min="65" max="65" width="50" style="191" customWidth="1"/>
    <col min="66" max="251" width="9.140625" style="191"/>
    <col min="252" max="252" width="5" style="191" customWidth="1"/>
    <col min="253" max="253" width="38.42578125" style="191" customWidth="1"/>
    <col min="254" max="254" width="0" style="191" hidden="1" customWidth="1"/>
    <col min="255" max="255" width="8.5703125" style="191" customWidth="1"/>
    <col min="256" max="256" width="13.140625" style="191" customWidth="1"/>
    <col min="257" max="257" width="11.42578125" style="191" customWidth="1"/>
    <col min="258" max="258" width="8.42578125" style="191" customWidth="1"/>
    <col min="259" max="259" width="7.42578125" style="191" customWidth="1"/>
    <col min="260" max="262" width="0" style="191" hidden="1" customWidth="1"/>
    <col min="263" max="263" width="7.7109375" style="191" customWidth="1"/>
    <col min="264" max="264" width="7.85546875" style="191" customWidth="1"/>
    <col min="265" max="268" width="0" style="191" hidden="1" customWidth="1"/>
    <col min="269" max="269" width="6.7109375" style="191" customWidth="1"/>
    <col min="270" max="271" width="0" style="191" hidden="1" customWidth="1"/>
    <col min="272" max="272" width="8.28515625" style="191" customWidth="1"/>
    <col min="273" max="277" width="0" style="191" hidden="1" customWidth="1"/>
    <col min="278" max="278" width="7.42578125" style="191" customWidth="1"/>
    <col min="279" max="279" width="6.7109375" style="191" customWidth="1"/>
    <col min="280" max="280" width="0" style="191" hidden="1" customWidth="1"/>
    <col min="281" max="281" width="8.140625" style="191" customWidth="1"/>
    <col min="282" max="282" width="8.7109375" style="191" customWidth="1"/>
    <col min="283" max="283" width="7" style="191" customWidth="1"/>
    <col min="284" max="287" width="0" style="191" hidden="1" customWidth="1"/>
    <col min="288" max="288" width="7.85546875" style="191" customWidth="1"/>
    <col min="289" max="291" width="0" style="191" hidden="1" customWidth="1"/>
    <col min="292" max="292" width="7.28515625" style="191" customWidth="1"/>
    <col min="293" max="296" width="0" style="191" hidden="1" customWidth="1"/>
    <col min="297" max="298" width="6.85546875" style="191" customWidth="1"/>
    <col min="299" max="299" width="0" style="191" hidden="1" customWidth="1"/>
    <col min="300" max="300" width="6.7109375" style="191" customWidth="1"/>
    <col min="301" max="302" width="0" style="191" hidden="1" customWidth="1"/>
    <col min="303" max="303" width="6.42578125" style="191" customWidth="1"/>
    <col min="304" max="304" width="0" style="191" hidden="1" customWidth="1"/>
    <col min="305" max="305" width="8.28515625" style="191" customWidth="1"/>
    <col min="306" max="310" width="0" style="191" hidden="1" customWidth="1"/>
    <col min="311" max="311" width="7.42578125" style="191" customWidth="1"/>
    <col min="312" max="314" width="0" style="191" hidden="1" customWidth="1"/>
    <col min="315" max="315" width="12.5703125" style="191" customWidth="1"/>
    <col min="316" max="316" width="21.42578125" style="191" customWidth="1"/>
    <col min="317" max="317" width="12.85546875" style="191" customWidth="1"/>
    <col min="318" max="320" width="0" style="191" hidden="1" customWidth="1"/>
    <col min="321" max="507" width="9.140625" style="191"/>
    <col min="508" max="508" width="5" style="191" customWidth="1"/>
    <col min="509" max="509" width="38.42578125" style="191" customWidth="1"/>
    <col min="510" max="510" width="0" style="191" hidden="1" customWidth="1"/>
    <col min="511" max="511" width="8.5703125" style="191" customWidth="1"/>
    <col min="512" max="512" width="13.140625" style="191" customWidth="1"/>
    <col min="513" max="513" width="11.42578125" style="191" customWidth="1"/>
    <col min="514" max="514" width="8.42578125" style="191" customWidth="1"/>
    <col min="515" max="515" width="7.42578125" style="191" customWidth="1"/>
    <col min="516" max="518" width="0" style="191" hidden="1" customWidth="1"/>
    <col min="519" max="519" width="7.7109375" style="191" customWidth="1"/>
    <col min="520" max="520" width="7.85546875" style="191" customWidth="1"/>
    <col min="521" max="524" width="0" style="191" hidden="1" customWidth="1"/>
    <col min="525" max="525" width="6.7109375" style="191" customWidth="1"/>
    <col min="526" max="527" width="0" style="191" hidden="1" customWidth="1"/>
    <col min="528" max="528" width="8.28515625" style="191" customWidth="1"/>
    <col min="529" max="533" width="0" style="191" hidden="1" customWidth="1"/>
    <col min="534" max="534" width="7.42578125" style="191" customWidth="1"/>
    <col min="535" max="535" width="6.7109375" style="191" customWidth="1"/>
    <col min="536" max="536" width="0" style="191" hidden="1" customWidth="1"/>
    <col min="537" max="537" width="8.140625" style="191" customWidth="1"/>
    <col min="538" max="538" width="8.7109375" style="191" customWidth="1"/>
    <col min="539" max="539" width="7" style="191" customWidth="1"/>
    <col min="540" max="543" width="0" style="191" hidden="1" customWidth="1"/>
    <col min="544" max="544" width="7.85546875" style="191" customWidth="1"/>
    <col min="545" max="547" width="0" style="191" hidden="1" customWidth="1"/>
    <col min="548" max="548" width="7.28515625" style="191" customWidth="1"/>
    <col min="549" max="552" width="0" style="191" hidden="1" customWidth="1"/>
    <col min="553" max="554" width="6.85546875" style="191" customWidth="1"/>
    <col min="555" max="555" width="0" style="191" hidden="1" customWidth="1"/>
    <col min="556" max="556" width="6.7109375" style="191" customWidth="1"/>
    <col min="557" max="558" width="0" style="191" hidden="1" customWidth="1"/>
    <col min="559" max="559" width="6.42578125" style="191" customWidth="1"/>
    <col min="560" max="560" width="0" style="191" hidden="1" customWidth="1"/>
    <col min="561" max="561" width="8.28515625" style="191" customWidth="1"/>
    <col min="562" max="566" width="0" style="191" hidden="1" customWidth="1"/>
    <col min="567" max="567" width="7.42578125" style="191" customWidth="1"/>
    <col min="568" max="570" width="0" style="191" hidden="1" customWidth="1"/>
    <col min="571" max="571" width="12.5703125" style="191" customWidth="1"/>
    <col min="572" max="572" width="21.42578125" style="191" customWidth="1"/>
    <col min="573" max="573" width="12.85546875" style="191" customWidth="1"/>
    <col min="574" max="576" width="0" style="191" hidden="1" customWidth="1"/>
    <col min="577" max="763" width="9.140625" style="191"/>
    <col min="764" max="764" width="5" style="191" customWidth="1"/>
    <col min="765" max="765" width="38.42578125" style="191" customWidth="1"/>
    <col min="766" max="766" width="0" style="191" hidden="1" customWidth="1"/>
    <col min="767" max="767" width="8.5703125" style="191" customWidth="1"/>
    <col min="768" max="768" width="13.140625" style="191" customWidth="1"/>
    <col min="769" max="769" width="11.42578125" style="191" customWidth="1"/>
    <col min="770" max="770" width="8.42578125" style="191" customWidth="1"/>
    <col min="771" max="771" width="7.42578125" style="191" customWidth="1"/>
    <col min="772" max="774" width="0" style="191" hidden="1" customWidth="1"/>
    <col min="775" max="775" width="7.7109375" style="191" customWidth="1"/>
    <col min="776" max="776" width="7.85546875" style="191" customWidth="1"/>
    <col min="777" max="780" width="0" style="191" hidden="1" customWidth="1"/>
    <col min="781" max="781" width="6.7109375" style="191" customWidth="1"/>
    <col min="782" max="783" width="0" style="191" hidden="1" customWidth="1"/>
    <col min="784" max="784" width="8.28515625" style="191" customWidth="1"/>
    <col min="785" max="789" width="0" style="191" hidden="1" customWidth="1"/>
    <col min="790" max="790" width="7.42578125" style="191" customWidth="1"/>
    <col min="791" max="791" width="6.7109375" style="191" customWidth="1"/>
    <col min="792" max="792" width="0" style="191" hidden="1" customWidth="1"/>
    <col min="793" max="793" width="8.140625" style="191" customWidth="1"/>
    <col min="794" max="794" width="8.7109375" style="191" customWidth="1"/>
    <col min="795" max="795" width="7" style="191" customWidth="1"/>
    <col min="796" max="799" width="0" style="191" hidden="1" customWidth="1"/>
    <col min="800" max="800" width="7.85546875" style="191" customWidth="1"/>
    <col min="801" max="803" width="0" style="191" hidden="1" customWidth="1"/>
    <col min="804" max="804" width="7.28515625" style="191" customWidth="1"/>
    <col min="805" max="808" width="0" style="191" hidden="1" customWidth="1"/>
    <col min="809" max="810" width="6.85546875" style="191" customWidth="1"/>
    <col min="811" max="811" width="0" style="191" hidden="1" customWidth="1"/>
    <col min="812" max="812" width="6.7109375" style="191" customWidth="1"/>
    <col min="813" max="814" width="0" style="191" hidden="1" customWidth="1"/>
    <col min="815" max="815" width="6.42578125" style="191" customWidth="1"/>
    <col min="816" max="816" width="0" style="191" hidden="1" customWidth="1"/>
    <col min="817" max="817" width="8.28515625" style="191" customWidth="1"/>
    <col min="818" max="822" width="0" style="191" hidden="1" customWidth="1"/>
    <col min="823" max="823" width="7.42578125" style="191" customWidth="1"/>
    <col min="824" max="826" width="0" style="191" hidden="1" customWidth="1"/>
    <col min="827" max="827" width="12.5703125" style="191" customWidth="1"/>
    <col min="828" max="828" width="21.42578125" style="191" customWidth="1"/>
    <col min="829" max="829" width="12.85546875" style="191" customWidth="1"/>
    <col min="830" max="832" width="0" style="191" hidden="1" customWidth="1"/>
    <col min="833" max="1019" width="9.140625" style="191"/>
    <col min="1020" max="1020" width="5" style="191" customWidth="1"/>
    <col min="1021" max="1021" width="38.42578125" style="191" customWidth="1"/>
    <col min="1022" max="1022" width="0" style="191" hidden="1" customWidth="1"/>
    <col min="1023" max="1023" width="8.5703125" style="191" customWidth="1"/>
    <col min="1024" max="1024" width="13.140625" style="191" customWidth="1"/>
    <col min="1025" max="1025" width="11.42578125" style="191" customWidth="1"/>
    <col min="1026" max="1026" width="8.42578125" style="191" customWidth="1"/>
    <col min="1027" max="1027" width="7.42578125" style="191" customWidth="1"/>
    <col min="1028" max="1030" width="0" style="191" hidden="1" customWidth="1"/>
    <col min="1031" max="1031" width="7.7109375" style="191" customWidth="1"/>
    <col min="1032" max="1032" width="7.85546875" style="191" customWidth="1"/>
    <col min="1033" max="1036" width="0" style="191" hidden="1" customWidth="1"/>
    <col min="1037" max="1037" width="6.7109375" style="191" customWidth="1"/>
    <col min="1038" max="1039" width="0" style="191" hidden="1" customWidth="1"/>
    <col min="1040" max="1040" width="8.28515625" style="191" customWidth="1"/>
    <col min="1041" max="1045" width="0" style="191" hidden="1" customWidth="1"/>
    <col min="1046" max="1046" width="7.42578125" style="191" customWidth="1"/>
    <col min="1047" max="1047" width="6.7109375" style="191" customWidth="1"/>
    <col min="1048" max="1048" width="0" style="191" hidden="1" customWidth="1"/>
    <col min="1049" max="1049" width="8.140625" style="191" customWidth="1"/>
    <col min="1050" max="1050" width="8.7109375" style="191" customWidth="1"/>
    <col min="1051" max="1051" width="7" style="191" customWidth="1"/>
    <col min="1052" max="1055" width="0" style="191" hidden="1" customWidth="1"/>
    <col min="1056" max="1056" width="7.85546875" style="191" customWidth="1"/>
    <col min="1057" max="1059" width="0" style="191" hidden="1" customWidth="1"/>
    <col min="1060" max="1060" width="7.28515625" style="191" customWidth="1"/>
    <col min="1061" max="1064" width="0" style="191" hidden="1" customWidth="1"/>
    <col min="1065" max="1066" width="6.85546875" style="191" customWidth="1"/>
    <col min="1067" max="1067" width="0" style="191" hidden="1" customWidth="1"/>
    <col min="1068" max="1068" width="6.7109375" style="191" customWidth="1"/>
    <col min="1069" max="1070" width="0" style="191" hidden="1" customWidth="1"/>
    <col min="1071" max="1071" width="6.42578125" style="191" customWidth="1"/>
    <col min="1072" max="1072" width="0" style="191" hidden="1" customWidth="1"/>
    <col min="1073" max="1073" width="8.28515625" style="191" customWidth="1"/>
    <col min="1074" max="1078" width="0" style="191" hidden="1" customWidth="1"/>
    <col min="1079" max="1079" width="7.42578125" style="191" customWidth="1"/>
    <col min="1080" max="1082" width="0" style="191" hidden="1" customWidth="1"/>
    <col min="1083" max="1083" width="12.5703125" style="191" customWidth="1"/>
    <col min="1084" max="1084" width="21.42578125" style="191" customWidth="1"/>
    <col min="1085" max="1085" width="12.85546875" style="191" customWidth="1"/>
    <col min="1086" max="1088" width="0" style="191" hidden="1" customWidth="1"/>
    <col min="1089" max="1275" width="9.140625" style="191"/>
    <col min="1276" max="1276" width="5" style="191" customWidth="1"/>
    <col min="1277" max="1277" width="38.42578125" style="191" customWidth="1"/>
    <col min="1278" max="1278" width="0" style="191" hidden="1" customWidth="1"/>
    <col min="1279" max="1279" width="8.5703125" style="191" customWidth="1"/>
    <col min="1280" max="1280" width="13.140625" style="191" customWidth="1"/>
    <col min="1281" max="1281" width="11.42578125" style="191" customWidth="1"/>
    <col min="1282" max="1282" width="8.42578125" style="191" customWidth="1"/>
    <col min="1283" max="1283" width="7.42578125" style="191" customWidth="1"/>
    <col min="1284" max="1286" width="0" style="191" hidden="1" customWidth="1"/>
    <col min="1287" max="1287" width="7.7109375" style="191" customWidth="1"/>
    <col min="1288" max="1288" width="7.85546875" style="191" customWidth="1"/>
    <col min="1289" max="1292" width="0" style="191" hidden="1" customWidth="1"/>
    <col min="1293" max="1293" width="6.7109375" style="191" customWidth="1"/>
    <col min="1294" max="1295" width="0" style="191" hidden="1" customWidth="1"/>
    <col min="1296" max="1296" width="8.28515625" style="191" customWidth="1"/>
    <col min="1297" max="1301" width="0" style="191" hidden="1" customWidth="1"/>
    <col min="1302" max="1302" width="7.42578125" style="191" customWidth="1"/>
    <col min="1303" max="1303" width="6.7109375" style="191" customWidth="1"/>
    <col min="1304" max="1304" width="0" style="191" hidden="1" customWidth="1"/>
    <col min="1305" max="1305" width="8.140625" style="191" customWidth="1"/>
    <col min="1306" max="1306" width="8.7109375" style="191" customWidth="1"/>
    <col min="1307" max="1307" width="7" style="191" customWidth="1"/>
    <col min="1308" max="1311" width="0" style="191" hidden="1" customWidth="1"/>
    <col min="1312" max="1312" width="7.85546875" style="191" customWidth="1"/>
    <col min="1313" max="1315" width="0" style="191" hidden="1" customWidth="1"/>
    <col min="1316" max="1316" width="7.28515625" style="191" customWidth="1"/>
    <col min="1317" max="1320" width="0" style="191" hidden="1" customWidth="1"/>
    <col min="1321" max="1322" width="6.85546875" style="191" customWidth="1"/>
    <col min="1323" max="1323" width="0" style="191" hidden="1" customWidth="1"/>
    <col min="1324" max="1324" width="6.7109375" style="191" customWidth="1"/>
    <col min="1325" max="1326" width="0" style="191" hidden="1" customWidth="1"/>
    <col min="1327" max="1327" width="6.42578125" style="191" customWidth="1"/>
    <col min="1328" max="1328" width="0" style="191" hidden="1" customWidth="1"/>
    <col min="1329" max="1329" width="8.28515625" style="191" customWidth="1"/>
    <col min="1330" max="1334" width="0" style="191" hidden="1" customWidth="1"/>
    <col min="1335" max="1335" width="7.42578125" style="191" customWidth="1"/>
    <col min="1336" max="1338" width="0" style="191" hidden="1" customWidth="1"/>
    <col min="1339" max="1339" width="12.5703125" style="191" customWidth="1"/>
    <col min="1340" max="1340" width="21.42578125" style="191" customWidth="1"/>
    <col min="1341" max="1341" width="12.85546875" style="191" customWidth="1"/>
    <col min="1342" max="1344" width="0" style="191" hidden="1" customWidth="1"/>
    <col min="1345" max="1531" width="9.140625" style="191"/>
    <col min="1532" max="1532" width="5" style="191" customWidth="1"/>
    <col min="1533" max="1533" width="38.42578125" style="191" customWidth="1"/>
    <col min="1534" max="1534" width="0" style="191" hidden="1" customWidth="1"/>
    <col min="1535" max="1535" width="8.5703125" style="191" customWidth="1"/>
    <col min="1536" max="1536" width="13.140625" style="191" customWidth="1"/>
    <col min="1537" max="1537" width="11.42578125" style="191" customWidth="1"/>
    <col min="1538" max="1538" width="8.42578125" style="191" customWidth="1"/>
    <col min="1539" max="1539" width="7.42578125" style="191" customWidth="1"/>
    <col min="1540" max="1542" width="0" style="191" hidden="1" customWidth="1"/>
    <col min="1543" max="1543" width="7.7109375" style="191" customWidth="1"/>
    <col min="1544" max="1544" width="7.85546875" style="191" customWidth="1"/>
    <col min="1545" max="1548" width="0" style="191" hidden="1" customWidth="1"/>
    <col min="1549" max="1549" width="6.7109375" style="191" customWidth="1"/>
    <col min="1550" max="1551" width="0" style="191" hidden="1" customWidth="1"/>
    <col min="1552" max="1552" width="8.28515625" style="191" customWidth="1"/>
    <col min="1553" max="1557" width="0" style="191" hidden="1" customWidth="1"/>
    <col min="1558" max="1558" width="7.42578125" style="191" customWidth="1"/>
    <col min="1559" max="1559" width="6.7109375" style="191" customWidth="1"/>
    <col min="1560" max="1560" width="0" style="191" hidden="1" customWidth="1"/>
    <col min="1561" max="1561" width="8.140625" style="191" customWidth="1"/>
    <col min="1562" max="1562" width="8.7109375" style="191" customWidth="1"/>
    <col min="1563" max="1563" width="7" style="191" customWidth="1"/>
    <col min="1564" max="1567" width="0" style="191" hidden="1" customWidth="1"/>
    <col min="1568" max="1568" width="7.85546875" style="191" customWidth="1"/>
    <col min="1569" max="1571" width="0" style="191" hidden="1" customWidth="1"/>
    <col min="1572" max="1572" width="7.28515625" style="191" customWidth="1"/>
    <col min="1573" max="1576" width="0" style="191" hidden="1" customWidth="1"/>
    <col min="1577" max="1578" width="6.85546875" style="191" customWidth="1"/>
    <col min="1579" max="1579" width="0" style="191" hidden="1" customWidth="1"/>
    <col min="1580" max="1580" width="6.7109375" style="191" customWidth="1"/>
    <col min="1581" max="1582" width="0" style="191" hidden="1" customWidth="1"/>
    <col min="1583" max="1583" width="6.42578125" style="191" customWidth="1"/>
    <col min="1584" max="1584" width="0" style="191" hidden="1" customWidth="1"/>
    <col min="1585" max="1585" width="8.28515625" style="191" customWidth="1"/>
    <col min="1586" max="1590" width="0" style="191" hidden="1" customWidth="1"/>
    <col min="1591" max="1591" width="7.42578125" style="191" customWidth="1"/>
    <col min="1592" max="1594" width="0" style="191" hidden="1" customWidth="1"/>
    <col min="1595" max="1595" width="12.5703125" style="191" customWidth="1"/>
    <col min="1596" max="1596" width="21.42578125" style="191" customWidth="1"/>
    <col min="1597" max="1597" width="12.85546875" style="191" customWidth="1"/>
    <col min="1598" max="1600" width="0" style="191" hidden="1" customWidth="1"/>
    <col min="1601" max="1787" width="9.140625" style="191"/>
    <col min="1788" max="1788" width="5" style="191" customWidth="1"/>
    <col min="1789" max="1789" width="38.42578125" style="191" customWidth="1"/>
    <col min="1790" max="1790" width="0" style="191" hidden="1" customWidth="1"/>
    <col min="1791" max="1791" width="8.5703125" style="191" customWidth="1"/>
    <col min="1792" max="1792" width="13.140625" style="191" customWidth="1"/>
    <col min="1793" max="1793" width="11.42578125" style="191" customWidth="1"/>
    <col min="1794" max="1794" width="8.42578125" style="191" customWidth="1"/>
    <col min="1795" max="1795" width="7.42578125" style="191" customWidth="1"/>
    <col min="1796" max="1798" width="0" style="191" hidden="1" customWidth="1"/>
    <col min="1799" max="1799" width="7.7109375" style="191" customWidth="1"/>
    <col min="1800" max="1800" width="7.85546875" style="191" customWidth="1"/>
    <col min="1801" max="1804" width="0" style="191" hidden="1" customWidth="1"/>
    <col min="1805" max="1805" width="6.7109375" style="191" customWidth="1"/>
    <col min="1806" max="1807" width="0" style="191" hidden="1" customWidth="1"/>
    <col min="1808" max="1808" width="8.28515625" style="191" customWidth="1"/>
    <col min="1809" max="1813" width="0" style="191" hidden="1" customWidth="1"/>
    <col min="1814" max="1814" width="7.42578125" style="191" customWidth="1"/>
    <col min="1815" max="1815" width="6.7109375" style="191" customWidth="1"/>
    <col min="1816" max="1816" width="0" style="191" hidden="1" customWidth="1"/>
    <col min="1817" max="1817" width="8.140625" style="191" customWidth="1"/>
    <col min="1818" max="1818" width="8.7109375" style="191" customWidth="1"/>
    <col min="1819" max="1819" width="7" style="191" customWidth="1"/>
    <col min="1820" max="1823" width="0" style="191" hidden="1" customWidth="1"/>
    <col min="1824" max="1824" width="7.85546875" style="191" customWidth="1"/>
    <col min="1825" max="1827" width="0" style="191" hidden="1" customWidth="1"/>
    <col min="1828" max="1828" width="7.28515625" style="191" customWidth="1"/>
    <col min="1829" max="1832" width="0" style="191" hidden="1" customWidth="1"/>
    <col min="1833" max="1834" width="6.85546875" style="191" customWidth="1"/>
    <col min="1835" max="1835" width="0" style="191" hidden="1" customWidth="1"/>
    <col min="1836" max="1836" width="6.7109375" style="191" customWidth="1"/>
    <col min="1837" max="1838" width="0" style="191" hidden="1" customWidth="1"/>
    <col min="1839" max="1839" width="6.42578125" style="191" customWidth="1"/>
    <col min="1840" max="1840" width="0" style="191" hidden="1" customWidth="1"/>
    <col min="1841" max="1841" width="8.28515625" style="191" customWidth="1"/>
    <col min="1842" max="1846" width="0" style="191" hidden="1" customWidth="1"/>
    <col min="1847" max="1847" width="7.42578125" style="191" customWidth="1"/>
    <col min="1848" max="1850" width="0" style="191" hidden="1" customWidth="1"/>
    <col min="1851" max="1851" width="12.5703125" style="191" customWidth="1"/>
    <col min="1852" max="1852" width="21.42578125" style="191" customWidth="1"/>
    <col min="1853" max="1853" width="12.85546875" style="191" customWidth="1"/>
    <col min="1854" max="1856" width="0" style="191" hidden="1" customWidth="1"/>
    <col min="1857" max="2043" width="9.140625" style="191"/>
    <col min="2044" max="2044" width="5" style="191" customWidth="1"/>
    <col min="2045" max="2045" width="38.42578125" style="191" customWidth="1"/>
    <col min="2046" max="2046" width="0" style="191" hidden="1" customWidth="1"/>
    <col min="2047" max="2047" width="8.5703125" style="191" customWidth="1"/>
    <col min="2048" max="2048" width="13.140625" style="191" customWidth="1"/>
    <col min="2049" max="2049" width="11.42578125" style="191" customWidth="1"/>
    <col min="2050" max="2050" width="8.42578125" style="191" customWidth="1"/>
    <col min="2051" max="2051" width="7.42578125" style="191" customWidth="1"/>
    <col min="2052" max="2054" width="0" style="191" hidden="1" customWidth="1"/>
    <col min="2055" max="2055" width="7.7109375" style="191" customWidth="1"/>
    <col min="2056" max="2056" width="7.85546875" style="191" customWidth="1"/>
    <col min="2057" max="2060" width="0" style="191" hidden="1" customWidth="1"/>
    <col min="2061" max="2061" width="6.7109375" style="191" customWidth="1"/>
    <col min="2062" max="2063" width="0" style="191" hidden="1" customWidth="1"/>
    <col min="2064" max="2064" width="8.28515625" style="191" customWidth="1"/>
    <col min="2065" max="2069" width="0" style="191" hidden="1" customWidth="1"/>
    <col min="2070" max="2070" width="7.42578125" style="191" customWidth="1"/>
    <col min="2071" max="2071" width="6.7109375" style="191" customWidth="1"/>
    <col min="2072" max="2072" width="0" style="191" hidden="1" customWidth="1"/>
    <col min="2073" max="2073" width="8.140625" style="191" customWidth="1"/>
    <col min="2074" max="2074" width="8.7109375" style="191" customWidth="1"/>
    <col min="2075" max="2075" width="7" style="191" customWidth="1"/>
    <col min="2076" max="2079" width="0" style="191" hidden="1" customWidth="1"/>
    <col min="2080" max="2080" width="7.85546875" style="191" customWidth="1"/>
    <col min="2081" max="2083" width="0" style="191" hidden="1" customWidth="1"/>
    <col min="2084" max="2084" width="7.28515625" style="191" customWidth="1"/>
    <col min="2085" max="2088" width="0" style="191" hidden="1" customWidth="1"/>
    <col min="2089" max="2090" width="6.85546875" style="191" customWidth="1"/>
    <col min="2091" max="2091" width="0" style="191" hidden="1" customWidth="1"/>
    <col min="2092" max="2092" width="6.7109375" style="191" customWidth="1"/>
    <col min="2093" max="2094" width="0" style="191" hidden="1" customWidth="1"/>
    <col min="2095" max="2095" width="6.42578125" style="191" customWidth="1"/>
    <col min="2096" max="2096" width="0" style="191" hidden="1" customWidth="1"/>
    <col min="2097" max="2097" width="8.28515625" style="191" customWidth="1"/>
    <col min="2098" max="2102" width="0" style="191" hidden="1" customWidth="1"/>
    <col min="2103" max="2103" width="7.42578125" style="191" customWidth="1"/>
    <col min="2104" max="2106" width="0" style="191" hidden="1" customWidth="1"/>
    <col min="2107" max="2107" width="12.5703125" style="191" customWidth="1"/>
    <col min="2108" max="2108" width="21.42578125" style="191" customWidth="1"/>
    <col min="2109" max="2109" width="12.85546875" style="191" customWidth="1"/>
    <col min="2110" max="2112" width="0" style="191" hidden="1" customWidth="1"/>
    <col min="2113" max="2299" width="9.140625" style="191"/>
    <col min="2300" max="2300" width="5" style="191" customWidth="1"/>
    <col min="2301" max="2301" width="38.42578125" style="191" customWidth="1"/>
    <col min="2302" max="2302" width="0" style="191" hidden="1" customWidth="1"/>
    <col min="2303" max="2303" width="8.5703125" style="191" customWidth="1"/>
    <col min="2304" max="2304" width="13.140625" style="191" customWidth="1"/>
    <col min="2305" max="2305" width="11.42578125" style="191" customWidth="1"/>
    <col min="2306" max="2306" width="8.42578125" style="191" customWidth="1"/>
    <col min="2307" max="2307" width="7.42578125" style="191" customWidth="1"/>
    <col min="2308" max="2310" width="0" style="191" hidden="1" customWidth="1"/>
    <col min="2311" max="2311" width="7.7109375" style="191" customWidth="1"/>
    <col min="2312" max="2312" width="7.85546875" style="191" customWidth="1"/>
    <col min="2313" max="2316" width="0" style="191" hidden="1" customWidth="1"/>
    <col min="2317" max="2317" width="6.7109375" style="191" customWidth="1"/>
    <col min="2318" max="2319" width="0" style="191" hidden="1" customWidth="1"/>
    <col min="2320" max="2320" width="8.28515625" style="191" customWidth="1"/>
    <col min="2321" max="2325" width="0" style="191" hidden="1" customWidth="1"/>
    <col min="2326" max="2326" width="7.42578125" style="191" customWidth="1"/>
    <col min="2327" max="2327" width="6.7109375" style="191" customWidth="1"/>
    <col min="2328" max="2328" width="0" style="191" hidden="1" customWidth="1"/>
    <col min="2329" max="2329" width="8.140625" style="191" customWidth="1"/>
    <col min="2330" max="2330" width="8.7109375" style="191" customWidth="1"/>
    <col min="2331" max="2331" width="7" style="191" customWidth="1"/>
    <col min="2332" max="2335" width="0" style="191" hidden="1" customWidth="1"/>
    <col min="2336" max="2336" width="7.85546875" style="191" customWidth="1"/>
    <col min="2337" max="2339" width="0" style="191" hidden="1" customWidth="1"/>
    <col min="2340" max="2340" width="7.28515625" style="191" customWidth="1"/>
    <col min="2341" max="2344" width="0" style="191" hidden="1" customWidth="1"/>
    <col min="2345" max="2346" width="6.85546875" style="191" customWidth="1"/>
    <col min="2347" max="2347" width="0" style="191" hidden="1" customWidth="1"/>
    <col min="2348" max="2348" width="6.7109375" style="191" customWidth="1"/>
    <col min="2349" max="2350" width="0" style="191" hidden="1" customWidth="1"/>
    <col min="2351" max="2351" width="6.42578125" style="191" customWidth="1"/>
    <col min="2352" max="2352" width="0" style="191" hidden="1" customWidth="1"/>
    <col min="2353" max="2353" width="8.28515625" style="191" customWidth="1"/>
    <col min="2354" max="2358" width="0" style="191" hidden="1" customWidth="1"/>
    <col min="2359" max="2359" width="7.42578125" style="191" customWidth="1"/>
    <col min="2360" max="2362" width="0" style="191" hidden="1" customWidth="1"/>
    <col min="2363" max="2363" width="12.5703125" style="191" customWidth="1"/>
    <col min="2364" max="2364" width="21.42578125" style="191" customWidth="1"/>
    <col min="2365" max="2365" width="12.85546875" style="191" customWidth="1"/>
    <col min="2366" max="2368" width="0" style="191" hidden="1" customWidth="1"/>
    <col min="2369" max="2555" width="9.140625" style="191"/>
    <col min="2556" max="2556" width="5" style="191" customWidth="1"/>
    <col min="2557" max="2557" width="38.42578125" style="191" customWidth="1"/>
    <col min="2558" max="2558" width="0" style="191" hidden="1" customWidth="1"/>
    <col min="2559" max="2559" width="8.5703125" style="191" customWidth="1"/>
    <col min="2560" max="2560" width="13.140625" style="191" customWidth="1"/>
    <col min="2561" max="2561" width="11.42578125" style="191" customWidth="1"/>
    <col min="2562" max="2562" width="8.42578125" style="191" customWidth="1"/>
    <col min="2563" max="2563" width="7.42578125" style="191" customWidth="1"/>
    <col min="2564" max="2566" width="0" style="191" hidden="1" customWidth="1"/>
    <col min="2567" max="2567" width="7.7109375" style="191" customWidth="1"/>
    <col min="2568" max="2568" width="7.85546875" style="191" customWidth="1"/>
    <col min="2569" max="2572" width="0" style="191" hidden="1" customWidth="1"/>
    <col min="2573" max="2573" width="6.7109375" style="191" customWidth="1"/>
    <col min="2574" max="2575" width="0" style="191" hidden="1" customWidth="1"/>
    <col min="2576" max="2576" width="8.28515625" style="191" customWidth="1"/>
    <col min="2577" max="2581" width="0" style="191" hidden="1" customWidth="1"/>
    <col min="2582" max="2582" width="7.42578125" style="191" customWidth="1"/>
    <col min="2583" max="2583" width="6.7109375" style="191" customWidth="1"/>
    <col min="2584" max="2584" width="0" style="191" hidden="1" customWidth="1"/>
    <col min="2585" max="2585" width="8.140625" style="191" customWidth="1"/>
    <col min="2586" max="2586" width="8.7109375" style="191" customWidth="1"/>
    <col min="2587" max="2587" width="7" style="191" customWidth="1"/>
    <col min="2588" max="2591" width="0" style="191" hidden="1" customWidth="1"/>
    <col min="2592" max="2592" width="7.85546875" style="191" customWidth="1"/>
    <col min="2593" max="2595" width="0" style="191" hidden="1" customWidth="1"/>
    <col min="2596" max="2596" width="7.28515625" style="191" customWidth="1"/>
    <col min="2597" max="2600" width="0" style="191" hidden="1" customWidth="1"/>
    <col min="2601" max="2602" width="6.85546875" style="191" customWidth="1"/>
    <col min="2603" max="2603" width="0" style="191" hidden="1" customWidth="1"/>
    <col min="2604" max="2604" width="6.7109375" style="191" customWidth="1"/>
    <col min="2605" max="2606" width="0" style="191" hidden="1" customWidth="1"/>
    <col min="2607" max="2607" width="6.42578125" style="191" customWidth="1"/>
    <col min="2608" max="2608" width="0" style="191" hidden="1" customWidth="1"/>
    <col min="2609" max="2609" width="8.28515625" style="191" customWidth="1"/>
    <col min="2610" max="2614" width="0" style="191" hidden="1" customWidth="1"/>
    <col min="2615" max="2615" width="7.42578125" style="191" customWidth="1"/>
    <col min="2616" max="2618" width="0" style="191" hidden="1" customWidth="1"/>
    <col min="2619" max="2619" width="12.5703125" style="191" customWidth="1"/>
    <col min="2620" max="2620" width="21.42578125" style="191" customWidth="1"/>
    <col min="2621" max="2621" width="12.85546875" style="191" customWidth="1"/>
    <col min="2622" max="2624" width="0" style="191" hidden="1" customWidth="1"/>
    <col min="2625" max="2811" width="9.140625" style="191"/>
    <col min="2812" max="2812" width="5" style="191" customWidth="1"/>
    <col min="2813" max="2813" width="38.42578125" style="191" customWidth="1"/>
    <col min="2814" max="2814" width="0" style="191" hidden="1" customWidth="1"/>
    <col min="2815" max="2815" width="8.5703125" style="191" customWidth="1"/>
    <col min="2816" max="2816" width="13.140625" style="191" customWidth="1"/>
    <col min="2817" max="2817" width="11.42578125" style="191" customWidth="1"/>
    <col min="2818" max="2818" width="8.42578125" style="191" customWidth="1"/>
    <col min="2819" max="2819" width="7.42578125" style="191" customWidth="1"/>
    <col min="2820" max="2822" width="0" style="191" hidden="1" customWidth="1"/>
    <col min="2823" max="2823" width="7.7109375" style="191" customWidth="1"/>
    <col min="2824" max="2824" width="7.85546875" style="191" customWidth="1"/>
    <col min="2825" max="2828" width="0" style="191" hidden="1" customWidth="1"/>
    <col min="2829" max="2829" width="6.7109375" style="191" customWidth="1"/>
    <col min="2830" max="2831" width="0" style="191" hidden="1" customWidth="1"/>
    <col min="2832" max="2832" width="8.28515625" style="191" customWidth="1"/>
    <col min="2833" max="2837" width="0" style="191" hidden="1" customWidth="1"/>
    <col min="2838" max="2838" width="7.42578125" style="191" customWidth="1"/>
    <col min="2839" max="2839" width="6.7109375" style="191" customWidth="1"/>
    <col min="2840" max="2840" width="0" style="191" hidden="1" customWidth="1"/>
    <col min="2841" max="2841" width="8.140625" style="191" customWidth="1"/>
    <col min="2842" max="2842" width="8.7109375" style="191" customWidth="1"/>
    <col min="2843" max="2843" width="7" style="191" customWidth="1"/>
    <col min="2844" max="2847" width="0" style="191" hidden="1" customWidth="1"/>
    <col min="2848" max="2848" width="7.85546875" style="191" customWidth="1"/>
    <col min="2849" max="2851" width="0" style="191" hidden="1" customWidth="1"/>
    <col min="2852" max="2852" width="7.28515625" style="191" customWidth="1"/>
    <col min="2853" max="2856" width="0" style="191" hidden="1" customWidth="1"/>
    <col min="2857" max="2858" width="6.85546875" style="191" customWidth="1"/>
    <col min="2859" max="2859" width="0" style="191" hidden="1" customWidth="1"/>
    <col min="2860" max="2860" width="6.7109375" style="191" customWidth="1"/>
    <col min="2861" max="2862" width="0" style="191" hidden="1" customWidth="1"/>
    <col min="2863" max="2863" width="6.42578125" style="191" customWidth="1"/>
    <col min="2864" max="2864" width="0" style="191" hidden="1" customWidth="1"/>
    <col min="2865" max="2865" width="8.28515625" style="191" customWidth="1"/>
    <col min="2866" max="2870" width="0" style="191" hidden="1" customWidth="1"/>
    <col min="2871" max="2871" width="7.42578125" style="191" customWidth="1"/>
    <col min="2872" max="2874" width="0" style="191" hidden="1" customWidth="1"/>
    <col min="2875" max="2875" width="12.5703125" style="191" customWidth="1"/>
    <col min="2876" max="2876" width="21.42578125" style="191" customWidth="1"/>
    <col min="2877" max="2877" width="12.85546875" style="191" customWidth="1"/>
    <col min="2878" max="2880" width="0" style="191" hidden="1" customWidth="1"/>
    <col min="2881" max="3067" width="9.140625" style="191"/>
    <col min="3068" max="3068" width="5" style="191" customWidth="1"/>
    <col min="3069" max="3069" width="38.42578125" style="191" customWidth="1"/>
    <col min="3070" max="3070" width="0" style="191" hidden="1" customWidth="1"/>
    <col min="3071" max="3071" width="8.5703125" style="191" customWidth="1"/>
    <col min="3072" max="3072" width="13.140625" style="191" customWidth="1"/>
    <col min="3073" max="3073" width="11.42578125" style="191" customWidth="1"/>
    <col min="3074" max="3074" width="8.42578125" style="191" customWidth="1"/>
    <col min="3075" max="3075" width="7.42578125" style="191" customWidth="1"/>
    <col min="3076" max="3078" width="0" style="191" hidden="1" customWidth="1"/>
    <col min="3079" max="3079" width="7.7109375" style="191" customWidth="1"/>
    <col min="3080" max="3080" width="7.85546875" style="191" customWidth="1"/>
    <col min="3081" max="3084" width="0" style="191" hidden="1" customWidth="1"/>
    <col min="3085" max="3085" width="6.7109375" style="191" customWidth="1"/>
    <col min="3086" max="3087" width="0" style="191" hidden="1" customWidth="1"/>
    <col min="3088" max="3088" width="8.28515625" style="191" customWidth="1"/>
    <col min="3089" max="3093" width="0" style="191" hidden="1" customWidth="1"/>
    <col min="3094" max="3094" width="7.42578125" style="191" customWidth="1"/>
    <col min="3095" max="3095" width="6.7109375" style="191" customWidth="1"/>
    <col min="3096" max="3096" width="0" style="191" hidden="1" customWidth="1"/>
    <col min="3097" max="3097" width="8.140625" style="191" customWidth="1"/>
    <col min="3098" max="3098" width="8.7109375" style="191" customWidth="1"/>
    <col min="3099" max="3099" width="7" style="191" customWidth="1"/>
    <col min="3100" max="3103" width="0" style="191" hidden="1" customWidth="1"/>
    <col min="3104" max="3104" width="7.85546875" style="191" customWidth="1"/>
    <col min="3105" max="3107" width="0" style="191" hidden="1" customWidth="1"/>
    <col min="3108" max="3108" width="7.28515625" style="191" customWidth="1"/>
    <col min="3109" max="3112" width="0" style="191" hidden="1" customWidth="1"/>
    <col min="3113" max="3114" width="6.85546875" style="191" customWidth="1"/>
    <col min="3115" max="3115" width="0" style="191" hidden="1" customWidth="1"/>
    <col min="3116" max="3116" width="6.7109375" style="191" customWidth="1"/>
    <col min="3117" max="3118" width="0" style="191" hidden="1" customWidth="1"/>
    <col min="3119" max="3119" width="6.42578125" style="191" customWidth="1"/>
    <col min="3120" max="3120" width="0" style="191" hidden="1" customWidth="1"/>
    <col min="3121" max="3121" width="8.28515625" style="191" customWidth="1"/>
    <col min="3122" max="3126" width="0" style="191" hidden="1" customWidth="1"/>
    <col min="3127" max="3127" width="7.42578125" style="191" customWidth="1"/>
    <col min="3128" max="3130" width="0" style="191" hidden="1" customWidth="1"/>
    <col min="3131" max="3131" width="12.5703125" style="191" customWidth="1"/>
    <col min="3132" max="3132" width="21.42578125" style="191" customWidth="1"/>
    <col min="3133" max="3133" width="12.85546875" style="191" customWidth="1"/>
    <col min="3134" max="3136" width="0" style="191" hidden="1" customWidth="1"/>
    <col min="3137" max="3323" width="9.140625" style="191"/>
    <col min="3324" max="3324" width="5" style="191" customWidth="1"/>
    <col min="3325" max="3325" width="38.42578125" style="191" customWidth="1"/>
    <col min="3326" max="3326" width="0" style="191" hidden="1" customWidth="1"/>
    <col min="3327" max="3327" width="8.5703125" style="191" customWidth="1"/>
    <col min="3328" max="3328" width="13.140625" style="191" customWidth="1"/>
    <col min="3329" max="3329" width="11.42578125" style="191" customWidth="1"/>
    <col min="3330" max="3330" width="8.42578125" style="191" customWidth="1"/>
    <col min="3331" max="3331" width="7.42578125" style="191" customWidth="1"/>
    <col min="3332" max="3334" width="0" style="191" hidden="1" customWidth="1"/>
    <col min="3335" max="3335" width="7.7109375" style="191" customWidth="1"/>
    <col min="3336" max="3336" width="7.85546875" style="191" customWidth="1"/>
    <col min="3337" max="3340" width="0" style="191" hidden="1" customWidth="1"/>
    <col min="3341" max="3341" width="6.7109375" style="191" customWidth="1"/>
    <col min="3342" max="3343" width="0" style="191" hidden="1" customWidth="1"/>
    <col min="3344" max="3344" width="8.28515625" style="191" customWidth="1"/>
    <col min="3345" max="3349" width="0" style="191" hidden="1" customWidth="1"/>
    <col min="3350" max="3350" width="7.42578125" style="191" customWidth="1"/>
    <col min="3351" max="3351" width="6.7109375" style="191" customWidth="1"/>
    <col min="3352" max="3352" width="0" style="191" hidden="1" customWidth="1"/>
    <col min="3353" max="3353" width="8.140625" style="191" customWidth="1"/>
    <col min="3354" max="3354" width="8.7109375" style="191" customWidth="1"/>
    <col min="3355" max="3355" width="7" style="191" customWidth="1"/>
    <col min="3356" max="3359" width="0" style="191" hidden="1" customWidth="1"/>
    <col min="3360" max="3360" width="7.85546875" style="191" customWidth="1"/>
    <col min="3361" max="3363" width="0" style="191" hidden="1" customWidth="1"/>
    <col min="3364" max="3364" width="7.28515625" style="191" customWidth="1"/>
    <col min="3365" max="3368" width="0" style="191" hidden="1" customWidth="1"/>
    <col min="3369" max="3370" width="6.85546875" style="191" customWidth="1"/>
    <col min="3371" max="3371" width="0" style="191" hidden="1" customWidth="1"/>
    <col min="3372" max="3372" width="6.7109375" style="191" customWidth="1"/>
    <col min="3373" max="3374" width="0" style="191" hidden="1" customWidth="1"/>
    <col min="3375" max="3375" width="6.42578125" style="191" customWidth="1"/>
    <col min="3376" max="3376" width="0" style="191" hidden="1" customWidth="1"/>
    <col min="3377" max="3377" width="8.28515625" style="191" customWidth="1"/>
    <col min="3378" max="3382" width="0" style="191" hidden="1" customWidth="1"/>
    <col min="3383" max="3383" width="7.42578125" style="191" customWidth="1"/>
    <col min="3384" max="3386" width="0" style="191" hidden="1" customWidth="1"/>
    <col min="3387" max="3387" width="12.5703125" style="191" customWidth="1"/>
    <col min="3388" max="3388" width="21.42578125" style="191" customWidth="1"/>
    <col min="3389" max="3389" width="12.85546875" style="191" customWidth="1"/>
    <col min="3390" max="3392" width="0" style="191" hidden="1" customWidth="1"/>
    <col min="3393" max="3579" width="9.140625" style="191"/>
    <col min="3580" max="3580" width="5" style="191" customWidth="1"/>
    <col min="3581" max="3581" width="38.42578125" style="191" customWidth="1"/>
    <col min="3582" max="3582" width="0" style="191" hidden="1" customWidth="1"/>
    <col min="3583" max="3583" width="8.5703125" style="191" customWidth="1"/>
    <col min="3584" max="3584" width="13.140625" style="191" customWidth="1"/>
    <col min="3585" max="3585" width="11.42578125" style="191" customWidth="1"/>
    <col min="3586" max="3586" width="8.42578125" style="191" customWidth="1"/>
    <col min="3587" max="3587" width="7.42578125" style="191" customWidth="1"/>
    <col min="3588" max="3590" width="0" style="191" hidden="1" customWidth="1"/>
    <col min="3591" max="3591" width="7.7109375" style="191" customWidth="1"/>
    <col min="3592" max="3592" width="7.85546875" style="191" customWidth="1"/>
    <col min="3593" max="3596" width="0" style="191" hidden="1" customWidth="1"/>
    <col min="3597" max="3597" width="6.7109375" style="191" customWidth="1"/>
    <col min="3598" max="3599" width="0" style="191" hidden="1" customWidth="1"/>
    <col min="3600" max="3600" width="8.28515625" style="191" customWidth="1"/>
    <col min="3601" max="3605" width="0" style="191" hidden="1" customWidth="1"/>
    <col min="3606" max="3606" width="7.42578125" style="191" customWidth="1"/>
    <col min="3607" max="3607" width="6.7109375" style="191" customWidth="1"/>
    <col min="3608" max="3608" width="0" style="191" hidden="1" customWidth="1"/>
    <col min="3609" max="3609" width="8.140625" style="191" customWidth="1"/>
    <col min="3610" max="3610" width="8.7109375" style="191" customWidth="1"/>
    <col min="3611" max="3611" width="7" style="191" customWidth="1"/>
    <col min="3612" max="3615" width="0" style="191" hidden="1" customWidth="1"/>
    <col min="3616" max="3616" width="7.85546875" style="191" customWidth="1"/>
    <col min="3617" max="3619" width="0" style="191" hidden="1" customWidth="1"/>
    <col min="3620" max="3620" width="7.28515625" style="191" customWidth="1"/>
    <col min="3621" max="3624" width="0" style="191" hidden="1" customWidth="1"/>
    <col min="3625" max="3626" width="6.85546875" style="191" customWidth="1"/>
    <col min="3627" max="3627" width="0" style="191" hidden="1" customWidth="1"/>
    <col min="3628" max="3628" width="6.7109375" style="191" customWidth="1"/>
    <col min="3629" max="3630" width="0" style="191" hidden="1" customWidth="1"/>
    <col min="3631" max="3631" width="6.42578125" style="191" customWidth="1"/>
    <col min="3632" max="3632" width="0" style="191" hidden="1" customWidth="1"/>
    <col min="3633" max="3633" width="8.28515625" style="191" customWidth="1"/>
    <col min="3634" max="3638" width="0" style="191" hidden="1" customWidth="1"/>
    <col min="3639" max="3639" width="7.42578125" style="191" customWidth="1"/>
    <col min="3640" max="3642" width="0" style="191" hidden="1" customWidth="1"/>
    <col min="3643" max="3643" width="12.5703125" style="191" customWidth="1"/>
    <col min="3644" max="3644" width="21.42578125" style="191" customWidth="1"/>
    <col min="3645" max="3645" width="12.85546875" style="191" customWidth="1"/>
    <col min="3646" max="3648" width="0" style="191" hidden="1" customWidth="1"/>
    <col min="3649" max="3835" width="9.140625" style="191"/>
    <col min="3836" max="3836" width="5" style="191" customWidth="1"/>
    <col min="3837" max="3837" width="38.42578125" style="191" customWidth="1"/>
    <col min="3838" max="3838" width="0" style="191" hidden="1" customWidth="1"/>
    <col min="3839" max="3839" width="8.5703125" style="191" customWidth="1"/>
    <col min="3840" max="3840" width="13.140625" style="191" customWidth="1"/>
    <col min="3841" max="3841" width="11.42578125" style="191" customWidth="1"/>
    <col min="3842" max="3842" width="8.42578125" style="191" customWidth="1"/>
    <col min="3843" max="3843" width="7.42578125" style="191" customWidth="1"/>
    <col min="3844" max="3846" width="0" style="191" hidden="1" customWidth="1"/>
    <col min="3847" max="3847" width="7.7109375" style="191" customWidth="1"/>
    <col min="3848" max="3848" width="7.85546875" style="191" customWidth="1"/>
    <col min="3849" max="3852" width="0" style="191" hidden="1" customWidth="1"/>
    <col min="3853" max="3853" width="6.7109375" style="191" customWidth="1"/>
    <col min="3854" max="3855" width="0" style="191" hidden="1" customWidth="1"/>
    <col min="3856" max="3856" width="8.28515625" style="191" customWidth="1"/>
    <col min="3857" max="3861" width="0" style="191" hidden="1" customWidth="1"/>
    <col min="3862" max="3862" width="7.42578125" style="191" customWidth="1"/>
    <col min="3863" max="3863" width="6.7109375" style="191" customWidth="1"/>
    <col min="3864" max="3864" width="0" style="191" hidden="1" customWidth="1"/>
    <col min="3865" max="3865" width="8.140625" style="191" customWidth="1"/>
    <col min="3866" max="3866" width="8.7109375" style="191" customWidth="1"/>
    <col min="3867" max="3867" width="7" style="191" customWidth="1"/>
    <col min="3868" max="3871" width="0" style="191" hidden="1" customWidth="1"/>
    <col min="3872" max="3872" width="7.85546875" style="191" customWidth="1"/>
    <col min="3873" max="3875" width="0" style="191" hidden="1" customWidth="1"/>
    <col min="3876" max="3876" width="7.28515625" style="191" customWidth="1"/>
    <col min="3877" max="3880" width="0" style="191" hidden="1" customWidth="1"/>
    <col min="3881" max="3882" width="6.85546875" style="191" customWidth="1"/>
    <col min="3883" max="3883" width="0" style="191" hidden="1" customWidth="1"/>
    <col min="3884" max="3884" width="6.7109375" style="191" customWidth="1"/>
    <col min="3885" max="3886" width="0" style="191" hidden="1" customWidth="1"/>
    <col min="3887" max="3887" width="6.42578125" style="191" customWidth="1"/>
    <col min="3888" max="3888" width="0" style="191" hidden="1" customWidth="1"/>
    <col min="3889" max="3889" width="8.28515625" style="191" customWidth="1"/>
    <col min="3890" max="3894" width="0" style="191" hidden="1" customWidth="1"/>
    <col min="3895" max="3895" width="7.42578125" style="191" customWidth="1"/>
    <col min="3896" max="3898" width="0" style="191" hidden="1" customWidth="1"/>
    <col min="3899" max="3899" width="12.5703125" style="191" customWidth="1"/>
    <col min="3900" max="3900" width="21.42578125" style="191" customWidth="1"/>
    <col min="3901" max="3901" width="12.85546875" style="191" customWidth="1"/>
    <col min="3902" max="3904" width="0" style="191" hidden="1" customWidth="1"/>
    <col min="3905" max="4091" width="9.140625" style="191"/>
    <col min="4092" max="4092" width="5" style="191" customWidth="1"/>
    <col min="4093" max="4093" width="38.42578125" style="191" customWidth="1"/>
    <col min="4094" max="4094" width="0" style="191" hidden="1" customWidth="1"/>
    <col min="4095" max="4095" width="8.5703125" style="191" customWidth="1"/>
    <col min="4096" max="4096" width="13.140625" style="191" customWidth="1"/>
    <col min="4097" max="4097" width="11.42578125" style="191" customWidth="1"/>
    <col min="4098" max="4098" width="8.42578125" style="191" customWidth="1"/>
    <col min="4099" max="4099" width="7.42578125" style="191" customWidth="1"/>
    <col min="4100" max="4102" width="0" style="191" hidden="1" customWidth="1"/>
    <col min="4103" max="4103" width="7.7109375" style="191" customWidth="1"/>
    <col min="4104" max="4104" width="7.85546875" style="191" customWidth="1"/>
    <col min="4105" max="4108" width="0" style="191" hidden="1" customWidth="1"/>
    <col min="4109" max="4109" width="6.7109375" style="191" customWidth="1"/>
    <col min="4110" max="4111" width="0" style="191" hidden="1" customWidth="1"/>
    <col min="4112" max="4112" width="8.28515625" style="191" customWidth="1"/>
    <col min="4113" max="4117" width="0" style="191" hidden="1" customWidth="1"/>
    <col min="4118" max="4118" width="7.42578125" style="191" customWidth="1"/>
    <col min="4119" max="4119" width="6.7109375" style="191" customWidth="1"/>
    <col min="4120" max="4120" width="0" style="191" hidden="1" customWidth="1"/>
    <col min="4121" max="4121" width="8.140625" style="191" customWidth="1"/>
    <col min="4122" max="4122" width="8.7109375" style="191" customWidth="1"/>
    <col min="4123" max="4123" width="7" style="191" customWidth="1"/>
    <col min="4124" max="4127" width="0" style="191" hidden="1" customWidth="1"/>
    <col min="4128" max="4128" width="7.85546875" style="191" customWidth="1"/>
    <col min="4129" max="4131" width="0" style="191" hidden="1" customWidth="1"/>
    <col min="4132" max="4132" width="7.28515625" style="191" customWidth="1"/>
    <col min="4133" max="4136" width="0" style="191" hidden="1" customWidth="1"/>
    <col min="4137" max="4138" width="6.85546875" style="191" customWidth="1"/>
    <col min="4139" max="4139" width="0" style="191" hidden="1" customWidth="1"/>
    <col min="4140" max="4140" width="6.7109375" style="191" customWidth="1"/>
    <col min="4141" max="4142" width="0" style="191" hidden="1" customWidth="1"/>
    <col min="4143" max="4143" width="6.42578125" style="191" customWidth="1"/>
    <col min="4144" max="4144" width="0" style="191" hidden="1" customWidth="1"/>
    <col min="4145" max="4145" width="8.28515625" style="191" customWidth="1"/>
    <col min="4146" max="4150" width="0" style="191" hidden="1" customWidth="1"/>
    <col min="4151" max="4151" width="7.42578125" style="191" customWidth="1"/>
    <col min="4152" max="4154" width="0" style="191" hidden="1" customWidth="1"/>
    <col min="4155" max="4155" width="12.5703125" style="191" customWidth="1"/>
    <col min="4156" max="4156" width="21.42578125" style="191" customWidth="1"/>
    <col min="4157" max="4157" width="12.85546875" style="191" customWidth="1"/>
    <col min="4158" max="4160" width="0" style="191" hidden="1" customWidth="1"/>
    <col min="4161" max="4347" width="9.140625" style="191"/>
    <col min="4348" max="4348" width="5" style="191" customWidth="1"/>
    <col min="4349" max="4349" width="38.42578125" style="191" customWidth="1"/>
    <col min="4350" max="4350" width="0" style="191" hidden="1" customWidth="1"/>
    <col min="4351" max="4351" width="8.5703125" style="191" customWidth="1"/>
    <col min="4352" max="4352" width="13.140625" style="191" customWidth="1"/>
    <col min="4353" max="4353" width="11.42578125" style="191" customWidth="1"/>
    <col min="4354" max="4354" width="8.42578125" style="191" customWidth="1"/>
    <col min="4355" max="4355" width="7.42578125" style="191" customWidth="1"/>
    <col min="4356" max="4358" width="0" style="191" hidden="1" customWidth="1"/>
    <col min="4359" max="4359" width="7.7109375" style="191" customWidth="1"/>
    <col min="4360" max="4360" width="7.85546875" style="191" customWidth="1"/>
    <col min="4361" max="4364" width="0" style="191" hidden="1" customWidth="1"/>
    <col min="4365" max="4365" width="6.7109375" style="191" customWidth="1"/>
    <col min="4366" max="4367" width="0" style="191" hidden="1" customWidth="1"/>
    <col min="4368" max="4368" width="8.28515625" style="191" customWidth="1"/>
    <col min="4369" max="4373" width="0" style="191" hidden="1" customWidth="1"/>
    <col min="4374" max="4374" width="7.42578125" style="191" customWidth="1"/>
    <col min="4375" max="4375" width="6.7109375" style="191" customWidth="1"/>
    <col min="4376" max="4376" width="0" style="191" hidden="1" customWidth="1"/>
    <col min="4377" max="4377" width="8.140625" style="191" customWidth="1"/>
    <col min="4378" max="4378" width="8.7109375" style="191" customWidth="1"/>
    <col min="4379" max="4379" width="7" style="191" customWidth="1"/>
    <col min="4380" max="4383" width="0" style="191" hidden="1" customWidth="1"/>
    <col min="4384" max="4384" width="7.85546875" style="191" customWidth="1"/>
    <col min="4385" max="4387" width="0" style="191" hidden="1" customWidth="1"/>
    <col min="4388" max="4388" width="7.28515625" style="191" customWidth="1"/>
    <col min="4389" max="4392" width="0" style="191" hidden="1" customWidth="1"/>
    <col min="4393" max="4394" width="6.85546875" style="191" customWidth="1"/>
    <col min="4395" max="4395" width="0" style="191" hidden="1" customWidth="1"/>
    <col min="4396" max="4396" width="6.7109375" style="191" customWidth="1"/>
    <col min="4397" max="4398" width="0" style="191" hidden="1" customWidth="1"/>
    <col min="4399" max="4399" width="6.42578125" style="191" customWidth="1"/>
    <col min="4400" max="4400" width="0" style="191" hidden="1" customWidth="1"/>
    <col min="4401" max="4401" width="8.28515625" style="191" customWidth="1"/>
    <col min="4402" max="4406" width="0" style="191" hidden="1" customWidth="1"/>
    <col min="4407" max="4407" width="7.42578125" style="191" customWidth="1"/>
    <col min="4408" max="4410" width="0" style="191" hidden="1" customWidth="1"/>
    <col min="4411" max="4411" width="12.5703125" style="191" customWidth="1"/>
    <col min="4412" max="4412" width="21.42578125" style="191" customWidth="1"/>
    <col min="4413" max="4413" width="12.85546875" style="191" customWidth="1"/>
    <col min="4414" max="4416" width="0" style="191" hidden="1" customWidth="1"/>
    <col min="4417" max="4603" width="9.140625" style="191"/>
    <col min="4604" max="4604" width="5" style="191" customWidth="1"/>
    <col min="4605" max="4605" width="38.42578125" style="191" customWidth="1"/>
    <col min="4606" max="4606" width="0" style="191" hidden="1" customWidth="1"/>
    <col min="4607" max="4607" width="8.5703125" style="191" customWidth="1"/>
    <col min="4608" max="4608" width="13.140625" style="191" customWidth="1"/>
    <col min="4609" max="4609" width="11.42578125" style="191" customWidth="1"/>
    <col min="4610" max="4610" width="8.42578125" style="191" customWidth="1"/>
    <col min="4611" max="4611" width="7.42578125" style="191" customWidth="1"/>
    <col min="4612" max="4614" width="0" style="191" hidden="1" customWidth="1"/>
    <col min="4615" max="4615" width="7.7109375" style="191" customWidth="1"/>
    <col min="4616" max="4616" width="7.85546875" style="191" customWidth="1"/>
    <col min="4617" max="4620" width="0" style="191" hidden="1" customWidth="1"/>
    <col min="4621" max="4621" width="6.7109375" style="191" customWidth="1"/>
    <col min="4622" max="4623" width="0" style="191" hidden="1" customWidth="1"/>
    <col min="4624" max="4624" width="8.28515625" style="191" customWidth="1"/>
    <col min="4625" max="4629" width="0" style="191" hidden="1" customWidth="1"/>
    <col min="4630" max="4630" width="7.42578125" style="191" customWidth="1"/>
    <col min="4631" max="4631" width="6.7109375" style="191" customWidth="1"/>
    <col min="4632" max="4632" width="0" style="191" hidden="1" customWidth="1"/>
    <col min="4633" max="4633" width="8.140625" style="191" customWidth="1"/>
    <col min="4634" max="4634" width="8.7109375" style="191" customWidth="1"/>
    <col min="4635" max="4635" width="7" style="191" customWidth="1"/>
    <col min="4636" max="4639" width="0" style="191" hidden="1" customWidth="1"/>
    <col min="4640" max="4640" width="7.85546875" style="191" customWidth="1"/>
    <col min="4641" max="4643" width="0" style="191" hidden="1" customWidth="1"/>
    <col min="4644" max="4644" width="7.28515625" style="191" customWidth="1"/>
    <col min="4645" max="4648" width="0" style="191" hidden="1" customWidth="1"/>
    <col min="4649" max="4650" width="6.85546875" style="191" customWidth="1"/>
    <col min="4651" max="4651" width="0" style="191" hidden="1" customWidth="1"/>
    <col min="4652" max="4652" width="6.7109375" style="191" customWidth="1"/>
    <col min="4653" max="4654" width="0" style="191" hidden="1" customWidth="1"/>
    <col min="4655" max="4655" width="6.42578125" style="191" customWidth="1"/>
    <col min="4656" max="4656" width="0" style="191" hidden="1" customWidth="1"/>
    <col min="4657" max="4657" width="8.28515625" style="191" customWidth="1"/>
    <col min="4658" max="4662" width="0" style="191" hidden="1" customWidth="1"/>
    <col min="4663" max="4663" width="7.42578125" style="191" customWidth="1"/>
    <col min="4664" max="4666" width="0" style="191" hidden="1" customWidth="1"/>
    <col min="4667" max="4667" width="12.5703125" style="191" customWidth="1"/>
    <col min="4668" max="4668" width="21.42578125" style="191" customWidth="1"/>
    <col min="4669" max="4669" width="12.85546875" style="191" customWidth="1"/>
    <col min="4670" max="4672" width="0" style="191" hidden="1" customWidth="1"/>
    <col min="4673" max="4859" width="9.140625" style="191"/>
    <col min="4860" max="4860" width="5" style="191" customWidth="1"/>
    <col min="4861" max="4861" width="38.42578125" style="191" customWidth="1"/>
    <col min="4862" max="4862" width="0" style="191" hidden="1" customWidth="1"/>
    <col min="4863" max="4863" width="8.5703125" style="191" customWidth="1"/>
    <col min="4864" max="4864" width="13.140625" style="191" customWidth="1"/>
    <col min="4865" max="4865" width="11.42578125" style="191" customWidth="1"/>
    <col min="4866" max="4866" width="8.42578125" style="191" customWidth="1"/>
    <col min="4867" max="4867" width="7.42578125" style="191" customWidth="1"/>
    <col min="4868" max="4870" width="0" style="191" hidden="1" customWidth="1"/>
    <col min="4871" max="4871" width="7.7109375" style="191" customWidth="1"/>
    <col min="4872" max="4872" width="7.85546875" style="191" customWidth="1"/>
    <col min="4873" max="4876" width="0" style="191" hidden="1" customWidth="1"/>
    <col min="4877" max="4877" width="6.7109375" style="191" customWidth="1"/>
    <col min="4878" max="4879" width="0" style="191" hidden="1" customWidth="1"/>
    <col min="4880" max="4880" width="8.28515625" style="191" customWidth="1"/>
    <col min="4881" max="4885" width="0" style="191" hidden="1" customWidth="1"/>
    <col min="4886" max="4886" width="7.42578125" style="191" customWidth="1"/>
    <col min="4887" max="4887" width="6.7109375" style="191" customWidth="1"/>
    <col min="4888" max="4888" width="0" style="191" hidden="1" customWidth="1"/>
    <col min="4889" max="4889" width="8.140625" style="191" customWidth="1"/>
    <col min="4890" max="4890" width="8.7109375" style="191" customWidth="1"/>
    <col min="4891" max="4891" width="7" style="191" customWidth="1"/>
    <col min="4892" max="4895" width="0" style="191" hidden="1" customWidth="1"/>
    <col min="4896" max="4896" width="7.85546875" style="191" customWidth="1"/>
    <col min="4897" max="4899" width="0" style="191" hidden="1" customWidth="1"/>
    <col min="4900" max="4900" width="7.28515625" style="191" customWidth="1"/>
    <col min="4901" max="4904" width="0" style="191" hidden="1" customWidth="1"/>
    <col min="4905" max="4906" width="6.85546875" style="191" customWidth="1"/>
    <col min="4907" max="4907" width="0" style="191" hidden="1" customWidth="1"/>
    <col min="4908" max="4908" width="6.7109375" style="191" customWidth="1"/>
    <col min="4909" max="4910" width="0" style="191" hidden="1" customWidth="1"/>
    <col min="4911" max="4911" width="6.42578125" style="191" customWidth="1"/>
    <col min="4912" max="4912" width="0" style="191" hidden="1" customWidth="1"/>
    <col min="4913" max="4913" width="8.28515625" style="191" customWidth="1"/>
    <col min="4914" max="4918" width="0" style="191" hidden="1" customWidth="1"/>
    <col min="4919" max="4919" width="7.42578125" style="191" customWidth="1"/>
    <col min="4920" max="4922" width="0" style="191" hidden="1" customWidth="1"/>
    <col min="4923" max="4923" width="12.5703125" style="191" customWidth="1"/>
    <col min="4924" max="4924" width="21.42578125" style="191" customWidth="1"/>
    <col min="4925" max="4925" width="12.85546875" style="191" customWidth="1"/>
    <col min="4926" max="4928" width="0" style="191" hidden="1" customWidth="1"/>
    <col min="4929" max="5115" width="9.140625" style="191"/>
    <col min="5116" max="5116" width="5" style="191" customWidth="1"/>
    <col min="5117" max="5117" width="38.42578125" style="191" customWidth="1"/>
    <col min="5118" max="5118" width="0" style="191" hidden="1" customWidth="1"/>
    <col min="5119" max="5119" width="8.5703125" style="191" customWidth="1"/>
    <col min="5120" max="5120" width="13.140625" style="191" customWidth="1"/>
    <col min="5121" max="5121" width="11.42578125" style="191" customWidth="1"/>
    <col min="5122" max="5122" width="8.42578125" style="191" customWidth="1"/>
    <col min="5123" max="5123" width="7.42578125" style="191" customWidth="1"/>
    <col min="5124" max="5126" width="0" style="191" hidden="1" customWidth="1"/>
    <col min="5127" max="5127" width="7.7109375" style="191" customWidth="1"/>
    <col min="5128" max="5128" width="7.85546875" style="191" customWidth="1"/>
    <col min="5129" max="5132" width="0" style="191" hidden="1" customWidth="1"/>
    <col min="5133" max="5133" width="6.7109375" style="191" customWidth="1"/>
    <col min="5134" max="5135" width="0" style="191" hidden="1" customWidth="1"/>
    <col min="5136" max="5136" width="8.28515625" style="191" customWidth="1"/>
    <col min="5137" max="5141" width="0" style="191" hidden="1" customWidth="1"/>
    <col min="5142" max="5142" width="7.42578125" style="191" customWidth="1"/>
    <col min="5143" max="5143" width="6.7109375" style="191" customWidth="1"/>
    <col min="5144" max="5144" width="0" style="191" hidden="1" customWidth="1"/>
    <col min="5145" max="5145" width="8.140625" style="191" customWidth="1"/>
    <col min="5146" max="5146" width="8.7109375" style="191" customWidth="1"/>
    <col min="5147" max="5147" width="7" style="191" customWidth="1"/>
    <col min="5148" max="5151" width="0" style="191" hidden="1" customWidth="1"/>
    <col min="5152" max="5152" width="7.85546875" style="191" customWidth="1"/>
    <col min="5153" max="5155" width="0" style="191" hidden="1" customWidth="1"/>
    <col min="5156" max="5156" width="7.28515625" style="191" customWidth="1"/>
    <col min="5157" max="5160" width="0" style="191" hidden="1" customWidth="1"/>
    <col min="5161" max="5162" width="6.85546875" style="191" customWidth="1"/>
    <col min="5163" max="5163" width="0" style="191" hidden="1" customWidth="1"/>
    <col min="5164" max="5164" width="6.7109375" style="191" customWidth="1"/>
    <col min="5165" max="5166" width="0" style="191" hidden="1" customWidth="1"/>
    <col min="5167" max="5167" width="6.42578125" style="191" customWidth="1"/>
    <col min="5168" max="5168" width="0" style="191" hidden="1" customWidth="1"/>
    <col min="5169" max="5169" width="8.28515625" style="191" customWidth="1"/>
    <col min="5170" max="5174" width="0" style="191" hidden="1" customWidth="1"/>
    <col min="5175" max="5175" width="7.42578125" style="191" customWidth="1"/>
    <col min="5176" max="5178" width="0" style="191" hidden="1" customWidth="1"/>
    <col min="5179" max="5179" width="12.5703125" style="191" customWidth="1"/>
    <col min="5180" max="5180" width="21.42578125" style="191" customWidth="1"/>
    <col min="5181" max="5181" width="12.85546875" style="191" customWidth="1"/>
    <col min="5182" max="5184" width="0" style="191" hidden="1" customWidth="1"/>
    <col min="5185" max="5371" width="9.140625" style="191"/>
    <col min="5372" max="5372" width="5" style="191" customWidth="1"/>
    <col min="5373" max="5373" width="38.42578125" style="191" customWidth="1"/>
    <col min="5374" max="5374" width="0" style="191" hidden="1" customWidth="1"/>
    <col min="5375" max="5375" width="8.5703125" style="191" customWidth="1"/>
    <col min="5376" max="5376" width="13.140625" style="191" customWidth="1"/>
    <col min="5377" max="5377" width="11.42578125" style="191" customWidth="1"/>
    <col min="5378" max="5378" width="8.42578125" style="191" customWidth="1"/>
    <col min="5379" max="5379" width="7.42578125" style="191" customWidth="1"/>
    <col min="5380" max="5382" width="0" style="191" hidden="1" customWidth="1"/>
    <col min="5383" max="5383" width="7.7109375" style="191" customWidth="1"/>
    <col min="5384" max="5384" width="7.85546875" style="191" customWidth="1"/>
    <col min="5385" max="5388" width="0" style="191" hidden="1" customWidth="1"/>
    <col min="5389" max="5389" width="6.7109375" style="191" customWidth="1"/>
    <col min="5390" max="5391" width="0" style="191" hidden="1" customWidth="1"/>
    <col min="5392" max="5392" width="8.28515625" style="191" customWidth="1"/>
    <col min="5393" max="5397" width="0" style="191" hidden="1" customWidth="1"/>
    <col min="5398" max="5398" width="7.42578125" style="191" customWidth="1"/>
    <col min="5399" max="5399" width="6.7109375" style="191" customWidth="1"/>
    <col min="5400" max="5400" width="0" style="191" hidden="1" customWidth="1"/>
    <col min="5401" max="5401" width="8.140625" style="191" customWidth="1"/>
    <col min="5402" max="5402" width="8.7109375" style="191" customWidth="1"/>
    <col min="5403" max="5403" width="7" style="191" customWidth="1"/>
    <col min="5404" max="5407" width="0" style="191" hidden="1" customWidth="1"/>
    <col min="5408" max="5408" width="7.85546875" style="191" customWidth="1"/>
    <col min="5409" max="5411" width="0" style="191" hidden="1" customWidth="1"/>
    <col min="5412" max="5412" width="7.28515625" style="191" customWidth="1"/>
    <col min="5413" max="5416" width="0" style="191" hidden="1" customWidth="1"/>
    <col min="5417" max="5418" width="6.85546875" style="191" customWidth="1"/>
    <col min="5419" max="5419" width="0" style="191" hidden="1" customWidth="1"/>
    <col min="5420" max="5420" width="6.7109375" style="191" customWidth="1"/>
    <col min="5421" max="5422" width="0" style="191" hidden="1" customWidth="1"/>
    <col min="5423" max="5423" width="6.42578125" style="191" customWidth="1"/>
    <col min="5424" max="5424" width="0" style="191" hidden="1" customWidth="1"/>
    <col min="5425" max="5425" width="8.28515625" style="191" customWidth="1"/>
    <col min="5426" max="5430" width="0" style="191" hidden="1" customWidth="1"/>
    <col min="5431" max="5431" width="7.42578125" style="191" customWidth="1"/>
    <col min="5432" max="5434" width="0" style="191" hidden="1" customWidth="1"/>
    <col min="5435" max="5435" width="12.5703125" style="191" customWidth="1"/>
    <col min="5436" max="5436" width="21.42578125" style="191" customWidth="1"/>
    <col min="5437" max="5437" width="12.85546875" style="191" customWidth="1"/>
    <col min="5438" max="5440" width="0" style="191" hidden="1" customWidth="1"/>
    <col min="5441" max="5627" width="9.140625" style="191"/>
    <col min="5628" max="5628" width="5" style="191" customWidth="1"/>
    <col min="5629" max="5629" width="38.42578125" style="191" customWidth="1"/>
    <col min="5630" max="5630" width="0" style="191" hidden="1" customWidth="1"/>
    <col min="5631" max="5631" width="8.5703125" style="191" customWidth="1"/>
    <col min="5632" max="5632" width="13.140625" style="191" customWidth="1"/>
    <col min="5633" max="5633" width="11.42578125" style="191" customWidth="1"/>
    <col min="5634" max="5634" width="8.42578125" style="191" customWidth="1"/>
    <col min="5635" max="5635" width="7.42578125" style="191" customWidth="1"/>
    <col min="5636" max="5638" width="0" style="191" hidden="1" customWidth="1"/>
    <col min="5639" max="5639" width="7.7109375" style="191" customWidth="1"/>
    <col min="5640" max="5640" width="7.85546875" style="191" customWidth="1"/>
    <col min="5641" max="5644" width="0" style="191" hidden="1" customWidth="1"/>
    <col min="5645" max="5645" width="6.7109375" style="191" customWidth="1"/>
    <col min="5646" max="5647" width="0" style="191" hidden="1" customWidth="1"/>
    <col min="5648" max="5648" width="8.28515625" style="191" customWidth="1"/>
    <col min="5649" max="5653" width="0" style="191" hidden="1" customWidth="1"/>
    <col min="5654" max="5654" width="7.42578125" style="191" customWidth="1"/>
    <col min="5655" max="5655" width="6.7109375" style="191" customWidth="1"/>
    <col min="5656" max="5656" width="0" style="191" hidden="1" customWidth="1"/>
    <col min="5657" max="5657" width="8.140625" style="191" customWidth="1"/>
    <col min="5658" max="5658" width="8.7109375" style="191" customWidth="1"/>
    <col min="5659" max="5659" width="7" style="191" customWidth="1"/>
    <col min="5660" max="5663" width="0" style="191" hidden="1" customWidth="1"/>
    <col min="5664" max="5664" width="7.85546875" style="191" customWidth="1"/>
    <col min="5665" max="5667" width="0" style="191" hidden="1" customWidth="1"/>
    <col min="5668" max="5668" width="7.28515625" style="191" customWidth="1"/>
    <col min="5669" max="5672" width="0" style="191" hidden="1" customWidth="1"/>
    <col min="5673" max="5674" width="6.85546875" style="191" customWidth="1"/>
    <col min="5675" max="5675" width="0" style="191" hidden="1" customWidth="1"/>
    <col min="5676" max="5676" width="6.7109375" style="191" customWidth="1"/>
    <col min="5677" max="5678" width="0" style="191" hidden="1" customWidth="1"/>
    <col min="5679" max="5679" width="6.42578125" style="191" customWidth="1"/>
    <col min="5680" max="5680" width="0" style="191" hidden="1" customWidth="1"/>
    <col min="5681" max="5681" width="8.28515625" style="191" customWidth="1"/>
    <col min="5682" max="5686" width="0" style="191" hidden="1" customWidth="1"/>
    <col min="5687" max="5687" width="7.42578125" style="191" customWidth="1"/>
    <col min="5688" max="5690" width="0" style="191" hidden="1" customWidth="1"/>
    <col min="5691" max="5691" width="12.5703125" style="191" customWidth="1"/>
    <col min="5692" max="5692" width="21.42578125" style="191" customWidth="1"/>
    <col min="5693" max="5693" width="12.85546875" style="191" customWidth="1"/>
    <col min="5694" max="5696" width="0" style="191" hidden="1" customWidth="1"/>
    <col min="5697" max="5883" width="9.140625" style="191"/>
    <col min="5884" max="5884" width="5" style="191" customWidth="1"/>
    <col min="5885" max="5885" width="38.42578125" style="191" customWidth="1"/>
    <col min="5886" max="5886" width="0" style="191" hidden="1" customWidth="1"/>
    <col min="5887" max="5887" width="8.5703125" style="191" customWidth="1"/>
    <col min="5888" max="5888" width="13.140625" style="191" customWidth="1"/>
    <col min="5889" max="5889" width="11.42578125" style="191" customWidth="1"/>
    <col min="5890" max="5890" width="8.42578125" style="191" customWidth="1"/>
    <col min="5891" max="5891" width="7.42578125" style="191" customWidth="1"/>
    <col min="5892" max="5894" width="0" style="191" hidden="1" customWidth="1"/>
    <col min="5895" max="5895" width="7.7109375" style="191" customWidth="1"/>
    <col min="5896" max="5896" width="7.85546875" style="191" customWidth="1"/>
    <col min="5897" max="5900" width="0" style="191" hidden="1" customWidth="1"/>
    <col min="5901" max="5901" width="6.7109375" style="191" customWidth="1"/>
    <col min="5902" max="5903" width="0" style="191" hidden="1" customWidth="1"/>
    <col min="5904" max="5904" width="8.28515625" style="191" customWidth="1"/>
    <col min="5905" max="5909" width="0" style="191" hidden="1" customWidth="1"/>
    <col min="5910" max="5910" width="7.42578125" style="191" customWidth="1"/>
    <col min="5911" max="5911" width="6.7109375" style="191" customWidth="1"/>
    <col min="5912" max="5912" width="0" style="191" hidden="1" customWidth="1"/>
    <col min="5913" max="5913" width="8.140625" style="191" customWidth="1"/>
    <col min="5914" max="5914" width="8.7109375" style="191" customWidth="1"/>
    <col min="5915" max="5915" width="7" style="191" customWidth="1"/>
    <col min="5916" max="5919" width="0" style="191" hidden="1" customWidth="1"/>
    <col min="5920" max="5920" width="7.85546875" style="191" customWidth="1"/>
    <col min="5921" max="5923" width="0" style="191" hidden="1" customWidth="1"/>
    <col min="5924" max="5924" width="7.28515625" style="191" customWidth="1"/>
    <col min="5925" max="5928" width="0" style="191" hidden="1" customWidth="1"/>
    <col min="5929" max="5930" width="6.85546875" style="191" customWidth="1"/>
    <col min="5931" max="5931" width="0" style="191" hidden="1" customWidth="1"/>
    <col min="5932" max="5932" width="6.7109375" style="191" customWidth="1"/>
    <col min="5933" max="5934" width="0" style="191" hidden="1" customWidth="1"/>
    <col min="5935" max="5935" width="6.42578125" style="191" customWidth="1"/>
    <col min="5936" max="5936" width="0" style="191" hidden="1" customWidth="1"/>
    <col min="5937" max="5937" width="8.28515625" style="191" customWidth="1"/>
    <col min="5938" max="5942" width="0" style="191" hidden="1" customWidth="1"/>
    <col min="5943" max="5943" width="7.42578125" style="191" customWidth="1"/>
    <col min="5944" max="5946" width="0" style="191" hidden="1" customWidth="1"/>
    <col min="5947" max="5947" width="12.5703125" style="191" customWidth="1"/>
    <col min="5948" max="5948" width="21.42578125" style="191" customWidth="1"/>
    <col min="5949" max="5949" width="12.85546875" style="191" customWidth="1"/>
    <col min="5950" max="5952" width="0" style="191" hidden="1" customWidth="1"/>
    <col min="5953" max="6139" width="9.140625" style="191"/>
    <col min="6140" max="6140" width="5" style="191" customWidth="1"/>
    <col min="6141" max="6141" width="38.42578125" style="191" customWidth="1"/>
    <col min="6142" max="6142" width="0" style="191" hidden="1" customWidth="1"/>
    <col min="6143" max="6143" width="8.5703125" style="191" customWidth="1"/>
    <col min="6144" max="6144" width="13.140625" style="191" customWidth="1"/>
    <col min="6145" max="6145" width="11.42578125" style="191" customWidth="1"/>
    <col min="6146" max="6146" width="8.42578125" style="191" customWidth="1"/>
    <col min="6147" max="6147" width="7.42578125" style="191" customWidth="1"/>
    <col min="6148" max="6150" width="0" style="191" hidden="1" customWidth="1"/>
    <col min="6151" max="6151" width="7.7109375" style="191" customWidth="1"/>
    <col min="6152" max="6152" width="7.85546875" style="191" customWidth="1"/>
    <col min="6153" max="6156" width="0" style="191" hidden="1" customWidth="1"/>
    <col min="6157" max="6157" width="6.7109375" style="191" customWidth="1"/>
    <col min="6158" max="6159" width="0" style="191" hidden="1" customWidth="1"/>
    <col min="6160" max="6160" width="8.28515625" style="191" customWidth="1"/>
    <col min="6161" max="6165" width="0" style="191" hidden="1" customWidth="1"/>
    <col min="6166" max="6166" width="7.42578125" style="191" customWidth="1"/>
    <col min="6167" max="6167" width="6.7109375" style="191" customWidth="1"/>
    <col min="6168" max="6168" width="0" style="191" hidden="1" customWidth="1"/>
    <col min="6169" max="6169" width="8.140625" style="191" customWidth="1"/>
    <col min="6170" max="6170" width="8.7109375" style="191" customWidth="1"/>
    <col min="6171" max="6171" width="7" style="191" customWidth="1"/>
    <col min="6172" max="6175" width="0" style="191" hidden="1" customWidth="1"/>
    <col min="6176" max="6176" width="7.85546875" style="191" customWidth="1"/>
    <col min="6177" max="6179" width="0" style="191" hidden="1" customWidth="1"/>
    <col min="6180" max="6180" width="7.28515625" style="191" customWidth="1"/>
    <col min="6181" max="6184" width="0" style="191" hidden="1" customWidth="1"/>
    <col min="6185" max="6186" width="6.85546875" style="191" customWidth="1"/>
    <col min="6187" max="6187" width="0" style="191" hidden="1" customWidth="1"/>
    <col min="6188" max="6188" width="6.7109375" style="191" customWidth="1"/>
    <col min="6189" max="6190" width="0" style="191" hidden="1" customWidth="1"/>
    <col min="6191" max="6191" width="6.42578125" style="191" customWidth="1"/>
    <col min="6192" max="6192" width="0" style="191" hidden="1" customWidth="1"/>
    <col min="6193" max="6193" width="8.28515625" style="191" customWidth="1"/>
    <col min="6194" max="6198" width="0" style="191" hidden="1" customWidth="1"/>
    <col min="6199" max="6199" width="7.42578125" style="191" customWidth="1"/>
    <col min="6200" max="6202" width="0" style="191" hidden="1" customWidth="1"/>
    <col min="6203" max="6203" width="12.5703125" style="191" customWidth="1"/>
    <col min="6204" max="6204" width="21.42578125" style="191" customWidth="1"/>
    <col min="6205" max="6205" width="12.85546875" style="191" customWidth="1"/>
    <col min="6206" max="6208" width="0" style="191" hidden="1" customWidth="1"/>
    <col min="6209" max="6395" width="9.140625" style="191"/>
    <col min="6396" max="6396" width="5" style="191" customWidth="1"/>
    <col min="6397" max="6397" width="38.42578125" style="191" customWidth="1"/>
    <col min="6398" max="6398" width="0" style="191" hidden="1" customWidth="1"/>
    <col min="6399" max="6399" width="8.5703125" style="191" customWidth="1"/>
    <col min="6400" max="6400" width="13.140625" style="191" customWidth="1"/>
    <col min="6401" max="6401" width="11.42578125" style="191" customWidth="1"/>
    <col min="6402" max="6402" width="8.42578125" style="191" customWidth="1"/>
    <col min="6403" max="6403" width="7.42578125" style="191" customWidth="1"/>
    <col min="6404" max="6406" width="0" style="191" hidden="1" customWidth="1"/>
    <col min="6407" max="6407" width="7.7109375" style="191" customWidth="1"/>
    <col min="6408" max="6408" width="7.85546875" style="191" customWidth="1"/>
    <col min="6409" max="6412" width="0" style="191" hidden="1" customWidth="1"/>
    <col min="6413" max="6413" width="6.7109375" style="191" customWidth="1"/>
    <col min="6414" max="6415" width="0" style="191" hidden="1" customWidth="1"/>
    <col min="6416" max="6416" width="8.28515625" style="191" customWidth="1"/>
    <col min="6417" max="6421" width="0" style="191" hidden="1" customWidth="1"/>
    <col min="6422" max="6422" width="7.42578125" style="191" customWidth="1"/>
    <col min="6423" max="6423" width="6.7109375" style="191" customWidth="1"/>
    <col min="6424" max="6424" width="0" style="191" hidden="1" customWidth="1"/>
    <col min="6425" max="6425" width="8.140625" style="191" customWidth="1"/>
    <col min="6426" max="6426" width="8.7109375" style="191" customWidth="1"/>
    <col min="6427" max="6427" width="7" style="191" customWidth="1"/>
    <col min="6428" max="6431" width="0" style="191" hidden="1" customWidth="1"/>
    <col min="6432" max="6432" width="7.85546875" style="191" customWidth="1"/>
    <col min="6433" max="6435" width="0" style="191" hidden="1" customWidth="1"/>
    <col min="6436" max="6436" width="7.28515625" style="191" customWidth="1"/>
    <col min="6437" max="6440" width="0" style="191" hidden="1" customWidth="1"/>
    <col min="6441" max="6442" width="6.85546875" style="191" customWidth="1"/>
    <col min="6443" max="6443" width="0" style="191" hidden="1" customWidth="1"/>
    <col min="6444" max="6444" width="6.7109375" style="191" customWidth="1"/>
    <col min="6445" max="6446" width="0" style="191" hidden="1" customWidth="1"/>
    <col min="6447" max="6447" width="6.42578125" style="191" customWidth="1"/>
    <col min="6448" max="6448" width="0" style="191" hidden="1" customWidth="1"/>
    <col min="6449" max="6449" width="8.28515625" style="191" customWidth="1"/>
    <col min="6450" max="6454" width="0" style="191" hidden="1" customWidth="1"/>
    <col min="6455" max="6455" width="7.42578125" style="191" customWidth="1"/>
    <col min="6456" max="6458" width="0" style="191" hidden="1" customWidth="1"/>
    <col min="6459" max="6459" width="12.5703125" style="191" customWidth="1"/>
    <col min="6460" max="6460" width="21.42578125" style="191" customWidth="1"/>
    <col min="6461" max="6461" width="12.85546875" style="191" customWidth="1"/>
    <col min="6462" max="6464" width="0" style="191" hidden="1" customWidth="1"/>
    <col min="6465" max="6651" width="9.140625" style="191"/>
    <col min="6652" max="6652" width="5" style="191" customWidth="1"/>
    <col min="6653" max="6653" width="38.42578125" style="191" customWidth="1"/>
    <col min="6654" max="6654" width="0" style="191" hidden="1" customWidth="1"/>
    <col min="6655" max="6655" width="8.5703125" style="191" customWidth="1"/>
    <col min="6656" max="6656" width="13.140625" style="191" customWidth="1"/>
    <col min="6657" max="6657" width="11.42578125" style="191" customWidth="1"/>
    <col min="6658" max="6658" width="8.42578125" style="191" customWidth="1"/>
    <col min="6659" max="6659" width="7.42578125" style="191" customWidth="1"/>
    <col min="6660" max="6662" width="0" style="191" hidden="1" customWidth="1"/>
    <col min="6663" max="6663" width="7.7109375" style="191" customWidth="1"/>
    <col min="6664" max="6664" width="7.85546875" style="191" customWidth="1"/>
    <col min="6665" max="6668" width="0" style="191" hidden="1" customWidth="1"/>
    <col min="6669" max="6669" width="6.7109375" style="191" customWidth="1"/>
    <col min="6670" max="6671" width="0" style="191" hidden="1" customWidth="1"/>
    <col min="6672" max="6672" width="8.28515625" style="191" customWidth="1"/>
    <col min="6673" max="6677" width="0" style="191" hidden="1" customWidth="1"/>
    <col min="6678" max="6678" width="7.42578125" style="191" customWidth="1"/>
    <col min="6679" max="6679" width="6.7109375" style="191" customWidth="1"/>
    <col min="6680" max="6680" width="0" style="191" hidden="1" customWidth="1"/>
    <col min="6681" max="6681" width="8.140625" style="191" customWidth="1"/>
    <col min="6682" max="6682" width="8.7109375" style="191" customWidth="1"/>
    <col min="6683" max="6683" width="7" style="191" customWidth="1"/>
    <col min="6684" max="6687" width="0" style="191" hidden="1" customWidth="1"/>
    <col min="6688" max="6688" width="7.85546875" style="191" customWidth="1"/>
    <col min="6689" max="6691" width="0" style="191" hidden="1" customWidth="1"/>
    <col min="6692" max="6692" width="7.28515625" style="191" customWidth="1"/>
    <col min="6693" max="6696" width="0" style="191" hidden="1" customWidth="1"/>
    <col min="6697" max="6698" width="6.85546875" style="191" customWidth="1"/>
    <col min="6699" max="6699" width="0" style="191" hidden="1" customWidth="1"/>
    <col min="6700" max="6700" width="6.7109375" style="191" customWidth="1"/>
    <col min="6701" max="6702" width="0" style="191" hidden="1" customWidth="1"/>
    <col min="6703" max="6703" width="6.42578125" style="191" customWidth="1"/>
    <col min="6704" max="6704" width="0" style="191" hidden="1" customWidth="1"/>
    <col min="6705" max="6705" width="8.28515625" style="191" customWidth="1"/>
    <col min="6706" max="6710" width="0" style="191" hidden="1" customWidth="1"/>
    <col min="6711" max="6711" width="7.42578125" style="191" customWidth="1"/>
    <col min="6712" max="6714" width="0" style="191" hidden="1" customWidth="1"/>
    <col min="6715" max="6715" width="12.5703125" style="191" customWidth="1"/>
    <col min="6716" max="6716" width="21.42578125" style="191" customWidth="1"/>
    <col min="6717" max="6717" width="12.85546875" style="191" customWidth="1"/>
    <col min="6718" max="6720" width="0" style="191" hidden="1" customWidth="1"/>
    <col min="6721" max="6907" width="9.140625" style="191"/>
    <col min="6908" max="6908" width="5" style="191" customWidth="1"/>
    <col min="6909" max="6909" width="38.42578125" style="191" customWidth="1"/>
    <col min="6910" max="6910" width="0" style="191" hidden="1" customWidth="1"/>
    <col min="6911" max="6911" width="8.5703125" style="191" customWidth="1"/>
    <col min="6912" max="6912" width="13.140625" style="191" customWidth="1"/>
    <col min="6913" max="6913" width="11.42578125" style="191" customWidth="1"/>
    <col min="6914" max="6914" width="8.42578125" style="191" customWidth="1"/>
    <col min="6915" max="6915" width="7.42578125" style="191" customWidth="1"/>
    <col min="6916" max="6918" width="0" style="191" hidden="1" customWidth="1"/>
    <col min="6919" max="6919" width="7.7109375" style="191" customWidth="1"/>
    <col min="6920" max="6920" width="7.85546875" style="191" customWidth="1"/>
    <col min="6921" max="6924" width="0" style="191" hidden="1" customWidth="1"/>
    <col min="6925" max="6925" width="6.7109375" style="191" customWidth="1"/>
    <col min="6926" max="6927" width="0" style="191" hidden="1" customWidth="1"/>
    <col min="6928" max="6928" width="8.28515625" style="191" customWidth="1"/>
    <col min="6929" max="6933" width="0" style="191" hidden="1" customWidth="1"/>
    <col min="6934" max="6934" width="7.42578125" style="191" customWidth="1"/>
    <col min="6935" max="6935" width="6.7109375" style="191" customWidth="1"/>
    <col min="6936" max="6936" width="0" style="191" hidden="1" customWidth="1"/>
    <col min="6937" max="6937" width="8.140625" style="191" customWidth="1"/>
    <col min="6938" max="6938" width="8.7109375" style="191" customWidth="1"/>
    <col min="6939" max="6939" width="7" style="191" customWidth="1"/>
    <col min="6940" max="6943" width="0" style="191" hidden="1" customWidth="1"/>
    <col min="6944" max="6944" width="7.85546875" style="191" customWidth="1"/>
    <col min="6945" max="6947" width="0" style="191" hidden="1" customWidth="1"/>
    <col min="6948" max="6948" width="7.28515625" style="191" customWidth="1"/>
    <col min="6949" max="6952" width="0" style="191" hidden="1" customWidth="1"/>
    <col min="6953" max="6954" width="6.85546875" style="191" customWidth="1"/>
    <col min="6955" max="6955" width="0" style="191" hidden="1" customWidth="1"/>
    <col min="6956" max="6956" width="6.7109375" style="191" customWidth="1"/>
    <col min="6957" max="6958" width="0" style="191" hidden="1" customWidth="1"/>
    <col min="6959" max="6959" width="6.42578125" style="191" customWidth="1"/>
    <col min="6960" max="6960" width="0" style="191" hidden="1" customWidth="1"/>
    <col min="6961" max="6961" width="8.28515625" style="191" customWidth="1"/>
    <col min="6962" max="6966" width="0" style="191" hidden="1" customWidth="1"/>
    <col min="6967" max="6967" width="7.42578125" style="191" customWidth="1"/>
    <col min="6968" max="6970" width="0" style="191" hidden="1" customWidth="1"/>
    <col min="6971" max="6971" width="12.5703125" style="191" customWidth="1"/>
    <col min="6972" max="6972" width="21.42578125" style="191" customWidth="1"/>
    <col min="6973" max="6973" width="12.85546875" style="191" customWidth="1"/>
    <col min="6974" max="6976" width="0" style="191" hidden="1" customWidth="1"/>
    <col min="6977" max="7163" width="9.140625" style="191"/>
    <col min="7164" max="7164" width="5" style="191" customWidth="1"/>
    <col min="7165" max="7165" width="38.42578125" style="191" customWidth="1"/>
    <col min="7166" max="7166" width="0" style="191" hidden="1" customWidth="1"/>
    <col min="7167" max="7167" width="8.5703125" style="191" customWidth="1"/>
    <col min="7168" max="7168" width="13.140625" style="191" customWidth="1"/>
    <col min="7169" max="7169" width="11.42578125" style="191" customWidth="1"/>
    <col min="7170" max="7170" width="8.42578125" style="191" customWidth="1"/>
    <col min="7171" max="7171" width="7.42578125" style="191" customWidth="1"/>
    <col min="7172" max="7174" width="0" style="191" hidden="1" customWidth="1"/>
    <col min="7175" max="7175" width="7.7109375" style="191" customWidth="1"/>
    <col min="7176" max="7176" width="7.85546875" style="191" customWidth="1"/>
    <col min="7177" max="7180" width="0" style="191" hidden="1" customWidth="1"/>
    <col min="7181" max="7181" width="6.7109375" style="191" customWidth="1"/>
    <col min="7182" max="7183" width="0" style="191" hidden="1" customWidth="1"/>
    <col min="7184" max="7184" width="8.28515625" style="191" customWidth="1"/>
    <col min="7185" max="7189" width="0" style="191" hidden="1" customWidth="1"/>
    <col min="7190" max="7190" width="7.42578125" style="191" customWidth="1"/>
    <col min="7191" max="7191" width="6.7109375" style="191" customWidth="1"/>
    <col min="7192" max="7192" width="0" style="191" hidden="1" customWidth="1"/>
    <col min="7193" max="7193" width="8.140625" style="191" customWidth="1"/>
    <col min="7194" max="7194" width="8.7109375" style="191" customWidth="1"/>
    <col min="7195" max="7195" width="7" style="191" customWidth="1"/>
    <col min="7196" max="7199" width="0" style="191" hidden="1" customWidth="1"/>
    <col min="7200" max="7200" width="7.85546875" style="191" customWidth="1"/>
    <col min="7201" max="7203" width="0" style="191" hidden="1" customWidth="1"/>
    <col min="7204" max="7204" width="7.28515625" style="191" customWidth="1"/>
    <col min="7205" max="7208" width="0" style="191" hidden="1" customWidth="1"/>
    <col min="7209" max="7210" width="6.85546875" style="191" customWidth="1"/>
    <col min="7211" max="7211" width="0" style="191" hidden="1" customWidth="1"/>
    <col min="7212" max="7212" width="6.7109375" style="191" customWidth="1"/>
    <col min="7213" max="7214" width="0" style="191" hidden="1" customWidth="1"/>
    <col min="7215" max="7215" width="6.42578125" style="191" customWidth="1"/>
    <col min="7216" max="7216" width="0" style="191" hidden="1" customWidth="1"/>
    <col min="7217" max="7217" width="8.28515625" style="191" customWidth="1"/>
    <col min="7218" max="7222" width="0" style="191" hidden="1" customWidth="1"/>
    <col min="7223" max="7223" width="7.42578125" style="191" customWidth="1"/>
    <col min="7224" max="7226" width="0" style="191" hidden="1" customWidth="1"/>
    <col min="7227" max="7227" width="12.5703125" style="191" customWidth="1"/>
    <col min="7228" max="7228" width="21.42578125" style="191" customWidth="1"/>
    <col min="7229" max="7229" width="12.85546875" style="191" customWidth="1"/>
    <col min="7230" max="7232" width="0" style="191" hidden="1" customWidth="1"/>
    <col min="7233" max="7419" width="9.140625" style="191"/>
    <col min="7420" max="7420" width="5" style="191" customWidth="1"/>
    <col min="7421" max="7421" width="38.42578125" style="191" customWidth="1"/>
    <col min="7422" max="7422" width="0" style="191" hidden="1" customWidth="1"/>
    <col min="7423" max="7423" width="8.5703125" style="191" customWidth="1"/>
    <col min="7424" max="7424" width="13.140625" style="191" customWidth="1"/>
    <col min="7425" max="7425" width="11.42578125" style="191" customWidth="1"/>
    <col min="7426" max="7426" width="8.42578125" style="191" customWidth="1"/>
    <col min="7427" max="7427" width="7.42578125" style="191" customWidth="1"/>
    <col min="7428" max="7430" width="0" style="191" hidden="1" customWidth="1"/>
    <col min="7431" max="7431" width="7.7109375" style="191" customWidth="1"/>
    <col min="7432" max="7432" width="7.85546875" style="191" customWidth="1"/>
    <col min="7433" max="7436" width="0" style="191" hidden="1" customWidth="1"/>
    <col min="7437" max="7437" width="6.7109375" style="191" customWidth="1"/>
    <col min="7438" max="7439" width="0" style="191" hidden="1" customWidth="1"/>
    <col min="7440" max="7440" width="8.28515625" style="191" customWidth="1"/>
    <col min="7441" max="7445" width="0" style="191" hidden="1" customWidth="1"/>
    <col min="7446" max="7446" width="7.42578125" style="191" customWidth="1"/>
    <col min="7447" max="7447" width="6.7109375" style="191" customWidth="1"/>
    <col min="7448" max="7448" width="0" style="191" hidden="1" customWidth="1"/>
    <col min="7449" max="7449" width="8.140625" style="191" customWidth="1"/>
    <col min="7450" max="7450" width="8.7109375" style="191" customWidth="1"/>
    <col min="7451" max="7451" width="7" style="191" customWidth="1"/>
    <col min="7452" max="7455" width="0" style="191" hidden="1" customWidth="1"/>
    <col min="7456" max="7456" width="7.85546875" style="191" customWidth="1"/>
    <col min="7457" max="7459" width="0" style="191" hidden="1" customWidth="1"/>
    <col min="7460" max="7460" width="7.28515625" style="191" customWidth="1"/>
    <col min="7461" max="7464" width="0" style="191" hidden="1" customWidth="1"/>
    <col min="7465" max="7466" width="6.85546875" style="191" customWidth="1"/>
    <col min="7467" max="7467" width="0" style="191" hidden="1" customWidth="1"/>
    <col min="7468" max="7468" width="6.7109375" style="191" customWidth="1"/>
    <col min="7469" max="7470" width="0" style="191" hidden="1" customWidth="1"/>
    <col min="7471" max="7471" width="6.42578125" style="191" customWidth="1"/>
    <col min="7472" max="7472" width="0" style="191" hidden="1" customWidth="1"/>
    <col min="7473" max="7473" width="8.28515625" style="191" customWidth="1"/>
    <col min="7474" max="7478" width="0" style="191" hidden="1" customWidth="1"/>
    <col min="7479" max="7479" width="7.42578125" style="191" customWidth="1"/>
    <col min="7480" max="7482" width="0" style="191" hidden="1" customWidth="1"/>
    <col min="7483" max="7483" width="12.5703125" style="191" customWidth="1"/>
    <col min="7484" max="7484" width="21.42578125" style="191" customWidth="1"/>
    <col min="7485" max="7485" width="12.85546875" style="191" customWidth="1"/>
    <col min="7486" max="7488" width="0" style="191" hidden="1" customWidth="1"/>
    <col min="7489" max="7675" width="9.140625" style="191"/>
    <col min="7676" max="7676" width="5" style="191" customWidth="1"/>
    <col min="7677" max="7677" width="38.42578125" style="191" customWidth="1"/>
    <col min="7678" max="7678" width="0" style="191" hidden="1" customWidth="1"/>
    <col min="7679" max="7679" width="8.5703125" style="191" customWidth="1"/>
    <col min="7680" max="7680" width="13.140625" style="191" customWidth="1"/>
    <col min="7681" max="7681" width="11.42578125" style="191" customWidth="1"/>
    <col min="7682" max="7682" width="8.42578125" style="191" customWidth="1"/>
    <col min="7683" max="7683" width="7.42578125" style="191" customWidth="1"/>
    <col min="7684" max="7686" width="0" style="191" hidden="1" customWidth="1"/>
    <col min="7687" max="7687" width="7.7109375" style="191" customWidth="1"/>
    <col min="7688" max="7688" width="7.85546875" style="191" customWidth="1"/>
    <col min="7689" max="7692" width="0" style="191" hidden="1" customWidth="1"/>
    <col min="7693" max="7693" width="6.7109375" style="191" customWidth="1"/>
    <col min="7694" max="7695" width="0" style="191" hidden="1" customWidth="1"/>
    <col min="7696" max="7696" width="8.28515625" style="191" customWidth="1"/>
    <col min="7697" max="7701" width="0" style="191" hidden="1" customWidth="1"/>
    <col min="7702" max="7702" width="7.42578125" style="191" customWidth="1"/>
    <col min="7703" max="7703" width="6.7109375" style="191" customWidth="1"/>
    <col min="7704" max="7704" width="0" style="191" hidden="1" customWidth="1"/>
    <col min="7705" max="7705" width="8.140625" style="191" customWidth="1"/>
    <col min="7706" max="7706" width="8.7109375" style="191" customWidth="1"/>
    <col min="7707" max="7707" width="7" style="191" customWidth="1"/>
    <col min="7708" max="7711" width="0" style="191" hidden="1" customWidth="1"/>
    <col min="7712" max="7712" width="7.85546875" style="191" customWidth="1"/>
    <col min="7713" max="7715" width="0" style="191" hidden="1" customWidth="1"/>
    <col min="7716" max="7716" width="7.28515625" style="191" customWidth="1"/>
    <col min="7717" max="7720" width="0" style="191" hidden="1" customWidth="1"/>
    <col min="7721" max="7722" width="6.85546875" style="191" customWidth="1"/>
    <col min="7723" max="7723" width="0" style="191" hidden="1" customWidth="1"/>
    <col min="7724" max="7724" width="6.7109375" style="191" customWidth="1"/>
    <col min="7725" max="7726" width="0" style="191" hidden="1" customWidth="1"/>
    <col min="7727" max="7727" width="6.42578125" style="191" customWidth="1"/>
    <col min="7728" max="7728" width="0" style="191" hidden="1" customWidth="1"/>
    <col min="7729" max="7729" width="8.28515625" style="191" customWidth="1"/>
    <col min="7730" max="7734" width="0" style="191" hidden="1" customWidth="1"/>
    <col min="7735" max="7735" width="7.42578125" style="191" customWidth="1"/>
    <col min="7736" max="7738" width="0" style="191" hidden="1" customWidth="1"/>
    <col min="7739" max="7739" width="12.5703125" style="191" customWidth="1"/>
    <col min="7740" max="7740" width="21.42578125" style="191" customWidth="1"/>
    <col min="7741" max="7741" width="12.85546875" style="191" customWidth="1"/>
    <col min="7742" max="7744" width="0" style="191" hidden="1" customWidth="1"/>
    <col min="7745" max="7931" width="9.140625" style="191"/>
    <col min="7932" max="7932" width="5" style="191" customWidth="1"/>
    <col min="7933" max="7933" width="38.42578125" style="191" customWidth="1"/>
    <col min="7934" max="7934" width="0" style="191" hidden="1" customWidth="1"/>
    <col min="7935" max="7935" width="8.5703125" style="191" customWidth="1"/>
    <col min="7936" max="7936" width="13.140625" style="191" customWidth="1"/>
    <col min="7937" max="7937" width="11.42578125" style="191" customWidth="1"/>
    <col min="7938" max="7938" width="8.42578125" style="191" customWidth="1"/>
    <col min="7939" max="7939" width="7.42578125" style="191" customWidth="1"/>
    <col min="7940" max="7942" width="0" style="191" hidden="1" customWidth="1"/>
    <col min="7943" max="7943" width="7.7109375" style="191" customWidth="1"/>
    <col min="7944" max="7944" width="7.85546875" style="191" customWidth="1"/>
    <col min="7945" max="7948" width="0" style="191" hidden="1" customWidth="1"/>
    <col min="7949" max="7949" width="6.7109375" style="191" customWidth="1"/>
    <col min="7950" max="7951" width="0" style="191" hidden="1" customWidth="1"/>
    <col min="7952" max="7952" width="8.28515625" style="191" customWidth="1"/>
    <col min="7953" max="7957" width="0" style="191" hidden="1" customWidth="1"/>
    <col min="7958" max="7958" width="7.42578125" style="191" customWidth="1"/>
    <col min="7959" max="7959" width="6.7109375" style="191" customWidth="1"/>
    <col min="7960" max="7960" width="0" style="191" hidden="1" customWidth="1"/>
    <col min="7961" max="7961" width="8.140625" style="191" customWidth="1"/>
    <col min="7962" max="7962" width="8.7109375" style="191" customWidth="1"/>
    <col min="7963" max="7963" width="7" style="191" customWidth="1"/>
    <col min="7964" max="7967" width="0" style="191" hidden="1" customWidth="1"/>
    <col min="7968" max="7968" width="7.85546875" style="191" customWidth="1"/>
    <col min="7969" max="7971" width="0" style="191" hidden="1" customWidth="1"/>
    <col min="7972" max="7972" width="7.28515625" style="191" customWidth="1"/>
    <col min="7973" max="7976" width="0" style="191" hidden="1" customWidth="1"/>
    <col min="7977" max="7978" width="6.85546875" style="191" customWidth="1"/>
    <col min="7979" max="7979" width="0" style="191" hidden="1" customWidth="1"/>
    <col min="7980" max="7980" width="6.7109375" style="191" customWidth="1"/>
    <col min="7981" max="7982" width="0" style="191" hidden="1" customWidth="1"/>
    <col min="7983" max="7983" width="6.42578125" style="191" customWidth="1"/>
    <col min="7984" max="7984" width="0" style="191" hidden="1" customWidth="1"/>
    <col min="7985" max="7985" width="8.28515625" style="191" customWidth="1"/>
    <col min="7986" max="7990" width="0" style="191" hidden="1" customWidth="1"/>
    <col min="7991" max="7991" width="7.42578125" style="191" customWidth="1"/>
    <col min="7992" max="7994" width="0" style="191" hidden="1" customWidth="1"/>
    <col min="7995" max="7995" width="12.5703125" style="191" customWidth="1"/>
    <col min="7996" max="7996" width="21.42578125" style="191" customWidth="1"/>
    <col min="7997" max="7997" width="12.85546875" style="191" customWidth="1"/>
    <col min="7998" max="8000" width="0" style="191" hidden="1" customWidth="1"/>
    <col min="8001" max="8187" width="9.140625" style="191"/>
    <col min="8188" max="8188" width="5" style="191" customWidth="1"/>
    <col min="8189" max="8189" width="38.42578125" style="191" customWidth="1"/>
    <col min="8190" max="8190" width="0" style="191" hidden="1" customWidth="1"/>
    <col min="8191" max="8191" width="8.5703125" style="191" customWidth="1"/>
    <col min="8192" max="8192" width="13.140625" style="191" customWidth="1"/>
    <col min="8193" max="8193" width="11.42578125" style="191" customWidth="1"/>
    <col min="8194" max="8194" width="8.42578125" style="191" customWidth="1"/>
    <col min="8195" max="8195" width="7.42578125" style="191" customWidth="1"/>
    <col min="8196" max="8198" width="0" style="191" hidden="1" customWidth="1"/>
    <col min="8199" max="8199" width="7.7109375" style="191" customWidth="1"/>
    <col min="8200" max="8200" width="7.85546875" style="191" customWidth="1"/>
    <col min="8201" max="8204" width="0" style="191" hidden="1" customWidth="1"/>
    <col min="8205" max="8205" width="6.7109375" style="191" customWidth="1"/>
    <col min="8206" max="8207" width="0" style="191" hidden="1" customWidth="1"/>
    <col min="8208" max="8208" width="8.28515625" style="191" customWidth="1"/>
    <col min="8209" max="8213" width="0" style="191" hidden="1" customWidth="1"/>
    <col min="8214" max="8214" width="7.42578125" style="191" customWidth="1"/>
    <col min="8215" max="8215" width="6.7109375" style="191" customWidth="1"/>
    <col min="8216" max="8216" width="0" style="191" hidden="1" customWidth="1"/>
    <col min="8217" max="8217" width="8.140625" style="191" customWidth="1"/>
    <col min="8218" max="8218" width="8.7109375" style="191" customWidth="1"/>
    <col min="8219" max="8219" width="7" style="191" customWidth="1"/>
    <col min="8220" max="8223" width="0" style="191" hidden="1" customWidth="1"/>
    <col min="8224" max="8224" width="7.85546875" style="191" customWidth="1"/>
    <col min="8225" max="8227" width="0" style="191" hidden="1" customWidth="1"/>
    <col min="8228" max="8228" width="7.28515625" style="191" customWidth="1"/>
    <col min="8229" max="8232" width="0" style="191" hidden="1" customWidth="1"/>
    <col min="8233" max="8234" width="6.85546875" style="191" customWidth="1"/>
    <col min="8235" max="8235" width="0" style="191" hidden="1" customWidth="1"/>
    <col min="8236" max="8236" width="6.7109375" style="191" customWidth="1"/>
    <col min="8237" max="8238" width="0" style="191" hidden="1" customWidth="1"/>
    <col min="8239" max="8239" width="6.42578125" style="191" customWidth="1"/>
    <col min="8240" max="8240" width="0" style="191" hidden="1" customWidth="1"/>
    <col min="8241" max="8241" width="8.28515625" style="191" customWidth="1"/>
    <col min="8242" max="8246" width="0" style="191" hidden="1" customWidth="1"/>
    <col min="8247" max="8247" width="7.42578125" style="191" customWidth="1"/>
    <col min="8248" max="8250" width="0" style="191" hidden="1" customWidth="1"/>
    <col min="8251" max="8251" width="12.5703125" style="191" customWidth="1"/>
    <col min="8252" max="8252" width="21.42578125" style="191" customWidth="1"/>
    <col min="8253" max="8253" width="12.85546875" style="191" customWidth="1"/>
    <col min="8254" max="8256" width="0" style="191" hidden="1" customWidth="1"/>
    <col min="8257" max="8443" width="9.140625" style="191"/>
    <col min="8444" max="8444" width="5" style="191" customWidth="1"/>
    <col min="8445" max="8445" width="38.42578125" style="191" customWidth="1"/>
    <col min="8446" max="8446" width="0" style="191" hidden="1" customWidth="1"/>
    <col min="8447" max="8447" width="8.5703125" style="191" customWidth="1"/>
    <col min="8448" max="8448" width="13.140625" style="191" customWidth="1"/>
    <col min="8449" max="8449" width="11.42578125" style="191" customWidth="1"/>
    <col min="8450" max="8450" width="8.42578125" style="191" customWidth="1"/>
    <col min="8451" max="8451" width="7.42578125" style="191" customWidth="1"/>
    <col min="8452" max="8454" width="0" style="191" hidden="1" customWidth="1"/>
    <col min="8455" max="8455" width="7.7109375" style="191" customWidth="1"/>
    <col min="8456" max="8456" width="7.85546875" style="191" customWidth="1"/>
    <col min="8457" max="8460" width="0" style="191" hidden="1" customWidth="1"/>
    <col min="8461" max="8461" width="6.7109375" style="191" customWidth="1"/>
    <col min="8462" max="8463" width="0" style="191" hidden="1" customWidth="1"/>
    <col min="8464" max="8464" width="8.28515625" style="191" customWidth="1"/>
    <col min="8465" max="8469" width="0" style="191" hidden="1" customWidth="1"/>
    <col min="8470" max="8470" width="7.42578125" style="191" customWidth="1"/>
    <col min="8471" max="8471" width="6.7109375" style="191" customWidth="1"/>
    <col min="8472" max="8472" width="0" style="191" hidden="1" customWidth="1"/>
    <col min="8473" max="8473" width="8.140625" style="191" customWidth="1"/>
    <col min="8474" max="8474" width="8.7109375" style="191" customWidth="1"/>
    <col min="8475" max="8475" width="7" style="191" customWidth="1"/>
    <col min="8476" max="8479" width="0" style="191" hidden="1" customWidth="1"/>
    <col min="8480" max="8480" width="7.85546875" style="191" customWidth="1"/>
    <col min="8481" max="8483" width="0" style="191" hidden="1" customWidth="1"/>
    <col min="8484" max="8484" width="7.28515625" style="191" customWidth="1"/>
    <col min="8485" max="8488" width="0" style="191" hidden="1" customWidth="1"/>
    <col min="8489" max="8490" width="6.85546875" style="191" customWidth="1"/>
    <col min="8491" max="8491" width="0" style="191" hidden="1" customWidth="1"/>
    <col min="8492" max="8492" width="6.7109375" style="191" customWidth="1"/>
    <col min="8493" max="8494" width="0" style="191" hidden="1" customWidth="1"/>
    <col min="8495" max="8495" width="6.42578125" style="191" customWidth="1"/>
    <col min="8496" max="8496" width="0" style="191" hidden="1" customWidth="1"/>
    <col min="8497" max="8497" width="8.28515625" style="191" customWidth="1"/>
    <col min="8498" max="8502" width="0" style="191" hidden="1" customWidth="1"/>
    <col min="8503" max="8503" width="7.42578125" style="191" customWidth="1"/>
    <col min="8504" max="8506" width="0" style="191" hidden="1" customWidth="1"/>
    <col min="8507" max="8507" width="12.5703125" style="191" customWidth="1"/>
    <col min="8508" max="8508" width="21.42578125" style="191" customWidth="1"/>
    <col min="8509" max="8509" width="12.85546875" style="191" customWidth="1"/>
    <col min="8510" max="8512" width="0" style="191" hidden="1" customWidth="1"/>
    <col min="8513" max="8699" width="9.140625" style="191"/>
    <col min="8700" max="8700" width="5" style="191" customWidth="1"/>
    <col min="8701" max="8701" width="38.42578125" style="191" customWidth="1"/>
    <col min="8702" max="8702" width="0" style="191" hidden="1" customWidth="1"/>
    <col min="8703" max="8703" width="8.5703125" style="191" customWidth="1"/>
    <col min="8704" max="8704" width="13.140625" style="191" customWidth="1"/>
    <col min="8705" max="8705" width="11.42578125" style="191" customWidth="1"/>
    <col min="8706" max="8706" width="8.42578125" style="191" customWidth="1"/>
    <col min="8707" max="8707" width="7.42578125" style="191" customWidth="1"/>
    <col min="8708" max="8710" width="0" style="191" hidden="1" customWidth="1"/>
    <col min="8711" max="8711" width="7.7109375" style="191" customWidth="1"/>
    <col min="8712" max="8712" width="7.85546875" style="191" customWidth="1"/>
    <col min="8713" max="8716" width="0" style="191" hidden="1" customWidth="1"/>
    <col min="8717" max="8717" width="6.7109375" style="191" customWidth="1"/>
    <col min="8718" max="8719" width="0" style="191" hidden="1" customWidth="1"/>
    <col min="8720" max="8720" width="8.28515625" style="191" customWidth="1"/>
    <col min="8721" max="8725" width="0" style="191" hidden="1" customWidth="1"/>
    <col min="8726" max="8726" width="7.42578125" style="191" customWidth="1"/>
    <col min="8727" max="8727" width="6.7109375" style="191" customWidth="1"/>
    <col min="8728" max="8728" width="0" style="191" hidden="1" customWidth="1"/>
    <col min="8729" max="8729" width="8.140625" style="191" customWidth="1"/>
    <col min="8730" max="8730" width="8.7109375" style="191" customWidth="1"/>
    <col min="8731" max="8731" width="7" style="191" customWidth="1"/>
    <col min="8732" max="8735" width="0" style="191" hidden="1" customWidth="1"/>
    <col min="8736" max="8736" width="7.85546875" style="191" customWidth="1"/>
    <col min="8737" max="8739" width="0" style="191" hidden="1" customWidth="1"/>
    <col min="8740" max="8740" width="7.28515625" style="191" customWidth="1"/>
    <col min="8741" max="8744" width="0" style="191" hidden="1" customWidth="1"/>
    <col min="8745" max="8746" width="6.85546875" style="191" customWidth="1"/>
    <col min="8747" max="8747" width="0" style="191" hidden="1" customWidth="1"/>
    <col min="8748" max="8748" width="6.7109375" style="191" customWidth="1"/>
    <col min="8749" max="8750" width="0" style="191" hidden="1" customWidth="1"/>
    <col min="8751" max="8751" width="6.42578125" style="191" customWidth="1"/>
    <col min="8752" max="8752" width="0" style="191" hidden="1" customWidth="1"/>
    <col min="8753" max="8753" width="8.28515625" style="191" customWidth="1"/>
    <col min="8754" max="8758" width="0" style="191" hidden="1" customWidth="1"/>
    <col min="8759" max="8759" width="7.42578125" style="191" customWidth="1"/>
    <col min="8760" max="8762" width="0" style="191" hidden="1" customWidth="1"/>
    <col min="8763" max="8763" width="12.5703125" style="191" customWidth="1"/>
    <col min="8764" max="8764" width="21.42578125" style="191" customWidth="1"/>
    <col min="8765" max="8765" width="12.85546875" style="191" customWidth="1"/>
    <col min="8766" max="8768" width="0" style="191" hidden="1" customWidth="1"/>
    <col min="8769" max="8955" width="9.140625" style="191"/>
    <col min="8956" max="8956" width="5" style="191" customWidth="1"/>
    <col min="8957" max="8957" width="38.42578125" style="191" customWidth="1"/>
    <col min="8958" max="8958" width="0" style="191" hidden="1" customWidth="1"/>
    <col min="8959" max="8959" width="8.5703125" style="191" customWidth="1"/>
    <col min="8960" max="8960" width="13.140625" style="191" customWidth="1"/>
    <col min="8961" max="8961" width="11.42578125" style="191" customWidth="1"/>
    <col min="8962" max="8962" width="8.42578125" style="191" customWidth="1"/>
    <col min="8963" max="8963" width="7.42578125" style="191" customWidth="1"/>
    <col min="8964" max="8966" width="0" style="191" hidden="1" customWidth="1"/>
    <col min="8967" max="8967" width="7.7109375" style="191" customWidth="1"/>
    <col min="8968" max="8968" width="7.85546875" style="191" customWidth="1"/>
    <col min="8969" max="8972" width="0" style="191" hidden="1" customWidth="1"/>
    <col min="8973" max="8973" width="6.7109375" style="191" customWidth="1"/>
    <col min="8974" max="8975" width="0" style="191" hidden="1" customWidth="1"/>
    <col min="8976" max="8976" width="8.28515625" style="191" customWidth="1"/>
    <col min="8977" max="8981" width="0" style="191" hidden="1" customWidth="1"/>
    <col min="8982" max="8982" width="7.42578125" style="191" customWidth="1"/>
    <col min="8983" max="8983" width="6.7109375" style="191" customWidth="1"/>
    <col min="8984" max="8984" width="0" style="191" hidden="1" customWidth="1"/>
    <col min="8985" max="8985" width="8.140625" style="191" customWidth="1"/>
    <col min="8986" max="8986" width="8.7109375" style="191" customWidth="1"/>
    <col min="8987" max="8987" width="7" style="191" customWidth="1"/>
    <col min="8988" max="8991" width="0" style="191" hidden="1" customWidth="1"/>
    <col min="8992" max="8992" width="7.85546875" style="191" customWidth="1"/>
    <col min="8993" max="8995" width="0" style="191" hidden="1" customWidth="1"/>
    <col min="8996" max="8996" width="7.28515625" style="191" customWidth="1"/>
    <col min="8997" max="9000" width="0" style="191" hidden="1" customWidth="1"/>
    <col min="9001" max="9002" width="6.85546875" style="191" customWidth="1"/>
    <col min="9003" max="9003" width="0" style="191" hidden="1" customWidth="1"/>
    <col min="9004" max="9004" width="6.7109375" style="191" customWidth="1"/>
    <col min="9005" max="9006" width="0" style="191" hidden="1" customWidth="1"/>
    <col min="9007" max="9007" width="6.42578125" style="191" customWidth="1"/>
    <col min="9008" max="9008" width="0" style="191" hidden="1" customWidth="1"/>
    <col min="9009" max="9009" width="8.28515625" style="191" customWidth="1"/>
    <col min="9010" max="9014" width="0" style="191" hidden="1" customWidth="1"/>
    <col min="9015" max="9015" width="7.42578125" style="191" customWidth="1"/>
    <col min="9016" max="9018" width="0" style="191" hidden="1" customWidth="1"/>
    <col min="9019" max="9019" width="12.5703125" style="191" customWidth="1"/>
    <col min="9020" max="9020" width="21.42578125" style="191" customWidth="1"/>
    <col min="9021" max="9021" width="12.85546875" style="191" customWidth="1"/>
    <col min="9022" max="9024" width="0" style="191" hidden="1" customWidth="1"/>
    <col min="9025" max="9211" width="9.140625" style="191"/>
    <col min="9212" max="9212" width="5" style="191" customWidth="1"/>
    <col min="9213" max="9213" width="38.42578125" style="191" customWidth="1"/>
    <col min="9214" max="9214" width="0" style="191" hidden="1" customWidth="1"/>
    <col min="9215" max="9215" width="8.5703125" style="191" customWidth="1"/>
    <col min="9216" max="9216" width="13.140625" style="191" customWidth="1"/>
    <col min="9217" max="9217" width="11.42578125" style="191" customWidth="1"/>
    <col min="9218" max="9218" width="8.42578125" style="191" customWidth="1"/>
    <col min="9219" max="9219" width="7.42578125" style="191" customWidth="1"/>
    <col min="9220" max="9222" width="0" style="191" hidden="1" customWidth="1"/>
    <col min="9223" max="9223" width="7.7109375" style="191" customWidth="1"/>
    <col min="9224" max="9224" width="7.85546875" style="191" customWidth="1"/>
    <col min="9225" max="9228" width="0" style="191" hidden="1" customWidth="1"/>
    <col min="9229" max="9229" width="6.7109375" style="191" customWidth="1"/>
    <col min="9230" max="9231" width="0" style="191" hidden="1" customWidth="1"/>
    <col min="9232" max="9232" width="8.28515625" style="191" customWidth="1"/>
    <col min="9233" max="9237" width="0" style="191" hidden="1" customWidth="1"/>
    <col min="9238" max="9238" width="7.42578125" style="191" customWidth="1"/>
    <col min="9239" max="9239" width="6.7109375" style="191" customWidth="1"/>
    <col min="9240" max="9240" width="0" style="191" hidden="1" customWidth="1"/>
    <col min="9241" max="9241" width="8.140625" style="191" customWidth="1"/>
    <col min="9242" max="9242" width="8.7109375" style="191" customWidth="1"/>
    <col min="9243" max="9243" width="7" style="191" customWidth="1"/>
    <col min="9244" max="9247" width="0" style="191" hidden="1" customWidth="1"/>
    <col min="9248" max="9248" width="7.85546875" style="191" customWidth="1"/>
    <col min="9249" max="9251" width="0" style="191" hidden="1" customWidth="1"/>
    <col min="9252" max="9252" width="7.28515625" style="191" customWidth="1"/>
    <col min="9253" max="9256" width="0" style="191" hidden="1" customWidth="1"/>
    <col min="9257" max="9258" width="6.85546875" style="191" customWidth="1"/>
    <col min="9259" max="9259" width="0" style="191" hidden="1" customWidth="1"/>
    <col min="9260" max="9260" width="6.7109375" style="191" customWidth="1"/>
    <col min="9261" max="9262" width="0" style="191" hidden="1" customWidth="1"/>
    <col min="9263" max="9263" width="6.42578125" style="191" customWidth="1"/>
    <col min="9264" max="9264" width="0" style="191" hidden="1" customWidth="1"/>
    <col min="9265" max="9265" width="8.28515625" style="191" customWidth="1"/>
    <col min="9266" max="9270" width="0" style="191" hidden="1" customWidth="1"/>
    <col min="9271" max="9271" width="7.42578125" style="191" customWidth="1"/>
    <col min="9272" max="9274" width="0" style="191" hidden="1" customWidth="1"/>
    <col min="9275" max="9275" width="12.5703125" style="191" customWidth="1"/>
    <col min="9276" max="9276" width="21.42578125" style="191" customWidth="1"/>
    <col min="9277" max="9277" width="12.85546875" style="191" customWidth="1"/>
    <col min="9278" max="9280" width="0" style="191" hidden="1" customWidth="1"/>
    <col min="9281" max="9467" width="9.140625" style="191"/>
    <col min="9468" max="9468" width="5" style="191" customWidth="1"/>
    <col min="9469" max="9469" width="38.42578125" style="191" customWidth="1"/>
    <col min="9470" max="9470" width="0" style="191" hidden="1" customWidth="1"/>
    <col min="9471" max="9471" width="8.5703125" style="191" customWidth="1"/>
    <col min="9472" max="9472" width="13.140625" style="191" customWidth="1"/>
    <col min="9473" max="9473" width="11.42578125" style="191" customWidth="1"/>
    <col min="9474" max="9474" width="8.42578125" style="191" customWidth="1"/>
    <col min="9475" max="9475" width="7.42578125" style="191" customWidth="1"/>
    <col min="9476" max="9478" width="0" style="191" hidden="1" customWidth="1"/>
    <col min="9479" max="9479" width="7.7109375" style="191" customWidth="1"/>
    <col min="9480" max="9480" width="7.85546875" style="191" customWidth="1"/>
    <col min="9481" max="9484" width="0" style="191" hidden="1" customWidth="1"/>
    <col min="9485" max="9485" width="6.7109375" style="191" customWidth="1"/>
    <col min="9486" max="9487" width="0" style="191" hidden="1" customWidth="1"/>
    <col min="9488" max="9488" width="8.28515625" style="191" customWidth="1"/>
    <col min="9489" max="9493" width="0" style="191" hidden="1" customWidth="1"/>
    <col min="9494" max="9494" width="7.42578125" style="191" customWidth="1"/>
    <col min="9495" max="9495" width="6.7109375" style="191" customWidth="1"/>
    <col min="9496" max="9496" width="0" style="191" hidden="1" customWidth="1"/>
    <col min="9497" max="9497" width="8.140625" style="191" customWidth="1"/>
    <col min="9498" max="9498" width="8.7109375" style="191" customWidth="1"/>
    <col min="9499" max="9499" width="7" style="191" customWidth="1"/>
    <col min="9500" max="9503" width="0" style="191" hidden="1" customWidth="1"/>
    <col min="9504" max="9504" width="7.85546875" style="191" customWidth="1"/>
    <col min="9505" max="9507" width="0" style="191" hidden="1" customWidth="1"/>
    <col min="9508" max="9508" width="7.28515625" style="191" customWidth="1"/>
    <col min="9509" max="9512" width="0" style="191" hidden="1" customWidth="1"/>
    <col min="9513" max="9514" width="6.85546875" style="191" customWidth="1"/>
    <col min="9515" max="9515" width="0" style="191" hidden="1" customWidth="1"/>
    <col min="9516" max="9516" width="6.7109375" style="191" customWidth="1"/>
    <col min="9517" max="9518" width="0" style="191" hidden="1" customWidth="1"/>
    <col min="9519" max="9519" width="6.42578125" style="191" customWidth="1"/>
    <col min="9520" max="9520" width="0" style="191" hidden="1" customWidth="1"/>
    <col min="9521" max="9521" width="8.28515625" style="191" customWidth="1"/>
    <col min="9522" max="9526" width="0" style="191" hidden="1" customWidth="1"/>
    <col min="9527" max="9527" width="7.42578125" style="191" customWidth="1"/>
    <col min="9528" max="9530" width="0" style="191" hidden="1" customWidth="1"/>
    <col min="9531" max="9531" width="12.5703125" style="191" customWidth="1"/>
    <col min="9532" max="9532" width="21.42578125" style="191" customWidth="1"/>
    <col min="9533" max="9533" width="12.85546875" style="191" customWidth="1"/>
    <col min="9534" max="9536" width="0" style="191" hidden="1" customWidth="1"/>
    <col min="9537" max="9723" width="9.140625" style="191"/>
    <col min="9724" max="9724" width="5" style="191" customWidth="1"/>
    <col min="9725" max="9725" width="38.42578125" style="191" customWidth="1"/>
    <col min="9726" max="9726" width="0" style="191" hidden="1" customWidth="1"/>
    <col min="9727" max="9727" width="8.5703125" style="191" customWidth="1"/>
    <col min="9728" max="9728" width="13.140625" style="191" customWidth="1"/>
    <col min="9729" max="9729" width="11.42578125" style="191" customWidth="1"/>
    <col min="9730" max="9730" width="8.42578125" style="191" customWidth="1"/>
    <col min="9731" max="9731" width="7.42578125" style="191" customWidth="1"/>
    <col min="9732" max="9734" width="0" style="191" hidden="1" customWidth="1"/>
    <col min="9735" max="9735" width="7.7109375" style="191" customWidth="1"/>
    <col min="9736" max="9736" width="7.85546875" style="191" customWidth="1"/>
    <col min="9737" max="9740" width="0" style="191" hidden="1" customWidth="1"/>
    <col min="9741" max="9741" width="6.7109375" style="191" customWidth="1"/>
    <col min="9742" max="9743" width="0" style="191" hidden="1" customWidth="1"/>
    <col min="9744" max="9744" width="8.28515625" style="191" customWidth="1"/>
    <col min="9745" max="9749" width="0" style="191" hidden="1" customWidth="1"/>
    <col min="9750" max="9750" width="7.42578125" style="191" customWidth="1"/>
    <col min="9751" max="9751" width="6.7109375" style="191" customWidth="1"/>
    <col min="9752" max="9752" width="0" style="191" hidden="1" customWidth="1"/>
    <col min="9753" max="9753" width="8.140625" style="191" customWidth="1"/>
    <col min="9754" max="9754" width="8.7109375" style="191" customWidth="1"/>
    <col min="9755" max="9755" width="7" style="191" customWidth="1"/>
    <col min="9756" max="9759" width="0" style="191" hidden="1" customWidth="1"/>
    <col min="9760" max="9760" width="7.85546875" style="191" customWidth="1"/>
    <col min="9761" max="9763" width="0" style="191" hidden="1" customWidth="1"/>
    <col min="9764" max="9764" width="7.28515625" style="191" customWidth="1"/>
    <col min="9765" max="9768" width="0" style="191" hidden="1" customWidth="1"/>
    <col min="9769" max="9770" width="6.85546875" style="191" customWidth="1"/>
    <col min="9771" max="9771" width="0" style="191" hidden="1" customWidth="1"/>
    <col min="9772" max="9772" width="6.7109375" style="191" customWidth="1"/>
    <col min="9773" max="9774" width="0" style="191" hidden="1" customWidth="1"/>
    <col min="9775" max="9775" width="6.42578125" style="191" customWidth="1"/>
    <col min="9776" max="9776" width="0" style="191" hidden="1" customWidth="1"/>
    <col min="9777" max="9777" width="8.28515625" style="191" customWidth="1"/>
    <col min="9778" max="9782" width="0" style="191" hidden="1" customWidth="1"/>
    <col min="9783" max="9783" width="7.42578125" style="191" customWidth="1"/>
    <col min="9784" max="9786" width="0" style="191" hidden="1" customWidth="1"/>
    <col min="9787" max="9787" width="12.5703125" style="191" customWidth="1"/>
    <col min="9788" max="9788" width="21.42578125" style="191" customWidth="1"/>
    <col min="9789" max="9789" width="12.85546875" style="191" customWidth="1"/>
    <col min="9790" max="9792" width="0" style="191" hidden="1" customWidth="1"/>
    <col min="9793" max="9979" width="9.140625" style="191"/>
    <col min="9980" max="9980" width="5" style="191" customWidth="1"/>
    <col min="9981" max="9981" width="38.42578125" style="191" customWidth="1"/>
    <col min="9982" max="9982" width="0" style="191" hidden="1" customWidth="1"/>
    <col min="9983" max="9983" width="8.5703125" style="191" customWidth="1"/>
    <col min="9984" max="9984" width="13.140625" style="191" customWidth="1"/>
    <col min="9985" max="9985" width="11.42578125" style="191" customWidth="1"/>
    <col min="9986" max="9986" width="8.42578125" style="191" customWidth="1"/>
    <col min="9987" max="9987" width="7.42578125" style="191" customWidth="1"/>
    <col min="9988" max="9990" width="0" style="191" hidden="1" customWidth="1"/>
    <col min="9991" max="9991" width="7.7109375" style="191" customWidth="1"/>
    <col min="9992" max="9992" width="7.85546875" style="191" customWidth="1"/>
    <col min="9993" max="9996" width="0" style="191" hidden="1" customWidth="1"/>
    <col min="9997" max="9997" width="6.7109375" style="191" customWidth="1"/>
    <col min="9998" max="9999" width="0" style="191" hidden="1" customWidth="1"/>
    <col min="10000" max="10000" width="8.28515625" style="191" customWidth="1"/>
    <col min="10001" max="10005" width="0" style="191" hidden="1" customWidth="1"/>
    <col min="10006" max="10006" width="7.42578125" style="191" customWidth="1"/>
    <col min="10007" max="10007" width="6.7109375" style="191" customWidth="1"/>
    <col min="10008" max="10008" width="0" style="191" hidden="1" customWidth="1"/>
    <col min="10009" max="10009" width="8.140625" style="191" customWidth="1"/>
    <col min="10010" max="10010" width="8.7109375" style="191" customWidth="1"/>
    <col min="10011" max="10011" width="7" style="191" customWidth="1"/>
    <col min="10012" max="10015" width="0" style="191" hidden="1" customWidth="1"/>
    <col min="10016" max="10016" width="7.85546875" style="191" customWidth="1"/>
    <col min="10017" max="10019" width="0" style="191" hidden="1" customWidth="1"/>
    <col min="10020" max="10020" width="7.28515625" style="191" customWidth="1"/>
    <col min="10021" max="10024" width="0" style="191" hidden="1" customWidth="1"/>
    <col min="10025" max="10026" width="6.85546875" style="191" customWidth="1"/>
    <col min="10027" max="10027" width="0" style="191" hidden="1" customWidth="1"/>
    <col min="10028" max="10028" width="6.7109375" style="191" customWidth="1"/>
    <col min="10029" max="10030" width="0" style="191" hidden="1" customWidth="1"/>
    <col min="10031" max="10031" width="6.42578125" style="191" customWidth="1"/>
    <col min="10032" max="10032" width="0" style="191" hidden="1" customWidth="1"/>
    <col min="10033" max="10033" width="8.28515625" style="191" customWidth="1"/>
    <col min="10034" max="10038" width="0" style="191" hidden="1" customWidth="1"/>
    <col min="10039" max="10039" width="7.42578125" style="191" customWidth="1"/>
    <col min="10040" max="10042" width="0" style="191" hidden="1" customWidth="1"/>
    <col min="10043" max="10043" width="12.5703125" style="191" customWidth="1"/>
    <col min="10044" max="10044" width="21.42578125" style="191" customWidth="1"/>
    <col min="10045" max="10045" width="12.85546875" style="191" customWidth="1"/>
    <col min="10046" max="10048" width="0" style="191" hidden="1" customWidth="1"/>
    <col min="10049" max="10235" width="9.140625" style="191"/>
    <col min="10236" max="10236" width="5" style="191" customWidth="1"/>
    <col min="10237" max="10237" width="38.42578125" style="191" customWidth="1"/>
    <col min="10238" max="10238" width="0" style="191" hidden="1" customWidth="1"/>
    <col min="10239" max="10239" width="8.5703125" style="191" customWidth="1"/>
    <col min="10240" max="10240" width="13.140625" style="191" customWidth="1"/>
    <col min="10241" max="10241" width="11.42578125" style="191" customWidth="1"/>
    <col min="10242" max="10242" width="8.42578125" style="191" customWidth="1"/>
    <col min="10243" max="10243" width="7.42578125" style="191" customWidth="1"/>
    <col min="10244" max="10246" width="0" style="191" hidden="1" customWidth="1"/>
    <col min="10247" max="10247" width="7.7109375" style="191" customWidth="1"/>
    <col min="10248" max="10248" width="7.85546875" style="191" customWidth="1"/>
    <col min="10249" max="10252" width="0" style="191" hidden="1" customWidth="1"/>
    <col min="10253" max="10253" width="6.7109375" style="191" customWidth="1"/>
    <col min="10254" max="10255" width="0" style="191" hidden="1" customWidth="1"/>
    <col min="10256" max="10256" width="8.28515625" style="191" customWidth="1"/>
    <col min="10257" max="10261" width="0" style="191" hidden="1" customWidth="1"/>
    <col min="10262" max="10262" width="7.42578125" style="191" customWidth="1"/>
    <col min="10263" max="10263" width="6.7109375" style="191" customWidth="1"/>
    <col min="10264" max="10264" width="0" style="191" hidden="1" customWidth="1"/>
    <col min="10265" max="10265" width="8.140625" style="191" customWidth="1"/>
    <col min="10266" max="10266" width="8.7109375" style="191" customWidth="1"/>
    <col min="10267" max="10267" width="7" style="191" customWidth="1"/>
    <col min="10268" max="10271" width="0" style="191" hidden="1" customWidth="1"/>
    <col min="10272" max="10272" width="7.85546875" style="191" customWidth="1"/>
    <col min="10273" max="10275" width="0" style="191" hidden="1" customWidth="1"/>
    <col min="10276" max="10276" width="7.28515625" style="191" customWidth="1"/>
    <col min="10277" max="10280" width="0" style="191" hidden="1" customWidth="1"/>
    <col min="10281" max="10282" width="6.85546875" style="191" customWidth="1"/>
    <col min="10283" max="10283" width="0" style="191" hidden="1" customWidth="1"/>
    <col min="10284" max="10284" width="6.7109375" style="191" customWidth="1"/>
    <col min="10285" max="10286" width="0" style="191" hidden="1" customWidth="1"/>
    <col min="10287" max="10287" width="6.42578125" style="191" customWidth="1"/>
    <col min="10288" max="10288" width="0" style="191" hidden="1" customWidth="1"/>
    <col min="10289" max="10289" width="8.28515625" style="191" customWidth="1"/>
    <col min="10290" max="10294" width="0" style="191" hidden="1" customWidth="1"/>
    <col min="10295" max="10295" width="7.42578125" style="191" customWidth="1"/>
    <col min="10296" max="10298" width="0" style="191" hidden="1" customWidth="1"/>
    <col min="10299" max="10299" width="12.5703125" style="191" customWidth="1"/>
    <col min="10300" max="10300" width="21.42578125" style="191" customWidth="1"/>
    <col min="10301" max="10301" width="12.85546875" style="191" customWidth="1"/>
    <col min="10302" max="10304" width="0" style="191" hidden="1" customWidth="1"/>
    <col min="10305" max="10491" width="9.140625" style="191"/>
    <col min="10492" max="10492" width="5" style="191" customWidth="1"/>
    <col min="10493" max="10493" width="38.42578125" style="191" customWidth="1"/>
    <col min="10494" max="10494" width="0" style="191" hidden="1" customWidth="1"/>
    <col min="10495" max="10495" width="8.5703125" style="191" customWidth="1"/>
    <col min="10496" max="10496" width="13.140625" style="191" customWidth="1"/>
    <col min="10497" max="10497" width="11.42578125" style="191" customWidth="1"/>
    <col min="10498" max="10498" width="8.42578125" style="191" customWidth="1"/>
    <col min="10499" max="10499" width="7.42578125" style="191" customWidth="1"/>
    <col min="10500" max="10502" width="0" style="191" hidden="1" customWidth="1"/>
    <col min="10503" max="10503" width="7.7109375" style="191" customWidth="1"/>
    <col min="10504" max="10504" width="7.85546875" style="191" customWidth="1"/>
    <col min="10505" max="10508" width="0" style="191" hidden="1" customWidth="1"/>
    <col min="10509" max="10509" width="6.7109375" style="191" customWidth="1"/>
    <col min="10510" max="10511" width="0" style="191" hidden="1" customWidth="1"/>
    <col min="10512" max="10512" width="8.28515625" style="191" customWidth="1"/>
    <col min="10513" max="10517" width="0" style="191" hidden="1" customWidth="1"/>
    <col min="10518" max="10518" width="7.42578125" style="191" customWidth="1"/>
    <col min="10519" max="10519" width="6.7109375" style="191" customWidth="1"/>
    <col min="10520" max="10520" width="0" style="191" hidden="1" customWidth="1"/>
    <col min="10521" max="10521" width="8.140625" style="191" customWidth="1"/>
    <col min="10522" max="10522" width="8.7109375" style="191" customWidth="1"/>
    <col min="10523" max="10523" width="7" style="191" customWidth="1"/>
    <col min="10524" max="10527" width="0" style="191" hidden="1" customWidth="1"/>
    <col min="10528" max="10528" width="7.85546875" style="191" customWidth="1"/>
    <col min="10529" max="10531" width="0" style="191" hidden="1" customWidth="1"/>
    <col min="10532" max="10532" width="7.28515625" style="191" customWidth="1"/>
    <col min="10533" max="10536" width="0" style="191" hidden="1" customWidth="1"/>
    <col min="10537" max="10538" width="6.85546875" style="191" customWidth="1"/>
    <col min="10539" max="10539" width="0" style="191" hidden="1" customWidth="1"/>
    <col min="10540" max="10540" width="6.7109375" style="191" customWidth="1"/>
    <col min="10541" max="10542" width="0" style="191" hidden="1" customWidth="1"/>
    <col min="10543" max="10543" width="6.42578125" style="191" customWidth="1"/>
    <col min="10544" max="10544" width="0" style="191" hidden="1" customWidth="1"/>
    <col min="10545" max="10545" width="8.28515625" style="191" customWidth="1"/>
    <col min="10546" max="10550" width="0" style="191" hidden="1" customWidth="1"/>
    <col min="10551" max="10551" width="7.42578125" style="191" customWidth="1"/>
    <col min="10552" max="10554" width="0" style="191" hidden="1" customWidth="1"/>
    <col min="10555" max="10555" width="12.5703125" style="191" customWidth="1"/>
    <col min="10556" max="10556" width="21.42578125" style="191" customWidth="1"/>
    <col min="10557" max="10557" width="12.85546875" style="191" customWidth="1"/>
    <col min="10558" max="10560" width="0" style="191" hidden="1" customWidth="1"/>
    <col min="10561" max="10747" width="9.140625" style="191"/>
    <col min="10748" max="10748" width="5" style="191" customWidth="1"/>
    <col min="10749" max="10749" width="38.42578125" style="191" customWidth="1"/>
    <col min="10750" max="10750" width="0" style="191" hidden="1" customWidth="1"/>
    <col min="10751" max="10751" width="8.5703125" style="191" customWidth="1"/>
    <col min="10752" max="10752" width="13.140625" style="191" customWidth="1"/>
    <col min="10753" max="10753" width="11.42578125" style="191" customWidth="1"/>
    <col min="10754" max="10754" width="8.42578125" style="191" customWidth="1"/>
    <col min="10755" max="10755" width="7.42578125" style="191" customWidth="1"/>
    <col min="10756" max="10758" width="0" style="191" hidden="1" customWidth="1"/>
    <col min="10759" max="10759" width="7.7109375" style="191" customWidth="1"/>
    <col min="10760" max="10760" width="7.85546875" style="191" customWidth="1"/>
    <col min="10761" max="10764" width="0" style="191" hidden="1" customWidth="1"/>
    <col min="10765" max="10765" width="6.7109375" style="191" customWidth="1"/>
    <col min="10766" max="10767" width="0" style="191" hidden="1" customWidth="1"/>
    <col min="10768" max="10768" width="8.28515625" style="191" customWidth="1"/>
    <col min="10769" max="10773" width="0" style="191" hidden="1" customWidth="1"/>
    <col min="10774" max="10774" width="7.42578125" style="191" customWidth="1"/>
    <col min="10775" max="10775" width="6.7109375" style="191" customWidth="1"/>
    <col min="10776" max="10776" width="0" style="191" hidden="1" customWidth="1"/>
    <col min="10777" max="10777" width="8.140625" style="191" customWidth="1"/>
    <col min="10778" max="10778" width="8.7109375" style="191" customWidth="1"/>
    <col min="10779" max="10779" width="7" style="191" customWidth="1"/>
    <col min="10780" max="10783" width="0" style="191" hidden="1" customWidth="1"/>
    <col min="10784" max="10784" width="7.85546875" style="191" customWidth="1"/>
    <col min="10785" max="10787" width="0" style="191" hidden="1" customWidth="1"/>
    <col min="10788" max="10788" width="7.28515625" style="191" customWidth="1"/>
    <col min="10789" max="10792" width="0" style="191" hidden="1" customWidth="1"/>
    <col min="10793" max="10794" width="6.85546875" style="191" customWidth="1"/>
    <col min="10795" max="10795" width="0" style="191" hidden="1" customWidth="1"/>
    <col min="10796" max="10796" width="6.7109375" style="191" customWidth="1"/>
    <col min="10797" max="10798" width="0" style="191" hidden="1" customWidth="1"/>
    <col min="10799" max="10799" width="6.42578125" style="191" customWidth="1"/>
    <col min="10800" max="10800" width="0" style="191" hidden="1" customWidth="1"/>
    <col min="10801" max="10801" width="8.28515625" style="191" customWidth="1"/>
    <col min="10802" max="10806" width="0" style="191" hidden="1" customWidth="1"/>
    <col min="10807" max="10807" width="7.42578125" style="191" customWidth="1"/>
    <col min="10808" max="10810" width="0" style="191" hidden="1" customWidth="1"/>
    <col min="10811" max="10811" width="12.5703125" style="191" customWidth="1"/>
    <col min="10812" max="10812" width="21.42578125" style="191" customWidth="1"/>
    <col min="10813" max="10813" width="12.85546875" style="191" customWidth="1"/>
    <col min="10814" max="10816" width="0" style="191" hidden="1" customWidth="1"/>
    <col min="10817" max="11003" width="9.140625" style="191"/>
    <col min="11004" max="11004" width="5" style="191" customWidth="1"/>
    <col min="11005" max="11005" width="38.42578125" style="191" customWidth="1"/>
    <col min="11006" max="11006" width="0" style="191" hidden="1" customWidth="1"/>
    <col min="11007" max="11007" width="8.5703125" style="191" customWidth="1"/>
    <col min="11008" max="11008" width="13.140625" style="191" customWidth="1"/>
    <col min="11009" max="11009" width="11.42578125" style="191" customWidth="1"/>
    <col min="11010" max="11010" width="8.42578125" style="191" customWidth="1"/>
    <col min="11011" max="11011" width="7.42578125" style="191" customWidth="1"/>
    <col min="11012" max="11014" width="0" style="191" hidden="1" customWidth="1"/>
    <col min="11015" max="11015" width="7.7109375" style="191" customWidth="1"/>
    <col min="11016" max="11016" width="7.85546875" style="191" customWidth="1"/>
    <col min="11017" max="11020" width="0" style="191" hidden="1" customWidth="1"/>
    <col min="11021" max="11021" width="6.7109375" style="191" customWidth="1"/>
    <col min="11022" max="11023" width="0" style="191" hidden="1" customWidth="1"/>
    <col min="11024" max="11024" width="8.28515625" style="191" customWidth="1"/>
    <col min="11025" max="11029" width="0" style="191" hidden="1" customWidth="1"/>
    <col min="11030" max="11030" width="7.42578125" style="191" customWidth="1"/>
    <col min="11031" max="11031" width="6.7109375" style="191" customWidth="1"/>
    <col min="11032" max="11032" width="0" style="191" hidden="1" customWidth="1"/>
    <col min="11033" max="11033" width="8.140625" style="191" customWidth="1"/>
    <col min="11034" max="11034" width="8.7109375" style="191" customWidth="1"/>
    <col min="11035" max="11035" width="7" style="191" customWidth="1"/>
    <col min="11036" max="11039" width="0" style="191" hidden="1" customWidth="1"/>
    <col min="11040" max="11040" width="7.85546875" style="191" customWidth="1"/>
    <col min="11041" max="11043" width="0" style="191" hidden="1" customWidth="1"/>
    <col min="11044" max="11044" width="7.28515625" style="191" customWidth="1"/>
    <col min="11045" max="11048" width="0" style="191" hidden="1" customWidth="1"/>
    <col min="11049" max="11050" width="6.85546875" style="191" customWidth="1"/>
    <col min="11051" max="11051" width="0" style="191" hidden="1" customWidth="1"/>
    <col min="11052" max="11052" width="6.7109375" style="191" customWidth="1"/>
    <col min="11053" max="11054" width="0" style="191" hidden="1" customWidth="1"/>
    <col min="11055" max="11055" width="6.42578125" style="191" customWidth="1"/>
    <col min="11056" max="11056" width="0" style="191" hidden="1" customWidth="1"/>
    <col min="11057" max="11057" width="8.28515625" style="191" customWidth="1"/>
    <col min="11058" max="11062" width="0" style="191" hidden="1" customWidth="1"/>
    <col min="11063" max="11063" width="7.42578125" style="191" customWidth="1"/>
    <col min="11064" max="11066" width="0" style="191" hidden="1" customWidth="1"/>
    <col min="11067" max="11067" width="12.5703125" style="191" customWidth="1"/>
    <col min="11068" max="11068" width="21.42578125" style="191" customWidth="1"/>
    <col min="11069" max="11069" width="12.85546875" style="191" customWidth="1"/>
    <col min="11070" max="11072" width="0" style="191" hidden="1" customWidth="1"/>
    <col min="11073" max="11259" width="9.140625" style="191"/>
    <col min="11260" max="11260" width="5" style="191" customWidth="1"/>
    <col min="11261" max="11261" width="38.42578125" style="191" customWidth="1"/>
    <col min="11262" max="11262" width="0" style="191" hidden="1" customWidth="1"/>
    <col min="11263" max="11263" width="8.5703125" style="191" customWidth="1"/>
    <col min="11264" max="11264" width="13.140625" style="191" customWidth="1"/>
    <col min="11265" max="11265" width="11.42578125" style="191" customWidth="1"/>
    <col min="11266" max="11266" width="8.42578125" style="191" customWidth="1"/>
    <col min="11267" max="11267" width="7.42578125" style="191" customWidth="1"/>
    <col min="11268" max="11270" width="0" style="191" hidden="1" customWidth="1"/>
    <col min="11271" max="11271" width="7.7109375" style="191" customWidth="1"/>
    <col min="11272" max="11272" width="7.85546875" style="191" customWidth="1"/>
    <col min="11273" max="11276" width="0" style="191" hidden="1" customWidth="1"/>
    <col min="11277" max="11277" width="6.7109375" style="191" customWidth="1"/>
    <col min="11278" max="11279" width="0" style="191" hidden="1" customWidth="1"/>
    <col min="11280" max="11280" width="8.28515625" style="191" customWidth="1"/>
    <col min="11281" max="11285" width="0" style="191" hidden="1" customWidth="1"/>
    <col min="11286" max="11286" width="7.42578125" style="191" customWidth="1"/>
    <col min="11287" max="11287" width="6.7109375" style="191" customWidth="1"/>
    <col min="11288" max="11288" width="0" style="191" hidden="1" customWidth="1"/>
    <col min="11289" max="11289" width="8.140625" style="191" customWidth="1"/>
    <col min="11290" max="11290" width="8.7109375" style="191" customWidth="1"/>
    <col min="11291" max="11291" width="7" style="191" customWidth="1"/>
    <col min="11292" max="11295" width="0" style="191" hidden="1" customWidth="1"/>
    <col min="11296" max="11296" width="7.85546875" style="191" customWidth="1"/>
    <col min="11297" max="11299" width="0" style="191" hidden="1" customWidth="1"/>
    <col min="11300" max="11300" width="7.28515625" style="191" customWidth="1"/>
    <col min="11301" max="11304" width="0" style="191" hidden="1" customWidth="1"/>
    <col min="11305" max="11306" width="6.85546875" style="191" customWidth="1"/>
    <col min="11307" max="11307" width="0" style="191" hidden="1" customWidth="1"/>
    <col min="11308" max="11308" width="6.7109375" style="191" customWidth="1"/>
    <col min="11309" max="11310" width="0" style="191" hidden="1" customWidth="1"/>
    <col min="11311" max="11311" width="6.42578125" style="191" customWidth="1"/>
    <col min="11312" max="11312" width="0" style="191" hidden="1" customWidth="1"/>
    <col min="11313" max="11313" width="8.28515625" style="191" customWidth="1"/>
    <col min="11314" max="11318" width="0" style="191" hidden="1" customWidth="1"/>
    <col min="11319" max="11319" width="7.42578125" style="191" customWidth="1"/>
    <col min="11320" max="11322" width="0" style="191" hidden="1" customWidth="1"/>
    <col min="11323" max="11323" width="12.5703125" style="191" customWidth="1"/>
    <col min="11324" max="11324" width="21.42578125" style="191" customWidth="1"/>
    <col min="11325" max="11325" width="12.85546875" style="191" customWidth="1"/>
    <col min="11326" max="11328" width="0" style="191" hidden="1" customWidth="1"/>
    <col min="11329" max="11515" width="9.140625" style="191"/>
    <col min="11516" max="11516" width="5" style="191" customWidth="1"/>
    <col min="11517" max="11517" width="38.42578125" style="191" customWidth="1"/>
    <col min="11518" max="11518" width="0" style="191" hidden="1" customWidth="1"/>
    <col min="11519" max="11519" width="8.5703125" style="191" customWidth="1"/>
    <col min="11520" max="11520" width="13.140625" style="191" customWidth="1"/>
    <col min="11521" max="11521" width="11.42578125" style="191" customWidth="1"/>
    <col min="11522" max="11522" width="8.42578125" style="191" customWidth="1"/>
    <col min="11523" max="11523" width="7.42578125" style="191" customWidth="1"/>
    <col min="11524" max="11526" width="0" style="191" hidden="1" customWidth="1"/>
    <col min="11527" max="11527" width="7.7109375" style="191" customWidth="1"/>
    <col min="11528" max="11528" width="7.85546875" style="191" customWidth="1"/>
    <col min="11529" max="11532" width="0" style="191" hidden="1" customWidth="1"/>
    <col min="11533" max="11533" width="6.7109375" style="191" customWidth="1"/>
    <col min="11534" max="11535" width="0" style="191" hidden="1" customWidth="1"/>
    <col min="11536" max="11536" width="8.28515625" style="191" customWidth="1"/>
    <col min="11537" max="11541" width="0" style="191" hidden="1" customWidth="1"/>
    <col min="11542" max="11542" width="7.42578125" style="191" customWidth="1"/>
    <col min="11543" max="11543" width="6.7109375" style="191" customWidth="1"/>
    <col min="11544" max="11544" width="0" style="191" hidden="1" customWidth="1"/>
    <col min="11545" max="11545" width="8.140625" style="191" customWidth="1"/>
    <col min="11546" max="11546" width="8.7109375" style="191" customWidth="1"/>
    <col min="11547" max="11547" width="7" style="191" customWidth="1"/>
    <col min="11548" max="11551" width="0" style="191" hidden="1" customWidth="1"/>
    <col min="11552" max="11552" width="7.85546875" style="191" customWidth="1"/>
    <col min="11553" max="11555" width="0" style="191" hidden="1" customWidth="1"/>
    <col min="11556" max="11556" width="7.28515625" style="191" customWidth="1"/>
    <col min="11557" max="11560" width="0" style="191" hidden="1" customWidth="1"/>
    <col min="11561" max="11562" width="6.85546875" style="191" customWidth="1"/>
    <col min="11563" max="11563" width="0" style="191" hidden="1" customWidth="1"/>
    <col min="11564" max="11564" width="6.7109375" style="191" customWidth="1"/>
    <col min="11565" max="11566" width="0" style="191" hidden="1" customWidth="1"/>
    <col min="11567" max="11567" width="6.42578125" style="191" customWidth="1"/>
    <col min="11568" max="11568" width="0" style="191" hidden="1" customWidth="1"/>
    <col min="11569" max="11569" width="8.28515625" style="191" customWidth="1"/>
    <col min="11570" max="11574" width="0" style="191" hidden="1" customWidth="1"/>
    <col min="11575" max="11575" width="7.42578125" style="191" customWidth="1"/>
    <col min="11576" max="11578" width="0" style="191" hidden="1" customWidth="1"/>
    <col min="11579" max="11579" width="12.5703125" style="191" customWidth="1"/>
    <col min="11580" max="11580" width="21.42578125" style="191" customWidth="1"/>
    <col min="11581" max="11581" width="12.85546875" style="191" customWidth="1"/>
    <col min="11582" max="11584" width="0" style="191" hidden="1" customWidth="1"/>
    <col min="11585" max="11771" width="9.140625" style="191"/>
    <col min="11772" max="11772" width="5" style="191" customWidth="1"/>
    <col min="11773" max="11773" width="38.42578125" style="191" customWidth="1"/>
    <col min="11774" max="11774" width="0" style="191" hidden="1" customWidth="1"/>
    <col min="11775" max="11775" width="8.5703125" style="191" customWidth="1"/>
    <col min="11776" max="11776" width="13.140625" style="191" customWidth="1"/>
    <col min="11777" max="11777" width="11.42578125" style="191" customWidth="1"/>
    <col min="11778" max="11778" width="8.42578125" style="191" customWidth="1"/>
    <col min="11779" max="11779" width="7.42578125" style="191" customWidth="1"/>
    <col min="11780" max="11782" width="0" style="191" hidden="1" customWidth="1"/>
    <col min="11783" max="11783" width="7.7109375" style="191" customWidth="1"/>
    <col min="11784" max="11784" width="7.85546875" style="191" customWidth="1"/>
    <col min="11785" max="11788" width="0" style="191" hidden="1" customWidth="1"/>
    <col min="11789" max="11789" width="6.7109375" style="191" customWidth="1"/>
    <col min="11790" max="11791" width="0" style="191" hidden="1" customWidth="1"/>
    <col min="11792" max="11792" width="8.28515625" style="191" customWidth="1"/>
    <col min="11793" max="11797" width="0" style="191" hidden="1" customWidth="1"/>
    <col min="11798" max="11798" width="7.42578125" style="191" customWidth="1"/>
    <col min="11799" max="11799" width="6.7109375" style="191" customWidth="1"/>
    <col min="11800" max="11800" width="0" style="191" hidden="1" customWidth="1"/>
    <col min="11801" max="11801" width="8.140625" style="191" customWidth="1"/>
    <col min="11802" max="11802" width="8.7109375" style="191" customWidth="1"/>
    <col min="11803" max="11803" width="7" style="191" customWidth="1"/>
    <col min="11804" max="11807" width="0" style="191" hidden="1" customWidth="1"/>
    <col min="11808" max="11808" width="7.85546875" style="191" customWidth="1"/>
    <col min="11809" max="11811" width="0" style="191" hidden="1" customWidth="1"/>
    <col min="11812" max="11812" width="7.28515625" style="191" customWidth="1"/>
    <col min="11813" max="11816" width="0" style="191" hidden="1" customWidth="1"/>
    <col min="11817" max="11818" width="6.85546875" style="191" customWidth="1"/>
    <col min="11819" max="11819" width="0" style="191" hidden="1" customWidth="1"/>
    <col min="11820" max="11820" width="6.7109375" style="191" customWidth="1"/>
    <col min="11821" max="11822" width="0" style="191" hidden="1" customWidth="1"/>
    <col min="11823" max="11823" width="6.42578125" style="191" customWidth="1"/>
    <col min="11824" max="11824" width="0" style="191" hidden="1" customWidth="1"/>
    <col min="11825" max="11825" width="8.28515625" style="191" customWidth="1"/>
    <col min="11826" max="11830" width="0" style="191" hidden="1" customWidth="1"/>
    <col min="11831" max="11831" width="7.42578125" style="191" customWidth="1"/>
    <col min="11832" max="11834" width="0" style="191" hidden="1" customWidth="1"/>
    <col min="11835" max="11835" width="12.5703125" style="191" customWidth="1"/>
    <col min="11836" max="11836" width="21.42578125" style="191" customWidth="1"/>
    <col min="11837" max="11837" width="12.85546875" style="191" customWidth="1"/>
    <col min="11838" max="11840" width="0" style="191" hidden="1" customWidth="1"/>
    <col min="11841" max="12027" width="9.140625" style="191"/>
    <col min="12028" max="12028" width="5" style="191" customWidth="1"/>
    <col min="12029" max="12029" width="38.42578125" style="191" customWidth="1"/>
    <col min="12030" max="12030" width="0" style="191" hidden="1" customWidth="1"/>
    <col min="12031" max="12031" width="8.5703125" style="191" customWidth="1"/>
    <col min="12032" max="12032" width="13.140625" style="191" customWidth="1"/>
    <col min="12033" max="12033" width="11.42578125" style="191" customWidth="1"/>
    <col min="12034" max="12034" width="8.42578125" style="191" customWidth="1"/>
    <col min="12035" max="12035" width="7.42578125" style="191" customWidth="1"/>
    <col min="12036" max="12038" width="0" style="191" hidden="1" customWidth="1"/>
    <col min="12039" max="12039" width="7.7109375" style="191" customWidth="1"/>
    <col min="12040" max="12040" width="7.85546875" style="191" customWidth="1"/>
    <col min="12041" max="12044" width="0" style="191" hidden="1" customWidth="1"/>
    <col min="12045" max="12045" width="6.7109375" style="191" customWidth="1"/>
    <col min="12046" max="12047" width="0" style="191" hidden="1" customWidth="1"/>
    <col min="12048" max="12048" width="8.28515625" style="191" customWidth="1"/>
    <col min="12049" max="12053" width="0" style="191" hidden="1" customWidth="1"/>
    <col min="12054" max="12054" width="7.42578125" style="191" customWidth="1"/>
    <col min="12055" max="12055" width="6.7109375" style="191" customWidth="1"/>
    <col min="12056" max="12056" width="0" style="191" hidden="1" customWidth="1"/>
    <col min="12057" max="12057" width="8.140625" style="191" customWidth="1"/>
    <col min="12058" max="12058" width="8.7109375" style="191" customWidth="1"/>
    <col min="12059" max="12059" width="7" style="191" customWidth="1"/>
    <col min="12060" max="12063" width="0" style="191" hidden="1" customWidth="1"/>
    <col min="12064" max="12064" width="7.85546875" style="191" customWidth="1"/>
    <col min="12065" max="12067" width="0" style="191" hidden="1" customWidth="1"/>
    <col min="12068" max="12068" width="7.28515625" style="191" customWidth="1"/>
    <col min="12069" max="12072" width="0" style="191" hidden="1" customWidth="1"/>
    <col min="12073" max="12074" width="6.85546875" style="191" customWidth="1"/>
    <col min="12075" max="12075" width="0" style="191" hidden="1" customWidth="1"/>
    <col min="12076" max="12076" width="6.7109375" style="191" customWidth="1"/>
    <col min="12077" max="12078" width="0" style="191" hidden="1" customWidth="1"/>
    <col min="12079" max="12079" width="6.42578125" style="191" customWidth="1"/>
    <col min="12080" max="12080" width="0" style="191" hidden="1" customWidth="1"/>
    <col min="12081" max="12081" width="8.28515625" style="191" customWidth="1"/>
    <col min="12082" max="12086" width="0" style="191" hidden="1" customWidth="1"/>
    <col min="12087" max="12087" width="7.42578125" style="191" customWidth="1"/>
    <col min="12088" max="12090" width="0" style="191" hidden="1" customWidth="1"/>
    <col min="12091" max="12091" width="12.5703125" style="191" customWidth="1"/>
    <col min="12092" max="12092" width="21.42578125" style="191" customWidth="1"/>
    <col min="12093" max="12093" width="12.85546875" style="191" customWidth="1"/>
    <col min="12094" max="12096" width="0" style="191" hidden="1" customWidth="1"/>
    <col min="12097" max="12283" width="9.140625" style="191"/>
    <col min="12284" max="12284" width="5" style="191" customWidth="1"/>
    <col min="12285" max="12285" width="38.42578125" style="191" customWidth="1"/>
    <col min="12286" max="12286" width="0" style="191" hidden="1" customWidth="1"/>
    <col min="12287" max="12287" width="8.5703125" style="191" customWidth="1"/>
    <col min="12288" max="12288" width="13.140625" style="191" customWidth="1"/>
    <col min="12289" max="12289" width="11.42578125" style="191" customWidth="1"/>
    <col min="12290" max="12290" width="8.42578125" style="191" customWidth="1"/>
    <col min="12291" max="12291" width="7.42578125" style="191" customWidth="1"/>
    <col min="12292" max="12294" width="0" style="191" hidden="1" customWidth="1"/>
    <col min="12295" max="12295" width="7.7109375" style="191" customWidth="1"/>
    <col min="12296" max="12296" width="7.85546875" style="191" customWidth="1"/>
    <col min="12297" max="12300" width="0" style="191" hidden="1" customWidth="1"/>
    <col min="12301" max="12301" width="6.7109375" style="191" customWidth="1"/>
    <col min="12302" max="12303" width="0" style="191" hidden="1" customWidth="1"/>
    <col min="12304" max="12304" width="8.28515625" style="191" customWidth="1"/>
    <col min="12305" max="12309" width="0" style="191" hidden="1" customWidth="1"/>
    <col min="12310" max="12310" width="7.42578125" style="191" customWidth="1"/>
    <col min="12311" max="12311" width="6.7109375" style="191" customWidth="1"/>
    <col min="12312" max="12312" width="0" style="191" hidden="1" customWidth="1"/>
    <col min="12313" max="12313" width="8.140625" style="191" customWidth="1"/>
    <col min="12314" max="12314" width="8.7109375" style="191" customWidth="1"/>
    <col min="12315" max="12315" width="7" style="191" customWidth="1"/>
    <col min="12316" max="12319" width="0" style="191" hidden="1" customWidth="1"/>
    <col min="12320" max="12320" width="7.85546875" style="191" customWidth="1"/>
    <col min="12321" max="12323" width="0" style="191" hidden="1" customWidth="1"/>
    <col min="12324" max="12324" width="7.28515625" style="191" customWidth="1"/>
    <col min="12325" max="12328" width="0" style="191" hidden="1" customWidth="1"/>
    <col min="12329" max="12330" width="6.85546875" style="191" customWidth="1"/>
    <col min="12331" max="12331" width="0" style="191" hidden="1" customWidth="1"/>
    <col min="12332" max="12332" width="6.7109375" style="191" customWidth="1"/>
    <col min="12333" max="12334" width="0" style="191" hidden="1" customWidth="1"/>
    <col min="12335" max="12335" width="6.42578125" style="191" customWidth="1"/>
    <col min="12336" max="12336" width="0" style="191" hidden="1" customWidth="1"/>
    <col min="12337" max="12337" width="8.28515625" style="191" customWidth="1"/>
    <col min="12338" max="12342" width="0" style="191" hidden="1" customWidth="1"/>
    <col min="12343" max="12343" width="7.42578125" style="191" customWidth="1"/>
    <col min="12344" max="12346" width="0" style="191" hidden="1" customWidth="1"/>
    <col min="12347" max="12347" width="12.5703125" style="191" customWidth="1"/>
    <col min="12348" max="12348" width="21.42578125" style="191" customWidth="1"/>
    <col min="12349" max="12349" width="12.85546875" style="191" customWidth="1"/>
    <col min="12350" max="12352" width="0" style="191" hidden="1" customWidth="1"/>
    <col min="12353" max="12539" width="9.140625" style="191"/>
    <col min="12540" max="12540" width="5" style="191" customWidth="1"/>
    <col min="12541" max="12541" width="38.42578125" style="191" customWidth="1"/>
    <col min="12542" max="12542" width="0" style="191" hidden="1" customWidth="1"/>
    <col min="12543" max="12543" width="8.5703125" style="191" customWidth="1"/>
    <col min="12544" max="12544" width="13.140625" style="191" customWidth="1"/>
    <col min="12545" max="12545" width="11.42578125" style="191" customWidth="1"/>
    <col min="12546" max="12546" width="8.42578125" style="191" customWidth="1"/>
    <col min="12547" max="12547" width="7.42578125" style="191" customWidth="1"/>
    <col min="12548" max="12550" width="0" style="191" hidden="1" customWidth="1"/>
    <col min="12551" max="12551" width="7.7109375" style="191" customWidth="1"/>
    <col min="12552" max="12552" width="7.85546875" style="191" customWidth="1"/>
    <col min="12553" max="12556" width="0" style="191" hidden="1" customWidth="1"/>
    <col min="12557" max="12557" width="6.7109375" style="191" customWidth="1"/>
    <col min="12558" max="12559" width="0" style="191" hidden="1" customWidth="1"/>
    <col min="12560" max="12560" width="8.28515625" style="191" customWidth="1"/>
    <col min="12561" max="12565" width="0" style="191" hidden="1" customWidth="1"/>
    <col min="12566" max="12566" width="7.42578125" style="191" customWidth="1"/>
    <col min="12567" max="12567" width="6.7109375" style="191" customWidth="1"/>
    <col min="12568" max="12568" width="0" style="191" hidden="1" customWidth="1"/>
    <col min="12569" max="12569" width="8.140625" style="191" customWidth="1"/>
    <col min="12570" max="12570" width="8.7109375" style="191" customWidth="1"/>
    <col min="12571" max="12571" width="7" style="191" customWidth="1"/>
    <col min="12572" max="12575" width="0" style="191" hidden="1" customWidth="1"/>
    <col min="12576" max="12576" width="7.85546875" style="191" customWidth="1"/>
    <col min="12577" max="12579" width="0" style="191" hidden="1" customWidth="1"/>
    <col min="12580" max="12580" width="7.28515625" style="191" customWidth="1"/>
    <col min="12581" max="12584" width="0" style="191" hidden="1" customWidth="1"/>
    <col min="12585" max="12586" width="6.85546875" style="191" customWidth="1"/>
    <col min="12587" max="12587" width="0" style="191" hidden="1" customWidth="1"/>
    <col min="12588" max="12588" width="6.7109375" style="191" customWidth="1"/>
    <col min="12589" max="12590" width="0" style="191" hidden="1" customWidth="1"/>
    <col min="12591" max="12591" width="6.42578125" style="191" customWidth="1"/>
    <col min="12592" max="12592" width="0" style="191" hidden="1" customWidth="1"/>
    <col min="12593" max="12593" width="8.28515625" style="191" customWidth="1"/>
    <col min="12594" max="12598" width="0" style="191" hidden="1" customWidth="1"/>
    <col min="12599" max="12599" width="7.42578125" style="191" customWidth="1"/>
    <col min="12600" max="12602" width="0" style="191" hidden="1" customWidth="1"/>
    <col min="12603" max="12603" width="12.5703125" style="191" customWidth="1"/>
    <col min="12604" max="12604" width="21.42578125" style="191" customWidth="1"/>
    <col min="12605" max="12605" width="12.85546875" style="191" customWidth="1"/>
    <col min="12606" max="12608" width="0" style="191" hidden="1" customWidth="1"/>
    <col min="12609" max="12795" width="9.140625" style="191"/>
    <col min="12796" max="12796" width="5" style="191" customWidth="1"/>
    <col min="12797" max="12797" width="38.42578125" style="191" customWidth="1"/>
    <col min="12798" max="12798" width="0" style="191" hidden="1" customWidth="1"/>
    <col min="12799" max="12799" width="8.5703125" style="191" customWidth="1"/>
    <col min="12800" max="12800" width="13.140625" style="191" customWidth="1"/>
    <col min="12801" max="12801" width="11.42578125" style="191" customWidth="1"/>
    <col min="12802" max="12802" width="8.42578125" style="191" customWidth="1"/>
    <col min="12803" max="12803" width="7.42578125" style="191" customWidth="1"/>
    <col min="12804" max="12806" width="0" style="191" hidden="1" customWidth="1"/>
    <col min="12807" max="12807" width="7.7109375" style="191" customWidth="1"/>
    <col min="12808" max="12808" width="7.85546875" style="191" customWidth="1"/>
    <col min="12809" max="12812" width="0" style="191" hidden="1" customWidth="1"/>
    <col min="12813" max="12813" width="6.7109375" style="191" customWidth="1"/>
    <col min="12814" max="12815" width="0" style="191" hidden="1" customWidth="1"/>
    <col min="12816" max="12816" width="8.28515625" style="191" customWidth="1"/>
    <col min="12817" max="12821" width="0" style="191" hidden="1" customWidth="1"/>
    <col min="12822" max="12822" width="7.42578125" style="191" customWidth="1"/>
    <col min="12823" max="12823" width="6.7109375" style="191" customWidth="1"/>
    <col min="12824" max="12824" width="0" style="191" hidden="1" customWidth="1"/>
    <col min="12825" max="12825" width="8.140625" style="191" customWidth="1"/>
    <col min="12826" max="12826" width="8.7109375" style="191" customWidth="1"/>
    <col min="12827" max="12827" width="7" style="191" customWidth="1"/>
    <col min="12828" max="12831" width="0" style="191" hidden="1" customWidth="1"/>
    <col min="12832" max="12832" width="7.85546875" style="191" customWidth="1"/>
    <col min="12833" max="12835" width="0" style="191" hidden="1" customWidth="1"/>
    <col min="12836" max="12836" width="7.28515625" style="191" customWidth="1"/>
    <col min="12837" max="12840" width="0" style="191" hidden="1" customWidth="1"/>
    <col min="12841" max="12842" width="6.85546875" style="191" customWidth="1"/>
    <col min="12843" max="12843" width="0" style="191" hidden="1" customWidth="1"/>
    <col min="12844" max="12844" width="6.7109375" style="191" customWidth="1"/>
    <col min="12845" max="12846" width="0" style="191" hidden="1" customWidth="1"/>
    <col min="12847" max="12847" width="6.42578125" style="191" customWidth="1"/>
    <col min="12848" max="12848" width="0" style="191" hidden="1" customWidth="1"/>
    <col min="12849" max="12849" width="8.28515625" style="191" customWidth="1"/>
    <col min="12850" max="12854" width="0" style="191" hidden="1" customWidth="1"/>
    <col min="12855" max="12855" width="7.42578125" style="191" customWidth="1"/>
    <col min="12856" max="12858" width="0" style="191" hidden="1" customWidth="1"/>
    <col min="12859" max="12859" width="12.5703125" style="191" customWidth="1"/>
    <col min="12860" max="12860" width="21.42578125" style="191" customWidth="1"/>
    <col min="12861" max="12861" width="12.85546875" style="191" customWidth="1"/>
    <col min="12862" max="12864" width="0" style="191" hidden="1" customWidth="1"/>
    <col min="12865" max="13051" width="9.140625" style="191"/>
    <col min="13052" max="13052" width="5" style="191" customWidth="1"/>
    <col min="13053" max="13053" width="38.42578125" style="191" customWidth="1"/>
    <col min="13054" max="13054" width="0" style="191" hidden="1" customWidth="1"/>
    <col min="13055" max="13055" width="8.5703125" style="191" customWidth="1"/>
    <col min="13056" max="13056" width="13.140625" style="191" customWidth="1"/>
    <col min="13057" max="13057" width="11.42578125" style="191" customWidth="1"/>
    <col min="13058" max="13058" width="8.42578125" style="191" customWidth="1"/>
    <col min="13059" max="13059" width="7.42578125" style="191" customWidth="1"/>
    <col min="13060" max="13062" width="0" style="191" hidden="1" customWidth="1"/>
    <col min="13063" max="13063" width="7.7109375" style="191" customWidth="1"/>
    <col min="13064" max="13064" width="7.85546875" style="191" customWidth="1"/>
    <col min="13065" max="13068" width="0" style="191" hidden="1" customWidth="1"/>
    <col min="13069" max="13069" width="6.7109375" style="191" customWidth="1"/>
    <col min="13070" max="13071" width="0" style="191" hidden="1" customWidth="1"/>
    <col min="13072" max="13072" width="8.28515625" style="191" customWidth="1"/>
    <col min="13073" max="13077" width="0" style="191" hidden="1" customWidth="1"/>
    <col min="13078" max="13078" width="7.42578125" style="191" customWidth="1"/>
    <col min="13079" max="13079" width="6.7109375" style="191" customWidth="1"/>
    <col min="13080" max="13080" width="0" style="191" hidden="1" customWidth="1"/>
    <col min="13081" max="13081" width="8.140625" style="191" customWidth="1"/>
    <col min="13082" max="13082" width="8.7109375" style="191" customWidth="1"/>
    <col min="13083" max="13083" width="7" style="191" customWidth="1"/>
    <col min="13084" max="13087" width="0" style="191" hidden="1" customWidth="1"/>
    <col min="13088" max="13088" width="7.85546875" style="191" customWidth="1"/>
    <col min="13089" max="13091" width="0" style="191" hidden="1" customWidth="1"/>
    <col min="13092" max="13092" width="7.28515625" style="191" customWidth="1"/>
    <col min="13093" max="13096" width="0" style="191" hidden="1" customWidth="1"/>
    <col min="13097" max="13098" width="6.85546875" style="191" customWidth="1"/>
    <col min="13099" max="13099" width="0" style="191" hidden="1" customWidth="1"/>
    <col min="13100" max="13100" width="6.7109375" style="191" customWidth="1"/>
    <col min="13101" max="13102" width="0" style="191" hidden="1" customWidth="1"/>
    <col min="13103" max="13103" width="6.42578125" style="191" customWidth="1"/>
    <col min="13104" max="13104" width="0" style="191" hidden="1" customWidth="1"/>
    <col min="13105" max="13105" width="8.28515625" style="191" customWidth="1"/>
    <col min="13106" max="13110" width="0" style="191" hidden="1" customWidth="1"/>
    <col min="13111" max="13111" width="7.42578125" style="191" customWidth="1"/>
    <col min="13112" max="13114" width="0" style="191" hidden="1" customWidth="1"/>
    <col min="13115" max="13115" width="12.5703125" style="191" customWidth="1"/>
    <col min="13116" max="13116" width="21.42578125" style="191" customWidth="1"/>
    <col min="13117" max="13117" width="12.85546875" style="191" customWidth="1"/>
    <col min="13118" max="13120" width="0" style="191" hidden="1" customWidth="1"/>
    <col min="13121" max="13307" width="9.140625" style="191"/>
    <col min="13308" max="13308" width="5" style="191" customWidth="1"/>
    <col min="13309" max="13309" width="38.42578125" style="191" customWidth="1"/>
    <col min="13310" max="13310" width="0" style="191" hidden="1" customWidth="1"/>
    <col min="13311" max="13311" width="8.5703125" style="191" customWidth="1"/>
    <col min="13312" max="13312" width="13.140625" style="191" customWidth="1"/>
    <col min="13313" max="13313" width="11.42578125" style="191" customWidth="1"/>
    <col min="13314" max="13314" width="8.42578125" style="191" customWidth="1"/>
    <col min="13315" max="13315" width="7.42578125" style="191" customWidth="1"/>
    <col min="13316" max="13318" width="0" style="191" hidden="1" customWidth="1"/>
    <col min="13319" max="13319" width="7.7109375" style="191" customWidth="1"/>
    <col min="13320" max="13320" width="7.85546875" style="191" customWidth="1"/>
    <col min="13321" max="13324" width="0" style="191" hidden="1" customWidth="1"/>
    <col min="13325" max="13325" width="6.7109375" style="191" customWidth="1"/>
    <col min="13326" max="13327" width="0" style="191" hidden="1" customWidth="1"/>
    <col min="13328" max="13328" width="8.28515625" style="191" customWidth="1"/>
    <col min="13329" max="13333" width="0" style="191" hidden="1" customWidth="1"/>
    <col min="13334" max="13334" width="7.42578125" style="191" customWidth="1"/>
    <col min="13335" max="13335" width="6.7109375" style="191" customWidth="1"/>
    <col min="13336" max="13336" width="0" style="191" hidden="1" customWidth="1"/>
    <col min="13337" max="13337" width="8.140625" style="191" customWidth="1"/>
    <col min="13338" max="13338" width="8.7109375" style="191" customWidth="1"/>
    <col min="13339" max="13339" width="7" style="191" customWidth="1"/>
    <col min="13340" max="13343" width="0" style="191" hidden="1" customWidth="1"/>
    <col min="13344" max="13344" width="7.85546875" style="191" customWidth="1"/>
    <col min="13345" max="13347" width="0" style="191" hidden="1" customWidth="1"/>
    <col min="13348" max="13348" width="7.28515625" style="191" customWidth="1"/>
    <col min="13349" max="13352" width="0" style="191" hidden="1" customWidth="1"/>
    <col min="13353" max="13354" width="6.85546875" style="191" customWidth="1"/>
    <col min="13355" max="13355" width="0" style="191" hidden="1" customWidth="1"/>
    <col min="13356" max="13356" width="6.7109375" style="191" customWidth="1"/>
    <col min="13357" max="13358" width="0" style="191" hidden="1" customWidth="1"/>
    <col min="13359" max="13359" width="6.42578125" style="191" customWidth="1"/>
    <col min="13360" max="13360" width="0" style="191" hidden="1" customWidth="1"/>
    <col min="13361" max="13361" width="8.28515625" style="191" customWidth="1"/>
    <col min="13362" max="13366" width="0" style="191" hidden="1" customWidth="1"/>
    <col min="13367" max="13367" width="7.42578125" style="191" customWidth="1"/>
    <col min="13368" max="13370" width="0" style="191" hidden="1" customWidth="1"/>
    <col min="13371" max="13371" width="12.5703125" style="191" customWidth="1"/>
    <col min="13372" max="13372" width="21.42578125" style="191" customWidth="1"/>
    <col min="13373" max="13373" width="12.85546875" style="191" customWidth="1"/>
    <col min="13374" max="13376" width="0" style="191" hidden="1" customWidth="1"/>
    <col min="13377" max="13563" width="9.140625" style="191"/>
    <col min="13564" max="13564" width="5" style="191" customWidth="1"/>
    <col min="13565" max="13565" width="38.42578125" style="191" customWidth="1"/>
    <col min="13566" max="13566" width="0" style="191" hidden="1" customWidth="1"/>
    <col min="13567" max="13567" width="8.5703125" style="191" customWidth="1"/>
    <col min="13568" max="13568" width="13.140625" style="191" customWidth="1"/>
    <col min="13569" max="13569" width="11.42578125" style="191" customWidth="1"/>
    <col min="13570" max="13570" width="8.42578125" style="191" customWidth="1"/>
    <col min="13571" max="13571" width="7.42578125" style="191" customWidth="1"/>
    <col min="13572" max="13574" width="0" style="191" hidden="1" customWidth="1"/>
    <col min="13575" max="13575" width="7.7109375" style="191" customWidth="1"/>
    <col min="13576" max="13576" width="7.85546875" style="191" customWidth="1"/>
    <col min="13577" max="13580" width="0" style="191" hidden="1" customWidth="1"/>
    <col min="13581" max="13581" width="6.7109375" style="191" customWidth="1"/>
    <col min="13582" max="13583" width="0" style="191" hidden="1" customWidth="1"/>
    <col min="13584" max="13584" width="8.28515625" style="191" customWidth="1"/>
    <col min="13585" max="13589" width="0" style="191" hidden="1" customWidth="1"/>
    <col min="13590" max="13590" width="7.42578125" style="191" customWidth="1"/>
    <col min="13591" max="13591" width="6.7109375" style="191" customWidth="1"/>
    <col min="13592" max="13592" width="0" style="191" hidden="1" customWidth="1"/>
    <col min="13593" max="13593" width="8.140625" style="191" customWidth="1"/>
    <col min="13594" max="13594" width="8.7109375" style="191" customWidth="1"/>
    <col min="13595" max="13595" width="7" style="191" customWidth="1"/>
    <col min="13596" max="13599" width="0" style="191" hidden="1" customWidth="1"/>
    <col min="13600" max="13600" width="7.85546875" style="191" customWidth="1"/>
    <col min="13601" max="13603" width="0" style="191" hidden="1" customWidth="1"/>
    <col min="13604" max="13604" width="7.28515625" style="191" customWidth="1"/>
    <col min="13605" max="13608" width="0" style="191" hidden="1" customWidth="1"/>
    <col min="13609" max="13610" width="6.85546875" style="191" customWidth="1"/>
    <col min="13611" max="13611" width="0" style="191" hidden="1" customWidth="1"/>
    <col min="13612" max="13612" width="6.7109375" style="191" customWidth="1"/>
    <col min="13613" max="13614" width="0" style="191" hidden="1" customWidth="1"/>
    <col min="13615" max="13615" width="6.42578125" style="191" customWidth="1"/>
    <col min="13616" max="13616" width="0" style="191" hidden="1" customWidth="1"/>
    <col min="13617" max="13617" width="8.28515625" style="191" customWidth="1"/>
    <col min="13618" max="13622" width="0" style="191" hidden="1" customWidth="1"/>
    <col min="13623" max="13623" width="7.42578125" style="191" customWidth="1"/>
    <col min="13624" max="13626" width="0" style="191" hidden="1" customWidth="1"/>
    <col min="13627" max="13627" width="12.5703125" style="191" customWidth="1"/>
    <col min="13628" max="13628" width="21.42578125" style="191" customWidth="1"/>
    <col min="13629" max="13629" width="12.85546875" style="191" customWidth="1"/>
    <col min="13630" max="13632" width="0" style="191" hidden="1" customWidth="1"/>
    <col min="13633" max="13819" width="9.140625" style="191"/>
    <col min="13820" max="13820" width="5" style="191" customWidth="1"/>
    <col min="13821" max="13821" width="38.42578125" style="191" customWidth="1"/>
    <col min="13822" max="13822" width="0" style="191" hidden="1" customWidth="1"/>
    <col min="13823" max="13823" width="8.5703125" style="191" customWidth="1"/>
    <col min="13824" max="13824" width="13.140625" style="191" customWidth="1"/>
    <col min="13825" max="13825" width="11.42578125" style="191" customWidth="1"/>
    <col min="13826" max="13826" width="8.42578125" style="191" customWidth="1"/>
    <col min="13827" max="13827" width="7.42578125" style="191" customWidth="1"/>
    <col min="13828" max="13830" width="0" style="191" hidden="1" customWidth="1"/>
    <col min="13831" max="13831" width="7.7109375" style="191" customWidth="1"/>
    <col min="13832" max="13832" width="7.85546875" style="191" customWidth="1"/>
    <col min="13833" max="13836" width="0" style="191" hidden="1" customWidth="1"/>
    <col min="13837" max="13837" width="6.7109375" style="191" customWidth="1"/>
    <col min="13838" max="13839" width="0" style="191" hidden="1" customWidth="1"/>
    <col min="13840" max="13840" width="8.28515625" style="191" customWidth="1"/>
    <col min="13841" max="13845" width="0" style="191" hidden="1" customWidth="1"/>
    <col min="13846" max="13846" width="7.42578125" style="191" customWidth="1"/>
    <col min="13847" max="13847" width="6.7109375" style="191" customWidth="1"/>
    <col min="13848" max="13848" width="0" style="191" hidden="1" customWidth="1"/>
    <col min="13849" max="13849" width="8.140625" style="191" customWidth="1"/>
    <col min="13850" max="13850" width="8.7109375" style="191" customWidth="1"/>
    <col min="13851" max="13851" width="7" style="191" customWidth="1"/>
    <col min="13852" max="13855" width="0" style="191" hidden="1" customWidth="1"/>
    <col min="13856" max="13856" width="7.85546875" style="191" customWidth="1"/>
    <col min="13857" max="13859" width="0" style="191" hidden="1" customWidth="1"/>
    <col min="13860" max="13860" width="7.28515625" style="191" customWidth="1"/>
    <col min="13861" max="13864" width="0" style="191" hidden="1" customWidth="1"/>
    <col min="13865" max="13866" width="6.85546875" style="191" customWidth="1"/>
    <col min="13867" max="13867" width="0" style="191" hidden="1" customWidth="1"/>
    <col min="13868" max="13868" width="6.7109375" style="191" customWidth="1"/>
    <col min="13869" max="13870" width="0" style="191" hidden="1" customWidth="1"/>
    <col min="13871" max="13871" width="6.42578125" style="191" customWidth="1"/>
    <col min="13872" max="13872" width="0" style="191" hidden="1" customWidth="1"/>
    <col min="13873" max="13873" width="8.28515625" style="191" customWidth="1"/>
    <col min="13874" max="13878" width="0" style="191" hidden="1" customWidth="1"/>
    <col min="13879" max="13879" width="7.42578125" style="191" customWidth="1"/>
    <col min="13880" max="13882" width="0" style="191" hidden="1" customWidth="1"/>
    <col min="13883" max="13883" width="12.5703125" style="191" customWidth="1"/>
    <col min="13884" max="13884" width="21.42578125" style="191" customWidth="1"/>
    <col min="13885" max="13885" width="12.85546875" style="191" customWidth="1"/>
    <col min="13886" max="13888" width="0" style="191" hidden="1" customWidth="1"/>
    <col min="13889" max="14075" width="9.140625" style="191"/>
    <col min="14076" max="14076" width="5" style="191" customWidth="1"/>
    <col min="14077" max="14077" width="38.42578125" style="191" customWidth="1"/>
    <col min="14078" max="14078" width="0" style="191" hidden="1" customWidth="1"/>
    <col min="14079" max="14079" width="8.5703125" style="191" customWidth="1"/>
    <col min="14080" max="14080" width="13.140625" style="191" customWidth="1"/>
    <col min="14081" max="14081" width="11.42578125" style="191" customWidth="1"/>
    <col min="14082" max="14082" width="8.42578125" style="191" customWidth="1"/>
    <col min="14083" max="14083" width="7.42578125" style="191" customWidth="1"/>
    <col min="14084" max="14086" width="0" style="191" hidden="1" customWidth="1"/>
    <col min="14087" max="14087" width="7.7109375" style="191" customWidth="1"/>
    <col min="14088" max="14088" width="7.85546875" style="191" customWidth="1"/>
    <col min="14089" max="14092" width="0" style="191" hidden="1" customWidth="1"/>
    <col min="14093" max="14093" width="6.7109375" style="191" customWidth="1"/>
    <col min="14094" max="14095" width="0" style="191" hidden="1" customWidth="1"/>
    <col min="14096" max="14096" width="8.28515625" style="191" customWidth="1"/>
    <col min="14097" max="14101" width="0" style="191" hidden="1" customWidth="1"/>
    <col min="14102" max="14102" width="7.42578125" style="191" customWidth="1"/>
    <col min="14103" max="14103" width="6.7109375" style="191" customWidth="1"/>
    <col min="14104" max="14104" width="0" style="191" hidden="1" customWidth="1"/>
    <col min="14105" max="14105" width="8.140625" style="191" customWidth="1"/>
    <col min="14106" max="14106" width="8.7109375" style="191" customWidth="1"/>
    <col min="14107" max="14107" width="7" style="191" customWidth="1"/>
    <col min="14108" max="14111" width="0" style="191" hidden="1" customWidth="1"/>
    <col min="14112" max="14112" width="7.85546875" style="191" customWidth="1"/>
    <col min="14113" max="14115" width="0" style="191" hidden="1" customWidth="1"/>
    <col min="14116" max="14116" width="7.28515625" style="191" customWidth="1"/>
    <col min="14117" max="14120" width="0" style="191" hidden="1" customWidth="1"/>
    <col min="14121" max="14122" width="6.85546875" style="191" customWidth="1"/>
    <col min="14123" max="14123" width="0" style="191" hidden="1" customWidth="1"/>
    <col min="14124" max="14124" width="6.7109375" style="191" customWidth="1"/>
    <col min="14125" max="14126" width="0" style="191" hidden="1" customWidth="1"/>
    <col min="14127" max="14127" width="6.42578125" style="191" customWidth="1"/>
    <col min="14128" max="14128" width="0" style="191" hidden="1" customWidth="1"/>
    <col min="14129" max="14129" width="8.28515625" style="191" customWidth="1"/>
    <col min="14130" max="14134" width="0" style="191" hidden="1" customWidth="1"/>
    <col min="14135" max="14135" width="7.42578125" style="191" customWidth="1"/>
    <col min="14136" max="14138" width="0" style="191" hidden="1" customWidth="1"/>
    <col min="14139" max="14139" width="12.5703125" style="191" customWidth="1"/>
    <col min="14140" max="14140" width="21.42578125" style="191" customWidth="1"/>
    <col min="14141" max="14141" width="12.85546875" style="191" customWidth="1"/>
    <col min="14142" max="14144" width="0" style="191" hidden="1" customWidth="1"/>
    <col min="14145" max="14331" width="9.140625" style="191"/>
    <col min="14332" max="14332" width="5" style="191" customWidth="1"/>
    <col min="14333" max="14333" width="38.42578125" style="191" customWidth="1"/>
    <col min="14334" max="14334" width="0" style="191" hidden="1" customWidth="1"/>
    <col min="14335" max="14335" width="8.5703125" style="191" customWidth="1"/>
    <col min="14336" max="14336" width="13.140625" style="191" customWidth="1"/>
    <col min="14337" max="14337" width="11.42578125" style="191" customWidth="1"/>
    <col min="14338" max="14338" width="8.42578125" style="191" customWidth="1"/>
    <col min="14339" max="14339" width="7.42578125" style="191" customWidth="1"/>
    <col min="14340" max="14342" width="0" style="191" hidden="1" customWidth="1"/>
    <col min="14343" max="14343" width="7.7109375" style="191" customWidth="1"/>
    <col min="14344" max="14344" width="7.85546875" style="191" customWidth="1"/>
    <col min="14345" max="14348" width="0" style="191" hidden="1" customWidth="1"/>
    <col min="14349" max="14349" width="6.7109375" style="191" customWidth="1"/>
    <col min="14350" max="14351" width="0" style="191" hidden="1" customWidth="1"/>
    <col min="14352" max="14352" width="8.28515625" style="191" customWidth="1"/>
    <col min="14353" max="14357" width="0" style="191" hidden="1" customWidth="1"/>
    <col min="14358" max="14358" width="7.42578125" style="191" customWidth="1"/>
    <col min="14359" max="14359" width="6.7109375" style="191" customWidth="1"/>
    <col min="14360" max="14360" width="0" style="191" hidden="1" customWidth="1"/>
    <col min="14361" max="14361" width="8.140625" style="191" customWidth="1"/>
    <col min="14362" max="14362" width="8.7109375" style="191" customWidth="1"/>
    <col min="14363" max="14363" width="7" style="191" customWidth="1"/>
    <col min="14364" max="14367" width="0" style="191" hidden="1" customWidth="1"/>
    <col min="14368" max="14368" width="7.85546875" style="191" customWidth="1"/>
    <col min="14369" max="14371" width="0" style="191" hidden="1" customWidth="1"/>
    <col min="14372" max="14372" width="7.28515625" style="191" customWidth="1"/>
    <col min="14373" max="14376" width="0" style="191" hidden="1" customWidth="1"/>
    <col min="14377" max="14378" width="6.85546875" style="191" customWidth="1"/>
    <col min="14379" max="14379" width="0" style="191" hidden="1" customWidth="1"/>
    <col min="14380" max="14380" width="6.7109375" style="191" customWidth="1"/>
    <col min="14381" max="14382" width="0" style="191" hidden="1" customWidth="1"/>
    <col min="14383" max="14383" width="6.42578125" style="191" customWidth="1"/>
    <col min="14384" max="14384" width="0" style="191" hidden="1" customWidth="1"/>
    <col min="14385" max="14385" width="8.28515625" style="191" customWidth="1"/>
    <col min="14386" max="14390" width="0" style="191" hidden="1" customWidth="1"/>
    <col min="14391" max="14391" width="7.42578125" style="191" customWidth="1"/>
    <col min="14392" max="14394" width="0" style="191" hidden="1" customWidth="1"/>
    <col min="14395" max="14395" width="12.5703125" style="191" customWidth="1"/>
    <col min="14396" max="14396" width="21.42578125" style="191" customWidth="1"/>
    <col min="14397" max="14397" width="12.85546875" style="191" customWidth="1"/>
    <col min="14398" max="14400" width="0" style="191" hidden="1" customWidth="1"/>
    <col min="14401" max="14587" width="9.140625" style="191"/>
    <col min="14588" max="14588" width="5" style="191" customWidth="1"/>
    <col min="14589" max="14589" width="38.42578125" style="191" customWidth="1"/>
    <col min="14590" max="14590" width="0" style="191" hidden="1" customWidth="1"/>
    <col min="14591" max="14591" width="8.5703125" style="191" customWidth="1"/>
    <col min="14592" max="14592" width="13.140625" style="191" customWidth="1"/>
    <col min="14593" max="14593" width="11.42578125" style="191" customWidth="1"/>
    <col min="14594" max="14594" width="8.42578125" style="191" customWidth="1"/>
    <col min="14595" max="14595" width="7.42578125" style="191" customWidth="1"/>
    <col min="14596" max="14598" width="0" style="191" hidden="1" customWidth="1"/>
    <col min="14599" max="14599" width="7.7109375" style="191" customWidth="1"/>
    <col min="14600" max="14600" width="7.85546875" style="191" customWidth="1"/>
    <col min="14601" max="14604" width="0" style="191" hidden="1" customWidth="1"/>
    <col min="14605" max="14605" width="6.7109375" style="191" customWidth="1"/>
    <col min="14606" max="14607" width="0" style="191" hidden="1" customWidth="1"/>
    <col min="14608" max="14608" width="8.28515625" style="191" customWidth="1"/>
    <col min="14609" max="14613" width="0" style="191" hidden="1" customWidth="1"/>
    <col min="14614" max="14614" width="7.42578125" style="191" customWidth="1"/>
    <col min="14615" max="14615" width="6.7109375" style="191" customWidth="1"/>
    <col min="14616" max="14616" width="0" style="191" hidden="1" customWidth="1"/>
    <col min="14617" max="14617" width="8.140625" style="191" customWidth="1"/>
    <col min="14618" max="14618" width="8.7109375" style="191" customWidth="1"/>
    <col min="14619" max="14619" width="7" style="191" customWidth="1"/>
    <col min="14620" max="14623" width="0" style="191" hidden="1" customWidth="1"/>
    <col min="14624" max="14624" width="7.85546875" style="191" customWidth="1"/>
    <col min="14625" max="14627" width="0" style="191" hidden="1" customWidth="1"/>
    <col min="14628" max="14628" width="7.28515625" style="191" customWidth="1"/>
    <col min="14629" max="14632" width="0" style="191" hidden="1" customWidth="1"/>
    <col min="14633" max="14634" width="6.85546875" style="191" customWidth="1"/>
    <col min="14635" max="14635" width="0" style="191" hidden="1" customWidth="1"/>
    <col min="14636" max="14636" width="6.7109375" style="191" customWidth="1"/>
    <col min="14637" max="14638" width="0" style="191" hidden="1" customWidth="1"/>
    <col min="14639" max="14639" width="6.42578125" style="191" customWidth="1"/>
    <col min="14640" max="14640" width="0" style="191" hidden="1" customWidth="1"/>
    <col min="14641" max="14641" width="8.28515625" style="191" customWidth="1"/>
    <col min="14642" max="14646" width="0" style="191" hidden="1" customWidth="1"/>
    <col min="14647" max="14647" width="7.42578125" style="191" customWidth="1"/>
    <col min="14648" max="14650" width="0" style="191" hidden="1" customWidth="1"/>
    <col min="14651" max="14651" width="12.5703125" style="191" customWidth="1"/>
    <col min="14652" max="14652" width="21.42578125" style="191" customWidth="1"/>
    <col min="14653" max="14653" width="12.85546875" style="191" customWidth="1"/>
    <col min="14654" max="14656" width="0" style="191" hidden="1" customWidth="1"/>
    <col min="14657" max="14843" width="9.140625" style="191"/>
    <col min="14844" max="14844" width="5" style="191" customWidth="1"/>
    <col min="14845" max="14845" width="38.42578125" style="191" customWidth="1"/>
    <col min="14846" max="14846" width="0" style="191" hidden="1" customWidth="1"/>
    <col min="14847" max="14847" width="8.5703125" style="191" customWidth="1"/>
    <col min="14848" max="14848" width="13.140625" style="191" customWidth="1"/>
    <col min="14849" max="14849" width="11.42578125" style="191" customWidth="1"/>
    <col min="14850" max="14850" width="8.42578125" style="191" customWidth="1"/>
    <col min="14851" max="14851" width="7.42578125" style="191" customWidth="1"/>
    <col min="14852" max="14854" width="0" style="191" hidden="1" customWidth="1"/>
    <col min="14855" max="14855" width="7.7109375" style="191" customWidth="1"/>
    <col min="14856" max="14856" width="7.85546875" style="191" customWidth="1"/>
    <col min="14857" max="14860" width="0" style="191" hidden="1" customWidth="1"/>
    <col min="14861" max="14861" width="6.7109375" style="191" customWidth="1"/>
    <col min="14862" max="14863" width="0" style="191" hidden="1" customWidth="1"/>
    <col min="14864" max="14864" width="8.28515625" style="191" customWidth="1"/>
    <col min="14865" max="14869" width="0" style="191" hidden="1" customWidth="1"/>
    <col min="14870" max="14870" width="7.42578125" style="191" customWidth="1"/>
    <col min="14871" max="14871" width="6.7109375" style="191" customWidth="1"/>
    <col min="14872" max="14872" width="0" style="191" hidden="1" customWidth="1"/>
    <col min="14873" max="14873" width="8.140625" style="191" customWidth="1"/>
    <col min="14874" max="14874" width="8.7109375" style="191" customWidth="1"/>
    <col min="14875" max="14875" width="7" style="191" customWidth="1"/>
    <col min="14876" max="14879" width="0" style="191" hidden="1" customWidth="1"/>
    <col min="14880" max="14880" width="7.85546875" style="191" customWidth="1"/>
    <col min="14881" max="14883" width="0" style="191" hidden="1" customWidth="1"/>
    <col min="14884" max="14884" width="7.28515625" style="191" customWidth="1"/>
    <col min="14885" max="14888" width="0" style="191" hidden="1" customWidth="1"/>
    <col min="14889" max="14890" width="6.85546875" style="191" customWidth="1"/>
    <col min="14891" max="14891" width="0" style="191" hidden="1" customWidth="1"/>
    <col min="14892" max="14892" width="6.7109375" style="191" customWidth="1"/>
    <col min="14893" max="14894" width="0" style="191" hidden="1" customWidth="1"/>
    <col min="14895" max="14895" width="6.42578125" style="191" customWidth="1"/>
    <col min="14896" max="14896" width="0" style="191" hidden="1" customWidth="1"/>
    <col min="14897" max="14897" width="8.28515625" style="191" customWidth="1"/>
    <col min="14898" max="14902" width="0" style="191" hidden="1" customWidth="1"/>
    <col min="14903" max="14903" width="7.42578125" style="191" customWidth="1"/>
    <col min="14904" max="14906" width="0" style="191" hidden="1" customWidth="1"/>
    <col min="14907" max="14907" width="12.5703125" style="191" customWidth="1"/>
    <col min="14908" max="14908" width="21.42578125" style="191" customWidth="1"/>
    <col min="14909" max="14909" width="12.85546875" style="191" customWidth="1"/>
    <col min="14910" max="14912" width="0" style="191" hidden="1" customWidth="1"/>
    <col min="14913" max="15099" width="9.140625" style="191"/>
    <col min="15100" max="15100" width="5" style="191" customWidth="1"/>
    <col min="15101" max="15101" width="38.42578125" style="191" customWidth="1"/>
    <col min="15102" max="15102" width="0" style="191" hidden="1" customWidth="1"/>
    <col min="15103" max="15103" width="8.5703125" style="191" customWidth="1"/>
    <col min="15104" max="15104" width="13.140625" style="191" customWidth="1"/>
    <col min="15105" max="15105" width="11.42578125" style="191" customWidth="1"/>
    <col min="15106" max="15106" width="8.42578125" style="191" customWidth="1"/>
    <col min="15107" max="15107" width="7.42578125" style="191" customWidth="1"/>
    <col min="15108" max="15110" width="0" style="191" hidden="1" customWidth="1"/>
    <col min="15111" max="15111" width="7.7109375" style="191" customWidth="1"/>
    <col min="15112" max="15112" width="7.85546875" style="191" customWidth="1"/>
    <col min="15113" max="15116" width="0" style="191" hidden="1" customWidth="1"/>
    <col min="15117" max="15117" width="6.7109375" style="191" customWidth="1"/>
    <col min="15118" max="15119" width="0" style="191" hidden="1" customWidth="1"/>
    <col min="15120" max="15120" width="8.28515625" style="191" customWidth="1"/>
    <col min="15121" max="15125" width="0" style="191" hidden="1" customWidth="1"/>
    <col min="15126" max="15126" width="7.42578125" style="191" customWidth="1"/>
    <col min="15127" max="15127" width="6.7109375" style="191" customWidth="1"/>
    <col min="15128" max="15128" width="0" style="191" hidden="1" customWidth="1"/>
    <col min="15129" max="15129" width="8.140625" style="191" customWidth="1"/>
    <col min="15130" max="15130" width="8.7109375" style="191" customWidth="1"/>
    <col min="15131" max="15131" width="7" style="191" customWidth="1"/>
    <col min="15132" max="15135" width="0" style="191" hidden="1" customWidth="1"/>
    <col min="15136" max="15136" width="7.85546875" style="191" customWidth="1"/>
    <col min="15137" max="15139" width="0" style="191" hidden="1" customWidth="1"/>
    <col min="15140" max="15140" width="7.28515625" style="191" customWidth="1"/>
    <col min="15141" max="15144" width="0" style="191" hidden="1" customWidth="1"/>
    <col min="15145" max="15146" width="6.85546875" style="191" customWidth="1"/>
    <col min="15147" max="15147" width="0" style="191" hidden="1" customWidth="1"/>
    <col min="15148" max="15148" width="6.7109375" style="191" customWidth="1"/>
    <col min="15149" max="15150" width="0" style="191" hidden="1" customWidth="1"/>
    <col min="15151" max="15151" width="6.42578125" style="191" customWidth="1"/>
    <col min="15152" max="15152" width="0" style="191" hidden="1" customWidth="1"/>
    <col min="15153" max="15153" width="8.28515625" style="191" customWidth="1"/>
    <col min="15154" max="15158" width="0" style="191" hidden="1" customWidth="1"/>
    <col min="15159" max="15159" width="7.42578125" style="191" customWidth="1"/>
    <col min="15160" max="15162" width="0" style="191" hidden="1" customWidth="1"/>
    <col min="15163" max="15163" width="12.5703125" style="191" customWidth="1"/>
    <col min="15164" max="15164" width="21.42578125" style="191" customWidth="1"/>
    <col min="15165" max="15165" width="12.85546875" style="191" customWidth="1"/>
    <col min="15166" max="15168" width="0" style="191" hidden="1" customWidth="1"/>
    <col min="15169" max="15355" width="9.140625" style="191"/>
    <col min="15356" max="15356" width="5" style="191" customWidth="1"/>
    <col min="15357" max="15357" width="38.42578125" style="191" customWidth="1"/>
    <col min="15358" max="15358" width="0" style="191" hidden="1" customWidth="1"/>
    <col min="15359" max="15359" width="8.5703125" style="191" customWidth="1"/>
    <col min="15360" max="15360" width="13.140625" style="191" customWidth="1"/>
    <col min="15361" max="15361" width="11.42578125" style="191" customWidth="1"/>
    <col min="15362" max="15362" width="8.42578125" style="191" customWidth="1"/>
    <col min="15363" max="15363" width="7.42578125" style="191" customWidth="1"/>
    <col min="15364" max="15366" width="0" style="191" hidden="1" customWidth="1"/>
    <col min="15367" max="15367" width="7.7109375" style="191" customWidth="1"/>
    <col min="15368" max="15368" width="7.85546875" style="191" customWidth="1"/>
    <col min="15369" max="15372" width="0" style="191" hidden="1" customWidth="1"/>
    <col min="15373" max="15373" width="6.7109375" style="191" customWidth="1"/>
    <col min="15374" max="15375" width="0" style="191" hidden="1" customWidth="1"/>
    <col min="15376" max="15376" width="8.28515625" style="191" customWidth="1"/>
    <col min="15377" max="15381" width="0" style="191" hidden="1" customWidth="1"/>
    <col min="15382" max="15382" width="7.42578125" style="191" customWidth="1"/>
    <col min="15383" max="15383" width="6.7109375" style="191" customWidth="1"/>
    <col min="15384" max="15384" width="0" style="191" hidden="1" customWidth="1"/>
    <col min="15385" max="15385" width="8.140625" style="191" customWidth="1"/>
    <col min="15386" max="15386" width="8.7109375" style="191" customWidth="1"/>
    <col min="15387" max="15387" width="7" style="191" customWidth="1"/>
    <col min="15388" max="15391" width="0" style="191" hidden="1" customWidth="1"/>
    <col min="15392" max="15392" width="7.85546875" style="191" customWidth="1"/>
    <col min="15393" max="15395" width="0" style="191" hidden="1" customWidth="1"/>
    <col min="15396" max="15396" width="7.28515625" style="191" customWidth="1"/>
    <col min="15397" max="15400" width="0" style="191" hidden="1" customWidth="1"/>
    <col min="15401" max="15402" width="6.85546875" style="191" customWidth="1"/>
    <col min="15403" max="15403" width="0" style="191" hidden="1" customWidth="1"/>
    <col min="15404" max="15404" width="6.7109375" style="191" customWidth="1"/>
    <col min="15405" max="15406" width="0" style="191" hidden="1" customWidth="1"/>
    <col min="15407" max="15407" width="6.42578125" style="191" customWidth="1"/>
    <col min="15408" max="15408" width="0" style="191" hidden="1" customWidth="1"/>
    <col min="15409" max="15409" width="8.28515625" style="191" customWidth="1"/>
    <col min="15410" max="15414" width="0" style="191" hidden="1" customWidth="1"/>
    <col min="15415" max="15415" width="7.42578125" style="191" customWidth="1"/>
    <col min="15416" max="15418" width="0" style="191" hidden="1" customWidth="1"/>
    <col min="15419" max="15419" width="12.5703125" style="191" customWidth="1"/>
    <col min="15420" max="15420" width="21.42578125" style="191" customWidth="1"/>
    <col min="15421" max="15421" width="12.85546875" style="191" customWidth="1"/>
    <col min="15422" max="15424" width="0" style="191" hidden="1" customWidth="1"/>
    <col min="15425" max="15611" width="9.140625" style="191"/>
    <col min="15612" max="15612" width="5" style="191" customWidth="1"/>
    <col min="15613" max="15613" width="38.42578125" style="191" customWidth="1"/>
    <col min="15614" max="15614" width="0" style="191" hidden="1" customWidth="1"/>
    <col min="15615" max="15615" width="8.5703125" style="191" customWidth="1"/>
    <col min="15616" max="15616" width="13.140625" style="191" customWidth="1"/>
    <col min="15617" max="15617" width="11.42578125" style="191" customWidth="1"/>
    <col min="15618" max="15618" width="8.42578125" style="191" customWidth="1"/>
    <col min="15619" max="15619" width="7.42578125" style="191" customWidth="1"/>
    <col min="15620" max="15622" width="0" style="191" hidden="1" customWidth="1"/>
    <col min="15623" max="15623" width="7.7109375" style="191" customWidth="1"/>
    <col min="15624" max="15624" width="7.85546875" style="191" customWidth="1"/>
    <col min="15625" max="15628" width="0" style="191" hidden="1" customWidth="1"/>
    <col min="15629" max="15629" width="6.7109375" style="191" customWidth="1"/>
    <col min="15630" max="15631" width="0" style="191" hidden="1" customWidth="1"/>
    <col min="15632" max="15632" width="8.28515625" style="191" customWidth="1"/>
    <col min="15633" max="15637" width="0" style="191" hidden="1" customWidth="1"/>
    <col min="15638" max="15638" width="7.42578125" style="191" customWidth="1"/>
    <col min="15639" max="15639" width="6.7109375" style="191" customWidth="1"/>
    <col min="15640" max="15640" width="0" style="191" hidden="1" customWidth="1"/>
    <col min="15641" max="15641" width="8.140625" style="191" customWidth="1"/>
    <col min="15642" max="15642" width="8.7109375" style="191" customWidth="1"/>
    <col min="15643" max="15643" width="7" style="191" customWidth="1"/>
    <col min="15644" max="15647" width="0" style="191" hidden="1" customWidth="1"/>
    <col min="15648" max="15648" width="7.85546875" style="191" customWidth="1"/>
    <col min="15649" max="15651" width="0" style="191" hidden="1" customWidth="1"/>
    <col min="15652" max="15652" width="7.28515625" style="191" customWidth="1"/>
    <col min="15653" max="15656" width="0" style="191" hidden="1" customWidth="1"/>
    <col min="15657" max="15658" width="6.85546875" style="191" customWidth="1"/>
    <col min="15659" max="15659" width="0" style="191" hidden="1" customWidth="1"/>
    <col min="15660" max="15660" width="6.7109375" style="191" customWidth="1"/>
    <col min="15661" max="15662" width="0" style="191" hidden="1" customWidth="1"/>
    <col min="15663" max="15663" width="6.42578125" style="191" customWidth="1"/>
    <col min="15664" max="15664" width="0" style="191" hidden="1" customWidth="1"/>
    <col min="15665" max="15665" width="8.28515625" style="191" customWidth="1"/>
    <col min="15666" max="15670" width="0" style="191" hidden="1" customWidth="1"/>
    <col min="15671" max="15671" width="7.42578125" style="191" customWidth="1"/>
    <col min="15672" max="15674" width="0" style="191" hidden="1" customWidth="1"/>
    <col min="15675" max="15675" width="12.5703125" style="191" customWidth="1"/>
    <col min="15676" max="15676" width="21.42578125" style="191" customWidth="1"/>
    <col min="15677" max="15677" width="12.85546875" style="191" customWidth="1"/>
    <col min="15678" max="15680" width="0" style="191" hidden="1" customWidth="1"/>
    <col min="15681" max="15867" width="9.140625" style="191"/>
    <col min="15868" max="15868" width="5" style="191" customWidth="1"/>
    <col min="15869" max="15869" width="38.42578125" style="191" customWidth="1"/>
    <col min="15870" max="15870" width="0" style="191" hidden="1" customWidth="1"/>
    <col min="15871" max="15871" width="8.5703125" style="191" customWidth="1"/>
    <col min="15872" max="15872" width="13.140625" style="191" customWidth="1"/>
    <col min="15873" max="15873" width="11.42578125" style="191" customWidth="1"/>
    <col min="15874" max="15874" width="8.42578125" style="191" customWidth="1"/>
    <col min="15875" max="15875" width="7.42578125" style="191" customWidth="1"/>
    <col min="15876" max="15878" width="0" style="191" hidden="1" customWidth="1"/>
    <col min="15879" max="15879" width="7.7109375" style="191" customWidth="1"/>
    <col min="15880" max="15880" width="7.85546875" style="191" customWidth="1"/>
    <col min="15881" max="15884" width="0" style="191" hidden="1" customWidth="1"/>
    <col min="15885" max="15885" width="6.7109375" style="191" customWidth="1"/>
    <col min="15886" max="15887" width="0" style="191" hidden="1" customWidth="1"/>
    <col min="15888" max="15888" width="8.28515625" style="191" customWidth="1"/>
    <col min="15889" max="15893" width="0" style="191" hidden="1" customWidth="1"/>
    <col min="15894" max="15894" width="7.42578125" style="191" customWidth="1"/>
    <col min="15895" max="15895" width="6.7109375" style="191" customWidth="1"/>
    <col min="15896" max="15896" width="0" style="191" hidden="1" customWidth="1"/>
    <col min="15897" max="15897" width="8.140625" style="191" customWidth="1"/>
    <col min="15898" max="15898" width="8.7109375" style="191" customWidth="1"/>
    <col min="15899" max="15899" width="7" style="191" customWidth="1"/>
    <col min="15900" max="15903" width="0" style="191" hidden="1" customWidth="1"/>
    <col min="15904" max="15904" width="7.85546875" style="191" customWidth="1"/>
    <col min="15905" max="15907" width="0" style="191" hidden="1" customWidth="1"/>
    <col min="15908" max="15908" width="7.28515625" style="191" customWidth="1"/>
    <col min="15909" max="15912" width="0" style="191" hidden="1" customWidth="1"/>
    <col min="15913" max="15914" width="6.85546875" style="191" customWidth="1"/>
    <col min="15915" max="15915" width="0" style="191" hidden="1" customWidth="1"/>
    <col min="15916" max="15916" width="6.7109375" style="191" customWidth="1"/>
    <col min="15917" max="15918" width="0" style="191" hidden="1" customWidth="1"/>
    <col min="15919" max="15919" width="6.42578125" style="191" customWidth="1"/>
    <col min="15920" max="15920" width="0" style="191" hidden="1" customWidth="1"/>
    <col min="15921" max="15921" width="8.28515625" style="191" customWidth="1"/>
    <col min="15922" max="15926" width="0" style="191" hidden="1" customWidth="1"/>
    <col min="15927" max="15927" width="7.42578125" style="191" customWidth="1"/>
    <col min="15928" max="15930" width="0" style="191" hidden="1" customWidth="1"/>
    <col min="15931" max="15931" width="12.5703125" style="191" customWidth="1"/>
    <col min="15932" max="15932" width="21.42578125" style="191" customWidth="1"/>
    <col min="15933" max="15933" width="12.85546875" style="191" customWidth="1"/>
    <col min="15934" max="15936" width="0" style="191" hidden="1" customWidth="1"/>
    <col min="15937" max="16123" width="9.140625" style="191"/>
    <col min="16124" max="16124" width="5" style="191" customWidth="1"/>
    <col min="16125" max="16125" width="38.42578125" style="191" customWidth="1"/>
    <col min="16126" max="16126" width="0" style="191" hidden="1" customWidth="1"/>
    <col min="16127" max="16127" width="8.5703125" style="191" customWidth="1"/>
    <col min="16128" max="16128" width="13.140625" style="191" customWidth="1"/>
    <col min="16129" max="16129" width="11.42578125" style="191" customWidth="1"/>
    <col min="16130" max="16130" width="8.42578125" style="191" customWidth="1"/>
    <col min="16131" max="16131" width="7.42578125" style="191" customWidth="1"/>
    <col min="16132" max="16134" width="0" style="191" hidden="1" customWidth="1"/>
    <col min="16135" max="16135" width="7.7109375" style="191" customWidth="1"/>
    <col min="16136" max="16136" width="7.85546875" style="191" customWidth="1"/>
    <col min="16137" max="16140" width="0" style="191" hidden="1" customWidth="1"/>
    <col min="16141" max="16141" width="6.7109375" style="191" customWidth="1"/>
    <col min="16142" max="16143" width="0" style="191" hidden="1" customWidth="1"/>
    <col min="16144" max="16144" width="8.28515625" style="191" customWidth="1"/>
    <col min="16145" max="16149" width="0" style="191" hidden="1" customWidth="1"/>
    <col min="16150" max="16150" width="7.42578125" style="191" customWidth="1"/>
    <col min="16151" max="16151" width="6.7109375" style="191" customWidth="1"/>
    <col min="16152" max="16152" width="0" style="191" hidden="1" customWidth="1"/>
    <col min="16153" max="16153" width="8.140625" style="191" customWidth="1"/>
    <col min="16154" max="16154" width="8.7109375" style="191" customWidth="1"/>
    <col min="16155" max="16155" width="7" style="191" customWidth="1"/>
    <col min="16156" max="16159" width="0" style="191" hidden="1" customWidth="1"/>
    <col min="16160" max="16160" width="7.85546875" style="191" customWidth="1"/>
    <col min="16161" max="16163" width="0" style="191" hidden="1" customWidth="1"/>
    <col min="16164" max="16164" width="7.28515625" style="191" customWidth="1"/>
    <col min="16165" max="16168" width="0" style="191" hidden="1" customWidth="1"/>
    <col min="16169" max="16170" width="6.85546875" style="191" customWidth="1"/>
    <col min="16171" max="16171" width="0" style="191" hidden="1" customWidth="1"/>
    <col min="16172" max="16172" width="6.7109375" style="191" customWidth="1"/>
    <col min="16173" max="16174" width="0" style="191" hidden="1" customWidth="1"/>
    <col min="16175" max="16175" width="6.42578125" style="191" customWidth="1"/>
    <col min="16176" max="16176" width="0" style="191" hidden="1" customWidth="1"/>
    <col min="16177" max="16177" width="8.28515625" style="191" customWidth="1"/>
    <col min="16178" max="16182" width="0" style="191" hidden="1" customWidth="1"/>
    <col min="16183" max="16183" width="7.42578125" style="191" customWidth="1"/>
    <col min="16184" max="16186" width="0" style="191" hidden="1" customWidth="1"/>
    <col min="16187" max="16187" width="12.5703125" style="191" customWidth="1"/>
    <col min="16188" max="16188" width="21.42578125" style="191" customWidth="1"/>
    <col min="16189" max="16189" width="12.85546875" style="191" customWidth="1"/>
    <col min="16190" max="16192" width="0" style="191" hidden="1" customWidth="1"/>
    <col min="16193" max="16384" width="9.140625" style="191"/>
  </cols>
  <sheetData>
    <row r="2" spans="1:81" x14ac:dyDescent="0.25">
      <c r="A2" s="874" t="s">
        <v>544</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row>
    <row r="3" spans="1:81" x14ac:dyDescent="0.25">
      <c r="A3" s="875" t="s">
        <v>0</v>
      </c>
      <c r="B3" s="853"/>
      <c r="C3" s="853"/>
      <c r="D3" s="853"/>
      <c r="E3" s="853"/>
      <c r="F3" s="853"/>
      <c r="G3" s="853"/>
      <c r="H3" s="853"/>
      <c r="I3" s="853"/>
      <c r="J3" s="853"/>
      <c r="K3" s="875"/>
      <c r="L3" s="853"/>
      <c r="M3" s="853"/>
      <c r="N3" s="875"/>
      <c r="O3" s="875"/>
      <c r="P3" s="875"/>
      <c r="Q3" s="853"/>
      <c r="R3" s="853"/>
      <c r="S3" s="875"/>
      <c r="T3" s="875"/>
      <c r="U3" s="853"/>
      <c r="V3" s="875"/>
      <c r="W3" s="875"/>
      <c r="X3" s="875"/>
      <c r="Y3" s="875"/>
      <c r="Z3" s="875"/>
      <c r="AA3" s="875"/>
      <c r="AB3" s="853"/>
      <c r="AC3" s="875"/>
      <c r="AD3" s="853"/>
      <c r="AE3" s="853"/>
      <c r="AF3" s="853"/>
      <c r="AG3" s="875"/>
      <c r="AH3" s="875"/>
      <c r="AI3" s="875"/>
      <c r="AJ3" s="853"/>
      <c r="AK3" s="853"/>
      <c r="AL3" s="875"/>
      <c r="AM3" s="875"/>
      <c r="AN3" s="875"/>
      <c r="AO3" s="875"/>
      <c r="AP3" s="853"/>
      <c r="AQ3" s="875"/>
      <c r="AR3" s="875"/>
      <c r="AS3" s="875"/>
      <c r="AT3" s="853"/>
      <c r="AU3" s="853"/>
      <c r="AV3" s="853"/>
      <c r="AW3" s="875"/>
      <c r="AX3" s="875"/>
      <c r="AY3" s="875"/>
      <c r="AZ3" s="853"/>
      <c r="BA3" s="875"/>
      <c r="BB3" s="853"/>
      <c r="BC3" s="875"/>
      <c r="BD3" s="853"/>
      <c r="BE3" s="853"/>
      <c r="BF3" s="853"/>
      <c r="BG3" s="875"/>
      <c r="BH3" s="853"/>
      <c r="BI3" s="853"/>
      <c r="BJ3" s="853"/>
      <c r="BK3" s="875"/>
      <c r="BL3" s="875"/>
    </row>
    <row r="4" spans="1:81" s="273" customFormat="1" x14ac:dyDescent="0.25">
      <c r="A4" s="816" t="s">
        <v>1</v>
      </c>
      <c r="B4" s="816" t="s">
        <v>169</v>
      </c>
      <c r="C4" s="816" t="s">
        <v>266</v>
      </c>
      <c r="D4" s="796" t="s">
        <v>309</v>
      </c>
      <c r="E4" s="816" t="s">
        <v>354</v>
      </c>
      <c r="F4" s="808" t="s">
        <v>543</v>
      </c>
      <c r="G4" s="805" t="s">
        <v>380</v>
      </c>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6"/>
      <c r="BH4" s="806"/>
      <c r="BI4" s="806"/>
      <c r="BJ4" s="806"/>
      <c r="BK4" s="807"/>
      <c r="BL4" s="816" t="s">
        <v>354</v>
      </c>
      <c r="BM4" s="180"/>
      <c r="BN4" s="180"/>
      <c r="BO4" s="180"/>
      <c r="BP4" s="180"/>
      <c r="BQ4" s="180"/>
      <c r="BR4" s="180"/>
      <c r="BS4" s="180"/>
      <c r="BT4" s="180"/>
      <c r="BU4" s="180"/>
      <c r="BV4" s="180"/>
      <c r="BW4" s="180"/>
      <c r="BX4" s="180"/>
      <c r="BY4" s="180"/>
      <c r="BZ4" s="180"/>
      <c r="CA4" s="180"/>
      <c r="CB4" s="180"/>
      <c r="CC4" s="180"/>
    </row>
    <row r="5" spans="1:81" s="292" customFormat="1" ht="31.5" x14ac:dyDescent="0.25">
      <c r="A5" s="815"/>
      <c r="B5" s="815"/>
      <c r="C5" s="815"/>
      <c r="D5" s="797"/>
      <c r="E5" s="815"/>
      <c r="F5" s="813"/>
      <c r="G5" s="284" t="s">
        <v>6</v>
      </c>
      <c r="H5" s="285" t="s">
        <v>7</v>
      </c>
      <c r="I5" s="286" t="s">
        <v>8</v>
      </c>
      <c r="J5" s="286" t="s">
        <v>9</v>
      </c>
      <c r="K5" s="286" t="s">
        <v>10</v>
      </c>
      <c r="L5" s="286" t="s">
        <v>11</v>
      </c>
      <c r="M5" s="286" t="s">
        <v>12</v>
      </c>
      <c r="N5" s="286" t="s">
        <v>178</v>
      </c>
      <c r="O5" s="286" t="s">
        <v>13</v>
      </c>
      <c r="P5" s="286" t="s">
        <v>14</v>
      </c>
      <c r="Q5" s="286" t="s">
        <v>15</v>
      </c>
      <c r="R5" s="286" t="s">
        <v>16</v>
      </c>
      <c r="S5" s="286" t="s">
        <v>17</v>
      </c>
      <c r="T5" s="286" t="s">
        <v>18</v>
      </c>
      <c r="U5" s="354" t="s">
        <v>19</v>
      </c>
      <c r="V5" s="287" t="s">
        <v>20</v>
      </c>
      <c r="W5" s="287" t="s">
        <v>21</v>
      </c>
      <c r="X5" s="637" t="s">
        <v>22</v>
      </c>
      <c r="Y5" s="637" t="s">
        <v>23</v>
      </c>
      <c r="Z5" s="637" t="s">
        <v>24</v>
      </c>
      <c r="AA5" s="637" t="s">
        <v>25</v>
      </c>
      <c r="AB5" s="637" t="s">
        <v>26</v>
      </c>
      <c r="AC5" s="637" t="s">
        <v>27</v>
      </c>
      <c r="AD5" s="637" t="s">
        <v>28</v>
      </c>
      <c r="AE5" s="288" t="s">
        <v>29</v>
      </c>
      <c r="AF5" s="288" t="s">
        <v>30</v>
      </c>
      <c r="AG5" s="288" t="s">
        <v>31</v>
      </c>
      <c r="AH5" s="288" t="s">
        <v>32</v>
      </c>
      <c r="AI5" s="288" t="s">
        <v>33</v>
      </c>
      <c r="AJ5" s="288" t="s">
        <v>34</v>
      </c>
      <c r="AK5" s="288" t="s">
        <v>35</v>
      </c>
      <c r="AL5" s="288" t="s">
        <v>36</v>
      </c>
      <c r="AM5" s="288" t="s">
        <v>37</v>
      </c>
      <c r="AN5" s="288" t="s">
        <v>38</v>
      </c>
      <c r="AO5" s="289" t="s">
        <v>39</v>
      </c>
      <c r="AP5" s="637" t="s">
        <v>40</v>
      </c>
      <c r="AQ5" s="637" t="s">
        <v>41</v>
      </c>
      <c r="AR5" s="637" t="s">
        <v>42</v>
      </c>
      <c r="AS5" s="637" t="s">
        <v>179</v>
      </c>
      <c r="AT5" s="287" t="s">
        <v>43</v>
      </c>
      <c r="AU5" s="287" t="s">
        <v>44</v>
      </c>
      <c r="AV5" s="637" t="s">
        <v>45</v>
      </c>
      <c r="AW5" s="637" t="s">
        <v>46</v>
      </c>
      <c r="AX5" s="637" t="s">
        <v>47</v>
      </c>
      <c r="AY5" s="637" t="s">
        <v>48</v>
      </c>
      <c r="AZ5" s="285" t="s">
        <v>49</v>
      </c>
      <c r="BA5" s="285" t="s">
        <v>50</v>
      </c>
      <c r="BB5" s="285" t="s">
        <v>51</v>
      </c>
      <c r="BC5" s="285" t="s">
        <v>52</v>
      </c>
      <c r="BD5" s="285" t="s">
        <v>53</v>
      </c>
      <c r="BE5" s="285" t="s">
        <v>54</v>
      </c>
      <c r="BF5" s="285" t="s">
        <v>55</v>
      </c>
      <c r="BG5" s="285" t="s">
        <v>56</v>
      </c>
      <c r="BH5" s="485" t="s">
        <v>57</v>
      </c>
      <c r="BI5" s="290" t="s">
        <v>58</v>
      </c>
      <c r="BJ5" s="290" t="s">
        <v>59</v>
      </c>
      <c r="BK5" s="290" t="s">
        <v>60</v>
      </c>
      <c r="BL5" s="815"/>
      <c r="BM5" s="636"/>
      <c r="BN5" s="636"/>
      <c r="BO5" s="636"/>
      <c r="BP5" s="636"/>
      <c r="BQ5" s="636"/>
      <c r="BR5" s="636"/>
      <c r="BS5" s="636"/>
      <c r="BT5" s="636"/>
      <c r="BU5" s="636"/>
      <c r="BV5" s="636"/>
      <c r="BW5" s="636"/>
      <c r="BX5" s="636"/>
      <c r="BY5" s="636"/>
      <c r="BZ5" s="636"/>
      <c r="CA5" s="636"/>
      <c r="CB5" s="636"/>
      <c r="CC5" s="636"/>
    </row>
    <row r="6" spans="1:81" s="292" customFormat="1" x14ac:dyDescent="0.25">
      <c r="A6" s="138"/>
      <c r="B6" s="632" t="s">
        <v>174</v>
      </c>
      <c r="C6" s="632"/>
      <c r="D6" s="632"/>
      <c r="E6" s="460"/>
      <c r="F6" s="761">
        <v>18.597800000000003</v>
      </c>
      <c r="G6" s="761">
        <v>17.667000000000002</v>
      </c>
      <c r="H6" s="761">
        <v>0</v>
      </c>
      <c r="I6" s="761">
        <v>0</v>
      </c>
      <c r="J6" s="761">
        <v>0</v>
      </c>
      <c r="K6" s="761">
        <v>0</v>
      </c>
      <c r="L6" s="761">
        <v>14.757</v>
      </c>
      <c r="M6" s="761">
        <v>2.63</v>
      </c>
      <c r="N6" s="761">
        <v>0</v>
      </c>
      <c r="O6" s="761">
        <v>0</v>
      </c>
      <c r="P6" s="761">
        <v>0</v>
      </c>
      <c r="Q6" s="761">
        <v>0</v>
      </c>
      <c r="R6" s="761">
        <v>0.28000000000000003</v>
      </c>
      <c r="S6" s="761">
        <v>0</v>
      </c>
      <c r="T6" s="761">
        <v>0</v>
      </c>
      <c r="U6" s="761">
        <v>0.93080000000000007</v>
      </c>
      <c r="V6" s="761">
        <v>0</v>
      </c>
      <c r="W6" s="761">
        <v>0</v>
      </c>
      <c r="X6" s="761">
        <v>0</v>
      </c>
      <c r="Y6" s="761">
        <v>0</v>
      </c>
      <c r="Z6" s="761">
        <v>0</v>
      </c>
      <c r="AA6" s="761">
        <v>0</v>
      </c>
      <c r="AB6" s="761">
        <v>0</v>
      </c>
      <c r="AC6" s="761">
        <v>0</v>
      </c>
      <c r="AD6" s="761">
        <v>0.93080000000000007</v>
      </c>
      <c r="AE6" s="761">
        <v>0.19</v>
      </c>
      <c r="AF6" s="761">
        <v>0.61</v>
      </c>
      <c r="AG6" s="761">
        <v>0</v>
      </c>
      <c r="AH6" s="761">
        <v>0</v>
      </c>
      <c r="AI6" s="761">
        <v>0</v>
      </c>
      <c r="AJ6" s="761">
        <v>0</v>
      </c>
      <c r="AK6" s="761">
        <v>0.1308</v>
      </c>
      <c r="AL6" s="461">
        <v>0</v>
      </c>
      <c r="AM6" s="461">
        <v>0</v>
      </c>
      <c r="AN6" s="461">
        <v>0</v>
      </c>
      <c r="AO6" s="461">
        <v>0</v>
      </c>
      <c r="AP6" s="461">
        <v>0</v>
      </c>
      <c r="AQ6" s="461">
        <v>0</v>
      </c>
      <c r="AR6" s="461">
        <v>0</v>
      </c>
      <c r="AS6" s="461">
        <v>0</v>
      </c>
      <c r="AT6" s="461">
        <v>0</v>
      </c>
      <c r="AU6" s="461">
        <v>0</v>
      </c>
      <c r="AV6" s="461">
        <v>0</v>
      </c>
      <c r="AW6" s="461">
        <v>0</v>
      </c>
      <c r="AX6" s="461">
        <v>0</v>
      </c>
      <c r="AY6" s="461">
        <v>0</v>
      </c>
      <c r="AZ6" s="461">
        <v>0</v>
      </c>
      <c r="BA6" s="461">
        <v>0</v>
      </c>
      <c r="BB6" s="461">
        <v>0</v>
      </c>
      <c r="BC6" s="461">
        <v>0</v>
      </c>
      <c r="BD6" s="461">
        <v>0</v>
      </c>
      <c r="BE6" s="461">
        <v>0</v>
      </c>
      <c r="BF6" s="461">
        <v>0</v>
      </c>
      <c r="BG6" s="461">
        <v>0</v>
      </c>
      <c r="BH6" s="461">
        <v>0</v>
      </c>
      <c r="BI6" s="461">
        <v>0</v>
      </c>
      <c r="BJ6" s="461">
        <v>0</v>
      </c>
      <c r="BK6" s="461">
        <v>0</v>
      </c>
      <c r="BL6" s="139"/>
      <c r="BM6" s="636"/>
      <c r="BN6" s="636"/>
      <c r="BO6" s="636"/>
      <c r="BP6" s="636"/>
      <c r="BQ6" s="636"/>
      <c r="BR6" s="636"/>
      <c r="BS6" s="636"/>
      <c r="BT6" s="636"/>
      <c r="BU6" s="636"/>
      <c r="BV6" s="636"/>
      <c r="BW6" s="636"/>
      <c r="BX6" s="636"/>
      <c r="BY6" s="636"/>
      <c r="BZ6" s="636"/>
      <c r="CA6" s="636"/>
      <c r="CB6" s="636"/>
      <c r="CC6" s="636"/>
    </row>
    <row r="7" spans="1:81" ht="47.25" x14ac:dyDescent="0.25">
      <c r="A7" s="634">
        <v>1</v>
      </c>
      <c r="B7" s="55" t="s">
        <v>540</v>
      </c>
      <c r="C7" s="633" t="s">
        <v>541</v>
      </c>
      <c r="D7" s="633" t="s">
        <v>35</v>
      </c>
      <c r="E7" s="633" t="s">
        <v>247</v>
      </c>
      <c r="F7" s="750">
        <v>0.1308</v>
      </c>
      <c r="G7" s="750"/>
      <c r="H7" s="750"/>
      <c r="I7" s="750"/>
      <c r="J7" s="750"/>
      <c r="K7" s="750"/>
      <c r="L7" s="750"/>
      <c r="M7" s="750"/>
      <c r="N7" s="750"/>
      <c r="O7" s="750"/>
      <c r="P7" s="750"/>
      <c r="Q7" s="750"/>
      <c r="R7" s="750"/>
      <c r="S7" s="750"/>
      <c r="T7" s="750"/>
      <c r="U7" s="750">
        <v>0.1308</v>
      </c>
      <c r="V7" s="750"/>
      <c r="W7" s="750"/>
      <c r="X7" s="750"/>
      <c r="Y7" s="750"/>
      <c r="Z7" s="750"/>
      <c r="AA7" s="750"/>
      <c r="AB7" s="750"/>
      <c r="AC7" s="750"/>
      <c r="AD7" s="750">
        <v>0.1308</v>
      </c>
      <c r="AE7" s="751"/>
      <c r="AF7" s="751"/>
      <c r="AG7" s="751"/>
      <c r="AH7" s="751"/>
      <c r="AI7" s="751"/>
      <c r="AJ7" s="751"/>
      <c r="AK7" s="764">
        <v>0.1308</v>
      </c>
      <c r="AL7" s="463"/>
      <c r="AM7" s="463"/>
      <c r="AN7" s="463"/>
      <c r="AO7" s="463"/>
      <c r="AP7" s="462"/>
      <c r="AQ7" s="462"/>
      <c r="AR7" s="462"/>
      <c r="AS7" s="462"/>
      <c r="AT7" s="462"/>
      <c r="AU7" s="462"/>
      <c r="AV7" s="462"/>
      <c r="AW7" s="462"/>
      <c r="AX7" s="462"/>
      <c r="AY7" s="462"/>
      <c r="AZ7" s="462"/>
      <c r="BA7" s="462"/>
      <c r="BB7" s="462"/>
      <c r="BC7" s="462"/>
      <c r="BD7" s="462"/>
      <c r="BE7" s="462"/>
      <c r="BF7" s="462"/>
      <c r="BG7" s="462"/>
      <c r="BH7" s="486">
        <v>0</v>
      </c>
      <c r="BI7" s="462"/>
      <c r="BJ7" s="462"/>
      <c r="BK7" s="462"/>
      <c r="BL7" s="639" t="s">
        <v>247</v>
      </c>
      <c r="BM7" s="190"/>
      <c r="BN7" s="190"/>
      <c r="BO7" s="190"/>
      <c r="BP7" s="190"/>
      <c r="BQ7" s="190"/>
      <c r="BR7" s="190"/>
      <c r="BS7" s="190"/>
      <c r="BT7" s="190"/>
      <c r="BU7" s="190"/>
      <c r="BV7" s="190"/>
      <c r="BW7" s="190"/>
      <c r="BX7" s="190"/>
      <c r="BY7" s="190"/>
      <c r="BZ7" s="190"/>
      <c r="CA7" s="190"/>
      <c r="CB7" s="190"/>
      <c r="CC7" s="190"/>
    </row>
    <row r="8" spans="1:81" s="48" customFormat="1" ht="47.25" x14ac:dyDescent="0.25">
      <c r="A8" s="633">
        <v>2</v>
      </c>
      <c r="B8" s="635" t="s">
        <v>387</v>
      </c>
      <c r="C8" s="633" t="s">
        <v>542</v>
      </c>
      <c r="D8" s="633" t="s">
        <v>26</v>
      </c>
      <c r="E8" s="633" t="s">
        <v>249</v>
      </c>
      <c r="F8" s="765">
        <v>17.967000000000002</v>
      </c>
      <c r="G8" s="750">
        <v>17.167000000000002</v>
      </c>
      <c r="H8" s="750">
        <v>0</v>
      </c>
      <c r="I8" s="750"/>
      <c r="J8" s="750"/>
      <c r="K8" s="750"/>
      <c r="L8" s="766">
        <v>14.407</v>
      </c>
      <c r="M8" s="767">
        <v>2.48</v>
      </c>
      <c r="N8" s="750"/>
      <c r="O8" s="750"/>
      <c r="P8" s="750"/>
      <c r="Q8" s="750"/>
      <c r="R8" s="750">
        <v>0.28000000000000003</v>
      </c>
      <c r="S8" s="750"/>
      <c r="T8" s="750"/>
      <c r="U8" s="750">
        <v>0.8</v>
      </c>
      <c r="V8" s="750"/>
      <c r="W8" s="750"/>
      <c r="X8" s="750"/>
      <c r="Y8" s="750"/>
      <c r="Z8" s="750"/>
      <c r="AA8" s="750"/>
      <c r="AB8" s="750"/>
      <c r="AC8" s="750"/>
      <c r="AD8" s="750">
        <v>0.8</v>
      </c>
      <c r="AE8" s="762">
        <v>0.19</v>
      </c>
      <c r="AF8" s="762">
        <v>0.61</v>
      </c>
      <c r="AG8" s="751"/>
      <c r="AH8" s="751"/>
      <c r="AI8" s="751"/>
      <c r="AJ8" s="751"/>
      <c r="AK8" s="751"/>
      <c r="AL8" s="481"/>
      <c r="AM8" s="481"/>
      <c r="AN8" s="481"/>
      <c r="AO8" s="481"/>
      <c r="AP8" s="465"/>
      <c r="AQ8" s="465"/>
      <c r="AR8" s="465"/>
      <c r="AS8" s="465"/>
      <c r="AT8" s="465"/>
      <c r="AU8" s="465"/>
      <c r="AV8" s="465"/>
      <c r="AW8" s="465"/>
      <c r="AX8" s="465"/>
      <c r="AY8" s="465"/>
      <c r="AZ8" s="465"/>
      <c r="BA8" s="465"/>
      <c r="BB8" s="465"/>
      <c r="BC8" s="465"/>
      <c r="BD8" s="465"/>
      <c r="BE8" s="465"/>
      <c r="BF8" s="465"/>
      <c r="BG8" s="465"/>
      <c r="BH8" s="487">
        <v>0</v>
      </c>
      <c r="BI8" s="466"/>
      <c r="BJ8" s="466"/>
      <c r="BK8" s="466"/>
      <c r="BL8" s="639" t="s">
        <v>249</v>
      </c>
      <c r="BM8" s="47"/>
      <c r="BN8" s="47"/>
      <c r="BO8" s="47"/>
      <c r="BP8" s="47"/>
      <c r="BQ8" s="47"/>
      <c r="BR8" s="47"/>
      <c r="BS8" s="47"/>
      <c r="BT8" s="47"/>
      <c r="BU8" s="47"/>
      <c r="BV8" s="47"/>
      <c r="BW8" s="47"/>
      <c r="BX8" s="47"/>
      <c r="BY8" s="47"/>
      <c r="BZ8" s="47"/>
      <c r="CA8" s="47"/>
      <c r="CB8" s="47"/>
      <c r="CC8" s="47"/>
    </row>
    <row r="9" spans="1:81" s="48" customFormat="1" ht="47.25" x14ac:dyDescent="0.25">
      <c r="A9" s="641">
        <v>3</v>
      </c>
      <c r="B9" s="122" t="s">
        <v>364</v>
      </c>
      <c r="C9" s="641" t="s">
        <v>542</v>
      </c>
      <c r="D9" s="641" t="s">
        <v>44</v>
      </c>
      <c r="E9" s="641" t="s">
        <v>249</v>
      </c>
      <c r="F9" s="768">
        <v>0.5</v>
      </c>
      <c r="G9" s="754">
        <v>0.5</v>
      </c>
      <c r="H9" s="754">
        <v>0</v>
      </c>
      <c r="I9" s="754"/>
      <c r="J9" s="754"/>
      <c r="K9" s="754"/>
      <c r="L9" s="769">
        <v>0.35</v>
      </c>
      <c r="M9" s="770">
        <v>0.15</v>
      </c>
      <c r="N9" s="754"/>
      <c r="O9" s="754"/>
      <c r="P9" s="754"/>
      <c r="Q9" s="754"/>
      <c r="R9" s="754"/>
      <c r="S9" s="754"/>
      <c r="T9" s="754"/>
      <c r="U9" s="754"/>
      <c r="V9" s="754"/>
      <c r="W9" s="754"/>
      <c r="X9" s="754"/>
      <c r="Y9" s="754"/>
      <c r="Z9" s="754"/>
      <c r="AA9" s="754"/>
      <c r="AB9" s="754"/>
      <c r="AC9" s="754"/>
      <c r="AD9" s="754"/>
      <c r="AE9" s="763"/>
      <c r="AF9" s="763"/>
      <c r="AG9" s="756"/>
      <c r="AH9" s="756"/>
      <c r="AI9" s="756"/>
      <c r="AJ9" s="756"/>
      <c r="AK9" s="756"/>
      <c r="AL9" s="483"/>
      <c r="AM9" s="483"/>
      <c r="AN9" s="483"/>
      <c r="AO9" s="483"/>
      <c r="AP9" s="482"/>
      <c r="AQ9" s="482"/>
      <c r="AR9" s="482"/>
      <c r="AS9" s="482"/>
      <c r="AT9" s="482"/>
      <c r="AU9" s="482"/>
      <c r="AV9" s="482"/>
      <c r="AW9" s="482"/>
      <c r="AX9" s="482"/>
      <c r="AY9" s="482"/>
      <c r="AZ9" s="482"/>
      <c r="BA9" s="482"/>
      <c r="BB9" s="482"/>
      <c r="BC9" s="482"/>
      <c r="BD9" s="482"/>
      <c r="BE9" s="482"/>
      <c r="BF9" s="482"/>
      <c r="BG9" s="482"/>
      <c r="BH9" s="642">
        <v>0</v>
      </c>
      <c r="BI9" s="470"/>
      <c r="BJ9" s="470"/>
      <c r="BK9" s="470"/>
      <c r="BL9" s="640" t="s">
        <v>264</v>
      </c>
      <c r="BM9" s="47"/>
      <c r="BN9" s="47"/>
      <c r="BO9" s="47"/>
      <c r="BP9" s="47"/>
      <c r="BQ9" s="47"/>
      <c r="BR9" s="47"/>
      <c r="BS9" s="47"/>
      <c r="BT9" s="47"/>
      <c r="BU9" s="47"/>
      <c r="BV9" s="47"/>
      <c r="BW9" s="47"/>
      <c r="BX9" s="47"/>
      <c r="BY9" s="47"/>
      <c r="BZ9" s="47"/>
      <c r="CA9" s="47"/>
      <c r="CB9" s="47"/>
      <c r="CC9" s="47"/>
    </row>
    <row r="10" spans="1:81" x14ac:dyDescent="0.25">
      <c r="A10" s="19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88"/>
      <c r="BI10" s="191"/>
      <c r="BJ10" s="191"/>
      <c r="BK10" s="191"/>
      <c r="BL10" s="191"/>
    </row>
    <row r="11" spans="1:81" x14ac:dyDescent="0.25">
      <c r="A11" s="19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88"/>
      <c r="BI11" s="191"/>
      <c r="BJ11" s="191"/>
      <c r="BK11" s="191"/>
      <c r="BL11" s="191"/>
    </row>
    <row r="12" spans="1:81" x14ac:dyDescent="0.25">
      <c r="A12" s="19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88"/>
      <c r="BI12" s="191"/>
      <c r="BJ12" s="191"/>
      <c r="BK12" s="191"/>
      <c r="BL12" s="191"/>
    </row>
    <row r="13" spans="1:81" x14ac:dyDescent="0.25">
      <c r="A13" s="19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88"/>
      <c r="BI13" s="191"/>
      <c r="BJ13" s="191"/>
      <c r="BK13" s="191"/>
      <c r="BL13" s="191"/>
    </row>
    <row r="14" spans="1:81" x14ac:dyDescent="0.25">
      <c r="A14" s="19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88"/>
      <c r="BI14" s="191"/>
      <c r="BJ14" s="191"/>
      <c r="BK14" s="191"/>
      <c r="BL14" s="191"/>
    </row>
    <row r="15" spans="1:81" x14ac:dyDescent="0.25">
      <c r="A15" s="191"/>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88"/>
      <c r="BI15" s="191"/>
      <c r="BJ15" s="191"/>
      <c r="BK15" s="191"/>
      <c r="BL15" s="191"/>
    </row>
    <row r="16" spans="1:81" x14ac:dyDescent="0.25">
      <c r="A16" s="19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88"/>
      <c r="BI16" s="191"/>
      <c r="BJ16" s="191"/>
      <c r="BK16" s="191"/>
      <c r="BL16" s="191"/>
    </row>
    <row r="17" spans="1:64" x14ac:dyDescent="0.25">
      <c r="A17" s="19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88"/>
      <c r="BI17" s="191"/>
      <c r="BJ17" s="191"/>
      <c r="BK17" s="191"/>
      <c r="BL17" s="191"/>
    </row>
    <row r="18" spans="1:64" x14ac:dyDescent="0.25">
      <c r="A18" s="19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88"/>
      <c r="BI18" s="191"/>
      <c r="BJ18" s="191"/>
      <c r="BK18" s="191"/>
      <c r="BL18" s="191"/>
    </row>
    <row r="19" spans="1:64" x14ac:dyDescent="0.25">
      <c r="A19" s="19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88"/>
      <c r="BI19" s="191"/>
      <c r="BJ19" s="191"/>
      <c r="BK19" s="191"/>
      <c r="BL19" s="191"/>
    </row>
    <row r="20" spans="1:64" x14ac:dyDescent="0.25">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88"/>
      <c r="BI20" s="191"/>
      <c r="BJ20" s="191"/>
      <c r="BK20" s="191"/>
      <c r="BL20" s="191"/>
    </row>
    <row r="21" spans="1:64" x14ac:dyDescent="0.25">
      <c r="A21" s="19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88"/>
      <c r="BI21" s="191"/>
      <c r="BJ21" s="191"/>
      <c r="BK21" s="191"/>
      <c r="BL21" s="191"/>
    </row>
    <row r="22" spans="1:64" x14ac:dyDescent="0.25">
      <c r="A22" s="19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88"/>
      <c r="BI22" s="191"/>
      <c r="BJ22" s="191"/>
      <c r="BK22" s="191"/>
      <c r="BL22" s="191"/>
    </row>
    <row r="23" spans="1:64" x14ac:dyDescent="0.25">
      <c r="A23" s="19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88"/>
      <c r="BI23" s="191"/>
      <c r="BJ23" s="191"/>
      <c r="BK23" s="191"/>
      <c r="BL23" s="191"/>
    </row>
    <row r="24" spans="1:64" x14ac:dyDescent="0.25">
      <c r="A24" s="19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88"/>
      <c r="BI24" s="191"/>
      <c r="BJ24" s="191"/>
      <c r="BK24" s="191"/>
      <c r="BL24" s="191"/>
    </row>
    <row r="25" spans="1:64" x14ac:dyDescent="0.25">
      <c r="A25" s="19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88"/>
      <c r="BI25" s="191"/>
      <c r="BJ25" s="191"/>
      <c r="BK25" s="191"/>
      <c r="BL25" s="191"/>
    </row>
    <row r="26" spans="1:64" x14ac:dyDescent="0.25">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88"/>
      <c r="BI26" s="191"/>
      <c r="BJ26" s="191"/>
      <c r="BK26" s="191"/>
      <c r="BL26" s="191"/>
    </row>
    <row r="27" spans="1:64" x14ac:dyDescent="0.25">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88"/>
      <c r="BI27" s="191"/>
      <c r="BJ27" s="191"/>
      <c r="BK27" s="191"/>
      <c r="BL27" s="191"/>
    </row>
    <row r="28" spans="1:64" x14ac:dyDescent="0.2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88"/>
      <c r="BI28" s="191"/>
      <c r="BJ28" s="191"/>
      <c r="BK28" s="191"/>
      <c r="BL28" s="191"/>
    </row>
    <row r="29" spans="1:64"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88"/>
      <c r="BI29" s="191"/>
      <c r="BJ29" s="191"/>
      <c r="BK29" s="191"/>
      <c r="BL29" s="191"/>
    </row>
    <row r="30" spans="1:64"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88"/>
      <c r="BI30" s="191"/>
      <c r="BJ30" s="191"/>
      <c r="BK30" s="191"/>
      <c r="BL30" s="191"/>
    </row>
    <row r="31" spans="1:64"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88"/>
      <c r="BI31" s="191"/>
      <c r="BJ31" s="191"/>
      <c r="BK31" s="191"/>
      <c r="BL31" s="191"/>
    </row>
    <row r="32" spans="1:64"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88"/>
      <c r="BI32" s="191"/>
      <c r="BJ32" s="191"/>
      <c r="BK32" s="191"/>
      <c r="BL32" s="191"/>
    </row>
    <row r="33" spans="1:64"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88"/>
      <c r="BI33" s="191"/>
      <c r="BJ33" s="191"/>
      <c r="BK33" s="191"/>
      <c r="BL33" s="191"/>
    </row>
    <row r="34" spans="1:64"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88"/>
      <c r="BI34" s="191"/>
      <c r="BJ34" s="191"/>
      <c r="BK34" s="191"/>
      <c r="BL34" s="191"/>
    </row>
    <row r="35" spans="1:64"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88"/>
      <c r="BI35" s="191"/>
      <c r="BJ35" s="191"/>
      <c r="BK35" s="191"/>
      <c r="BL35" s="191"/>
    </row>
    <row r="36" spans="1:64"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88"/>
      <c r="BI36" s="191"/>
      <c r="BJ36" s="191"/>
      <c r="BK36" s="191"/>
      <c r="BL36" s="191"/>
    </row>
    <row r="37" spans="1:64"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88"/>
      <c r="BI37" s="191"/>
      <c r="BJ37" s="191"/>
      <c r="BK37" s="191"/>
      <c r="BL37" s="191"/>
    </row>
    <row r="38" spans="1:64"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88"/>
      <c r="BI38" s="191"/>
      <c r="BJ38" s="191"/>
      <c r="BK38" s="191"/>
      <c r="BL38" s="191"/>
    </row>
    <row r="39" spans="1:64"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88"/>
      <c r="BI39" s="191"/>
      <c r="BJ39" s="191"/>
      <c r="BK39" s="191"/>
      <c r="BL39" s="191"/>
    </row>
    <row r="40" spans="1:64"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88"/>
      <c r="BI40" s="191"/>
      <c r="BJ40" s="191"/>
      <c r="BK40" s="191"/>
      <c r="BL40" s="191"/>
    </row>
    <row r="41" spans="1:64"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88"/>
      <c r="BI41" s="191"/>
      <c r="BJ41" s="191"/>
      <c r="BK41" s="191"/>
      <c r="BL41" s="191"/>
    </row>
    <row r="42" spans="1:64"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88"/>
      <c r="BI42" s="191"/>
      <c r="BJ42" s="191"/>
      <c r="BK42" s="191"/>
      <c r="BL42" s="191"/>
    </row>
    <row r="43" spans="1:64"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88"/>
      <c r="BI43" s="191"/>
      <c r="BJ43" s="191"/>
      <c r="BK43" s="191"/>
      <c r="BL43" s="191"/>
    </row>
    <row r="44" spans="1:64"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88"/>
      <c r="BI44" s="191"/>
      <c r="BJ44" s="191"/>
      <c r="BK44" s="191"/>
      <c r="BL44" s="191"/>
    </row>
    <row r="45" spans="1:64"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88"/>
      <c r="BI45" s="191"/>
      <c r="BJ45" s="191"/>
      <c r="BK45" s="191"/>
      <c r="BL45" s="191"/>
    </row>
    <row r="46" spans="1:64"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88"/>
      <c r="BI46" s="191"/>
      <c r="BJ46" s="191"/>
      <c r="BK46" s="191"/>
      <c r="BL46" s="191"/>
    </row>
    <row r="47" spans="1:64"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88"/>
      <c r="BI47" s="191"/>
      <c r="BJ47" s="191"/>
      <c r="BK47" s="191"/>
      <c r="BL47" s="191"/>
    </row>
    <row r="48" spans="1:64"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88"/>
      <c r="BI48" s="191"/>
      <c r="BJ48" s="191"/>
      <c r="BK48" s="191"/>
      <c r="BL48" s="191"/>
    </row>
    <row r="49" spans="1:64"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88"/>
      <c r="BI49" s="191"/>
      <c r="BJ49" s="191"/>
      <c r="BK49" s="191"/>
      <c r="BL49" s="191"/>
    </row>
    <row r="50" spans="1:64"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88"/>
      <c r="BI50" s="191"/>
      <c r="BJ50" s="191"/>
      <c r="BK50" s="191"/>
      <c r="BL50" s="191"/>
    </row>
    <row r="51" spans="1:64" x14ac:dyDescent="0.25">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88"/>
      <c r="BI51" s="191"/>
      <c r="BJ51" s="191"/>
      <c r="BK51" s="191"/>
      <c r="BL51" s="191"/>
    </row>
    <row r="52" spans="1:64" x14ac:dyDescent="0.25">
      <c r="A52" s="191"/>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88"/>
      <c r="BI52" s="191"/>
      <c r="BJ52" s="191"/>
      <c r="BK52" s="191"/>
      <c r="BL52" s="191"/>
    </row>
    <row r="53" spans="1:64" x14ac:dyDescent="0.25">
      <c r="A53" s="191"/>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88"/>
      <c r="BI53" s="191"/>
      <c r="BJ53" s="191"/>
      <c r="BK53" s="191"/>
      <c r="BL53" s="191"/>
    </row>
    <row r="54" spans="1:64" x14ac:dyDescent="0.25">
      <c r="A54" s="191"/>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88"/>
      <c r="BI54" s="191"/>
      <c r="BJ54" s="191"/>
      <c r="BK54" s="191"/>
      <c r="BL54" s="191"/>
    </row>
    <row r="55" spans="1:64" x14ac:dyDescent="0.25">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88"/>
      <c r="BI55" s="191"/>
      <c r="BJ55" s="191"/>
      <c r="BK55" s="191"/>
      <c r="BL55" s="191"/>
    </row>
    <row r="56" spans="1:64" x14ac:dyDescent="0.25">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88"/>
      <c r="BI56" s="191"/>
      <c r="BJ56" s="191"/>
      <c r="BK56" s="191"/>
      <c r="BL56" s="191"/>
    </row>
    <row r="57" spans="1:64" x14ac:dyDescent="0.2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88"/>
      <c r="BI57" s="191"/>
      <c r="BJ57" s="191"/>
      <c r="BK57" s="191"/>
      <c r="BL57" s="191"/>
    </row>
    <row r="58" spans="1:64" x14ac:dyDescent="0.25">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88"/>
      <c r="BI58" s="191"/>
      <c r="BJ58" s="191"/>
      <c r="BK58" s="191"/>
      <c r="BL58" s="191"/>
    </row>
    <row r="59" spans="1:64" x14ac:dyDescent="0.25">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88"/>
      <c r="BI59" s="191"/>
      <c r="BJ59" s="191"/>
      <c r="BK59" s="191"/>
      <c r="BL59" s="191"/>
    </row>
    <row r="60" spans="1:64" x14ac:dyDescent="0.25">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88"/>
      <c r="BI60" s="191"/>
      <c r="BJ60" s="191"/>
      <c r="BK60" s="191"/>
      <c r="BL60" s="191"/>
    </row>
    <row r="61" spans="1:64" x14ac:dyDescent="0.25">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88"/>
      <c r="BI61" s="191"/>
      <c r="BJ61" s="191"/>
      <c r="BK61" s="191"/>
      <c r="BL61" s="191"/>
    </row>
    <row r="62" spans="1:64" x14ac:dyDescent="0.25">
      <c r="A62" s="191"/>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88"/>
      <c r="BI62" s="191"/>
      <c r="BJ62" s="191"/>
      <c r="BK62" s="191"/>
      <c r="BL62" s="191"/>
    </row>
    <row r="63" spans="1:64" x14ac:dyDescent="0.25">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88"/>
      <c r="BI63" s="191"/>
      <c r="BJ63" s="191"/>
      <c r="BK63" s="191"/>
      <c r="BL63" s="191"/>
    </row>
    <row r="64" spans="1:64" x14ac:dyDescent="0.25">
      <c r="A64" s="191"/>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88"/>
      <c r="BI64" s="191"/>
      <c r="BJ64" s="191"/>
      <c r="BK64" s="191"/>
      <c r="BL64" s="191"/>
    </row>
    <row r="65" spans="1:64" x14ac:dyDescent="0.25">
      <c r="A65" s="191"/>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88"/>
      <c r="BI65" s="191"/>
      <c r="BJ65" s="191"/>
      <c r="BK65" s="191"/>
      <c r="BL65" s="191"/>
    </row>
    <row r="66" spans="1:64" x14ac:dyDescent="0.25">
      <c r="A66" s="191"/>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88"/>
      <c r="BI66" s="191"/>
      <c r="BJ66" s="191"/>
      <c r="BK66" s="191"/>
      <c r="BL66" s="191"/>
    </row>
    <row r="67" spans="1:64" x14ac:dyDescent="0.25">
      <c r="A67" s="19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88"/>
      <c r="BI67" s="191"/>
      <c r="BJ67" s="191"/>
      <c r="BK67" s="191"/>
      <c r="BL67" s="191"/>
    </row>
    <row r="68" spans="1:64" x14ac:dyDescent="0.25">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88"/>
      <c r="BI68" s="191"/>
      <c r="BJ68" s="191"/>
      <c r="BK68" s="191"/>
      <c r="BL68" s="191"/>
    </row>
    <row r="69" spans="1:64" x14ac:dyDescent="0.25">
      <c r="A69" s="191"/>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88"/>
      <c r="BI69" s="191"/>
      <c r="BJ69" s="191"/>
      <c r="BK69" s="191"/>
      <c r="BL69" s="191"/>
    </row>
    <row r="70" spans="1:64" x14ac:dyDescent="0.25">
      <c r="A70" s="191"/>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88"/>
      <c r="BI70" s="191"/>
      <c r="BJ70" s="191"/>
      <c r="BK70" s="191"/>
      <c r="BL70" s="191"/>
    </row>
    <row r="71" spans="1:64" x14ac:dyDescent="0.25">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88"/>
      <c r="BI71" s="191"/>
      <c r="BJ71" s="191"/>
      <c r="BK71" s="191"/>
      <c r="BL71" s="191"/>
    </row>
    <row r="72" spans="1:64" x14ac:dyDescent="0.25">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88"/>
      <c r="BI72" s="191"/>
      <c r="BJ72" s="191"/>
      <c r="BK72" s="191"/>
      <c r="BL72" s="191"/>
    </row>
    <row r="73" spans="1:64" x14ac:dyDescent="0.25">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88"/>
      <c r="BI73" s="191"/>
      <c r="BJ73" s="191"/>
      <c r="BK73" s="191"/>
      <c r="BL73" s="191"/>
    </row>
    <row r="74" spans="1:64" x14ac:dyDescent="0.25">
      <c r="A74" s="191"/>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88"/>
      <c r="BI74" s="191"/>
      <c r="BJ74" s="191"/>
      <c r="BK74" s="191"/>
      <c r="BL74" s="191"/>
    </row>
    <row r="75" spans="1:64" x14ac:dyDescent="0.25">
      <c r="A75" s="191"/>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88"/>
      <c r="BI75" s="191"/>
      <c r="BJ75" s="191"/>
      <c r="BK75" s="191"/>
      <c r="BL75" s="191"/>
    </row>
    <row r="76" spans="1:64" x14ac:dyDescent="0.25">
      <c r="A76" s="191"/>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88"/>
      <c r="BI76" s="191"/>
      <c r="BJ76" s="191"/>
      <c r="BK76" s="191"/>
      <c r="BL76" s="191"/>
    </row>
    <row r="77" spans="1:64" x14ac:dyDescent="0.25">
      <c r="A77" s="191"/>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88"/>
      <c r="BI77" s="191"/>
      <c r="BJ77" s="191"/>
      <c r="BK77" s="191"/>
      <c r="BL77" s="191"/>
    </row>
    <row r="78" spans="1:64" x14ac:dyDescent="0.25">
      <c r="A78" s="191"/>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88"/>
      <c r="BI78" s="191"/>
      <c r="BJ78" s="191"/>
      <c r="BK78" s="191"/>
      <c r="BL78" s="191"/>
    </row>
    <row r="79" spans="1:64" x14ac:dyDescent="0.25">
      <c r="A79" s="191"/>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88"/>
      <c r="BI79" s="191"/>
      <c r="BJ79" s="191"/>
      <c r="BK79" s="191"/>
      <c r="BL79" s="191"/>
    </row>
    <row r="80" spans="1:64" x14ac:dyDescent="0.25">
      <c r="A80" s="191"/>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88"/>
      <c r="BI80" s="191"/>
      <c r="BJ80" s="191"/>
      <c r="BK80" s="191"/>
      <c r="BL80" s="191"/>
    </row>
    <row r="81" spans="1:64" x14ac:dyDescent="0.25">
      <c r="A81" s="191"/>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88"/>
      <c r="BI81" s="191"/>
      <c r="BJ81" s="191"/>
      <c r="BK81" s="191"/>
      <c r="BL81" s="191"/>
    </row>
    <row r="82" spans="1:64" x14ac:dyDescent="0.25">
      <c r="A82" s="191"/>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88"/>
      <c r="BI82" s="191"/>
      <c r="BJ82" s="191"/>
      <c r="BK82" s="191"/>
      <c r="BL82" s="191"/>
    </row>
    <row r="83" spans="1:64" x14ac:dyDescent="0.25">
      <c r="A83" s="191"/>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88"/>
      <c r="BI83" s="191"/>
      <c r="BJ83" s="191"/>
      <c r="BK83" s="191"/>
      <c r="BL83" s="191"/>
    </row>
    <row r="84" spans="1:64" x14ac:dyDescent="0.25">
      <c r="A84" s="191"/>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88"/>
      <c r="BI84" s="191"/>
      <c r="BJ84" s="191"/>
      <c r="BK84" s="191"/>
      <c r="BL84" s="191"/>
    </row>
    <row r="85" spans="1:64" x14ac:dyDescent="0.25">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88"/>
      <c r="BI85" s="191"/>
      <c r="BJ85" s="191"/>
      <c r="BK85" s="191"/>
      <c r="BL85" s="191"/>
    </row>
    <row r="86" spans="1:64" x14ac:dyDescent="0.25">
      <c r="A86" s="19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88"/>
      <c r="BI86" s="191"/>
      <c r="BJ86" s="191"/>
      <c r="BK86" s="191"/>
      <c r="BL86" s="191"/>
    </row>
    <row r="87" spans="1:64" x14ac:dyDescent="0.25">
      <c r="A87" s="191"/>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88"/>
      <c r="BI87" s="191"/>
      <c r="BJ87" s="191"/>
      <c r="BK87" s="191"/>
      <c r="BL87" s="191"/>
    </row>
    <row r="88" spans="1:64" x14ac:dyDescent="0.25">
      <c r="A88" s="191"/>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88"/>
      <c r="BI88" s="191"/>
      <c r="BJ88" s="191"/>
      <c r="BK88" s="191"/>
      <c r="BL88" s="191"/>
    </row>
    <row r="89" spans="1:64" x14ac:dyDescent="0.25">
      <c r="A89" s="191"/>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88"/>
      <c r="BI89" s="191"/>
      <c r="BJ89" s="191"/>
      <c r="BK89" s="191"/>
      <c r="BL89" s="191"/>
    </row>
    <row r="90" spans="1:64" x14ac:dyDescent="0.25">
      <c r="A90" s="191"/>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88"/>
      <c r="BI90" s="191"/>
      <c r="BJ90" s="191"/>
      <c r="BK90" s="191"/>
      <c r="BL90" s="191"/>
    </row>
    <row r="91" spans="1:64" x14ac:dyDescent="0.25">
      <c r="A91" s="191"/>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88"/>
      <c r="BI91" s="191"/>
      <c r="BJ91" s="191"/>
      <c r="BK91" s="191"/>
      <c r="BL91" s="191"/>
    </row>
    <row r="92" spans="1:64" x14ac:dyDescent="0.25">
      <c r="A92" s="191"/>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88"/>
      <c r="BI92" s="191"/>
      <c r="BJ92" s="191"/>
      <c r="BK92" s="191"/>
      <c r="BL92" s="191"/>
    </row>
    <row r="93" spans="1:64" x14ac:dyDescent="0.25">
      <c r="A93" s="191"/>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88"/>
      <c r="BI93" s="191"/>
      <c r="BJ93" s="191"/>
      <c r="BK93" s="191"/>
      <c r="BL93" s="191"/>
    </row>
    <row r="94" spans="1:64" x14ac:dyDescent="0.25">
      <c r="A94" s="191"/>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88"/>
      <c r="BI94" s="191"/>
      <c r="BJ94" s="191"/>
      <c r="BK94" s="191"/>
      <c r="BL94" s="191"/>
    </row>
    <row r="95" spans="1:64" x14ac:dyDescent="0.25">
      <c r="A95" s="191"/>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88"/>
      <c r="BI95" s="191"/>
      <c r="BJ95" s="191"/>
      <c r="BK95" s="191"/>
      <c r="BL95" s="191"/>
    </row>
    <row r="96" spans="1:64" x14ac:dyDescent="0.25">
      <c r="A96" s="191"/>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88"/>
      <c r="BI96" s="191"/>
      <c r="BJ96" s="191"/>
      <c r="BK96" s="191"/>
      <c r="BL96" s="191"/>
    </row>
    <row r="97" spans="1:64" x14ac:dyDescent="0.25">
      <c r="A97" s="191"/>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88"/>
      <c r="BI97" s="191"/>
      <c r="BJ97" s="191"/>
      <c r="BK97" s="191"/>
      <c r="BL97" s="191"/>
    </row>
    <row r="98" spans="1:64" x14ac:dyDescent="0.25">
      <c r="A98" s="191"/>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88"/>
      <c r="BI98" s="191"/>
      <c r="BJ98" s="191"/>
      <c r="BK98" s="191"/>
      <c r="BL98" s="191"/>
    </row>
    <row r="99" spans="1:64" x14ac:dyDescent="0.25">
      <c r="A99" s="191"/>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88"/>
      <c r="BI99" s="191"/>
      <c r="BJ99" s="191"/>
      <c r="BK99" s="191"/>
      <c r="BL99" s="191"/>
    </row>
    <row r="100" spans="1:64" x14ac:dyDescent="0.25">
      <c r="A100" s="191"/>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88"/>
      <c r="BI100" s="191"/>
      <c r="BJ100" s="191"/>
      <c r="BK100" s="191"/>
      <c r="BL100" s="191"/>
    </row>
    <row r="101" spans="1:64" x14ac:dyDescent="0.25">
      <c r="A101" s="191"/>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88"/>
      <c r="BI101" s="191"/>
      <c r="BJ101" s="191"/>
      <c r="BK101" s="191"/>
      <c r="BL101" s="191"/>
    </row>
    <row r="102" spans="1:64" x14ac:dyDescent="0.25">
      <c r="A102" s="191"/>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88"/>
      <c r="BI102" s="191"/>
      <c r="BJ102" s="191"/>
      <c r="BK102" s="191"/>
      <c r="BL102" s="191"/>
    </row>
    <row r="103" spans="1:64" x14ac:dyDescent="0.25">
      <c r="A103" s="191"/>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88"/>
      <c r="BI103" s="191"/>
      <c r="BJ103" s="191"/>
      <c r="BK103" s="191"/>
      <c r="BL103" s="191"/>
    </row>
    <row r="104" spans="1:64" x14ac:dyDescent="0.25">
      <c r="A104" s="191"/>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88"/>
      <c r="BI104" s="191"/>
      <c r="BJ104" s="191"/>
      <c r="BK104" s="191"/>
      <c r="BL104" s="191"/>
    </row>
    <row r="105" spans="1:64" x14ac:dyDescent="0.25">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88"/>
      <c r="BI105" s="191"/>
      <c r="BJ105" s="191"/>
      <c r="BK105" s="191"/>
      <c r="BL105" s="191"/>
    </row>
    <row r="106" spans="1:64" x14ac:dyDescent="0.25">
      <c r="A106" s="191"/>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88"/>
      <c r="BI106" s="191"/>
      <c r="BJ106" s="191"/>
      <c r="BK106" s="191"/>
      <c r="BL106" s="191"/>
    </row>
    <row r="107" spans="1:64" x14ac:dyDescent="0.25">
      <c r="A107" s="191"/>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88"/>
      <c r="BI107" s="191"/>
      <c r="BJ107" s="191"/>
      <c r="BK107" s="191"/>
      <c r="BL107" s="191"/>
    </row>
    <row r="108" spans="1:64" x14ac:dyDescent="0.25">
      <c r="A108" s="191"/>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88"/>
      <c r="BI108" s="191"/>
      <c r="BJ108" s="191"/>
      <c r="BK108" s="191"/>
      <c r="BL108" s="191"/>
    </row>
    <row r="109" spans="1:64" x14ac:dyDescent="0.25">
      <c r="A109" s="191"/>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88"/>
      <c r="BI109" s="191"/>
      <c r="BJ109" s="191"/>
      <c r="BK109" s="191"/>
      <c r="BL109" s="191"/>
    </row>
    <row r="110" spans="1:64" x14ac:dyDescent="0.25">
      <c r="A110" s="191"/>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88"/>
      <c r="BI110" s="191"/>
      <c r="BJ110" s="191"/>
      <c r="BK110" s="191"/>
      <c r="BL110" s="191"/>
    </row>
    <row r="111" spans="1:64" x14ac:dyDescent="0.25">
      <c r="A111" s="191"/>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88"/>
      <c r="BI111" s="191"/>
      <c r="BJ111" s="191"/>
      <c r="BK111" s="191"/>
      <c r="BL111" s="191"/>
    </row>
    <row r="112" spans="1:64" x14ac:dyDescent="0.25">
      <c r="A112" s="191"/>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88"/>
      <c r="BI112" s="191"/>
      <c r="BJ112" s="191"/>
      <c r="BK112" s="191"/>
      <c r="BL112" s="191"/>
    </row>
    <row r="113" spans="1:64" x14ac:dyDescent="0.25">
      <c r="A113" s="191"/>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88"/>
      <c r="BI113" s="191"/>
      <c r="BJ113" s="191"/>
      <c r="BK113" s="191"/>
      <c r="BL113" s="191"/>
    </row>
    <row r="114" spans="1:64" x14ac:dyDescent="0.25">
      <c r="A114" s="191"/>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88"/>
      <c r="BI114" s="191"/>
      <c r="BJ114" s="191"/>
      <c r="BK114" s="191"/>
      <c r="BL114" s="191"/>
    </row>
    <row r="115" spans="1:64" x14ac:dyDescent="0.25">
      <c r="A115" s="191"/>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88"/>
      <c r="BI115" s="191"/>
      <c r="BJ115" s="191"/>
      <c r="BK115" s="191"/>
      <c r="BL115" s="191"/>
    </row>
    <row r="116" spans="1:64" x14ac:dyDescent="0.25">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88"/>
      <c r="BI116" s="191"/>
      <c r="BJ116" s="191"/>
      <c r="BK116" s="191"/>
      <c r="BL116" s="191"/>
    </row>
    <row r="117" spans="1:64" x14ac:dyDescent="0.25">
      <c r="A117" s="191"/>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88"/>
      <c r="BI117" s="191"/>
      <c r="BJ117" s="191"/>
      <c r="BK117" s="191"/>
      <c r="BL117" s="191"/>
    </row>
    <row r="118" spans="1:64" x14ac:dyDescent="0.25">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88"/>
      <c r="BI118" s="191"/>
      <c r="BJ118" s="191"/>
      <c r="BK118" s="191"/>
      <c r="BL118" s="191"/>
    </row>
    <row r="119" spans="1:64" x14ac:dyDescent="0.25">
      <c r="A119" s="191"/>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88"/>
      <c r="BI119" s="191"/>
      <c r="BJ119" s="191"/>
      <c r="BK119" s="191"/>
      <c r="BL119" s="191"/>
    </row>
    <row r="120" spans="1:64" x14ac:dyDescent="0.25">
      <c r="A120" s="191"/>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88"/>
      <c r="BI120" s="191"/>
      <c r="BJ120" s="191"/>
      <c r="BK120" s="191"/>
      <c r="BL120" s="191"/>
    </row>
    <row r="121" spans="1:64" x14ac:dyDescent="0.25">
      <c r="A121" s="191"/>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88"/>
      <c r="BI121" s="191"/>
      <c r="BJ121" s="191"/>
      <c r="BK121" s="191"/>
      <c r="BL121" s="191"/>
    </row>
    <row r="122" spans="1:64" x14ac:dyDescent="0.25">
      <c r="A122" s="191"/>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88"/>
      <c r="BI122" s="191"/>
      <c r="BJ122" s="191"/>
      <c r="BK122" s="191"/>
      <c r="BL122" s="191"/>
    </row>
    <row r="123" spans="1:64" x14ac:dyDescent="0.25">
      <c r="A123" s="191"/>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88"/>
      <c r="BI123" s="191"/>
      <c r="BJ123" s="191"/>
      <c r="BK123" s="191"/>
      <c r="BL123" s="191"/>
    </row>
    <row r="124" spans="1:64" x14ac:dyDescent="0.25">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88"/>
      <c r="BI124" s="191"/>
      <c r="BJ124" s="191"/>
      <c r="BK124" s="191"/>
      <c r="BL124" s="191"/>
    </row>
    <row r="125" spans="1:64" x14ac:dyDescent="0.25">
      <c r="A125" s="191"/>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88"/>
      <c r="BI125" s="191"/>
      <c r="BJ125" s="191"/>
      <c r="BK125" s="191"/>
      <c r="BL125" s="191"/>
    </row>
    <row r="126" spans="1:64" x14ac:dyDescent="0.25">
      <c r="A126" s="191"/>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88"/>
      <c r="BI126" s="191"/>
      <c r="BJ126" s="191"/>
      <c r="BK126" s="191"/>
      <c r="BL126" s="191"/>
    </row>
    <row r="127" spans="1:64" x14ac:dyDescent="0.25">
      <c r="A127" s="191"/>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1"/>
      <c r="AZ127" s="191"/>
      <c r="BA127" s="191"/>
      <c r="BB127" s="191"/>
      <c r="BC127" s="191"/>
      <c r="BD127" s="191"/>
      <c r="BE127" s="191"/>
      <c r="BF127" s="191"/>
      <c r="BG127" s="191"/>
      <c r="BH127" s="188"/>
      <c r="BI127" s="191"/>
      <c r="BJ127" s="191"/>
      <c r="BK127" s="191"/>
      <c r="BL127" s="191"/>
    </row>
    <row r="128" spans="1:64" x14ac:dyDescent="0.25">
      <c r="A128" s="191"/>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88"/>
      <c r="BI128" s="191"/>
      <c r="BJ128" s="191"/>
      <c r="BK128" s="191"/>
      <c r="BL128" s="191"/>
    </row>
    <row r="129" spans="1:64" x14ac:dyDescent="0.25">
      <c r="A129" s="191"/>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88"/>
      <c r="BI129" s="191"/>
      <c r="BJ129" s="191"/>
      <c r="BK129" s="191"/>
      <c r="BL129" s="191"/>
    </row>
    <row r="130" spans="1:64" x14ac:dyDescent="0.25">
      <c r="A130" s="191"/>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91"/>
      <c r="BA130" s="191"/>
      <c r="BB130" s="191"/>
      <c r="BC130" s="191"/>
      <c r="BD130" s="191"/>
      <c r="BE130" s="191"/>
      <c r="BF130" s="191"/>
      <c r="BG130" s="191"/>
      <c r="BH130" s="188"/>
      <c r="BI130" s="191"/>
      <c r="BJ130" s="191"/>
      <c r="BK130" s="191"/>
      <c r="BL130" s="191"/>
    </row>
    <row r="131" spans="1:64" x14ac:dyDescent="0.25">
      <c r="A131" s="191"/>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88"/>
      <c r="BI131" s="191"/>
      <c r="BJ131" s="191"/>
      <c r="BK131" s="191"/>
      <c r="BL131" s="191"/>
    </row>
    <row r="132" spans="1:64" x14ac:dyDescent="0.25">
      <c r="A132" s="191"/>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1"/>
      <c r="AY132" s="191"/>
      <c r="AZ132" s="191"/>
      <c r="BA132" s="191"/>
      <c r="BB132" s="191"/>
      <c r="BC132" s="191"/>
      <c r="BD132" s="191"/>
      <c r="BE132" s="191"/>
      <c r="BF132" s="191"/>
      <c r="BG132" s="191"/>
      <c r="BH132" s="188"/>
      <c r="BI132" s="191"/>
      <c r="BJ132" s="191"/>
      <c r="BK132" s="191"/>
      <c r="BL132" s="191"/>
    </row>
    <row r="133" spans="1:64" x14ac:dyDescent="0.25">
      <c r="A133" s="191"/>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88"/>
      <c r="BI133" s="191"/>
      <c r="BJ133" s="191"/>
      <c r="BK133" s="191"/>
      <c r="BL133" s="191"/>
    </row>
    <row r="134" spans="1:64" x14ac:dyDescent="0.25">
      <c r="A134" s="191"/>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1"/>
      <c r="AY134" s="191"/>
      <c r="AZ134" s="191"/>
      <c r="BA134" s="191"/>
      <c r="BB134" s="191"/>
      <c r="BC134" s="191"/>
      <c r="BD134" s="191"/>
      <c r="BE134" s="191"/>
      <c r="BF134" s="191"/>
      <c r="BG134" s="191"/>
      <c r="BH134" s="188"/>
      <c r="BI134" s="191"/>
      <c r="BJ134" s="191"/>
      <c r="BK134" s="191"/>
      <c r="BL134" s="191"/>
    </row>
    <row r="135" spans="1:64" x14ac:dyDescent="0.25">
      <c r="A135" s="191"/>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1"/>
      <c r="AN135" s="191"/>
      <c r="AO135" s="191"/>
      <c r="AP135" s="191"/>
      <c r="AQ135" s="191"/>
      <c r="AR135" s="191"/>
      <c r="AS135" s="191"/>
      <c r="AT135" s="191"/>
      <c r="AU135" s="191"/>
      <c r="AV135" s="191"/>
      <c r="AW135" s="191"/>
      <c r="AX135" s="191"/>
      <c r="AY135" s="191"/>
      <c r="AZ135" s="191"/>
      <c r="BA135" s="191"/>
      <c r="BB135" s="191"/>
      <c r="BC135" s="191"/>
      <c r="BD135" s="191"/>
      <c r="BE135" s="191"/>
      <c r="BF135" s="191"/>
      <c r="BG135" s="191"/>
      <c r="BH135" s="188"/>
      <c r="BI135" s="191"/>
      <c r="BJ135" s="191"/>
      <c r="BK135" s="191"/>
      <c r="BL135" s="191"/>
    </row>
    <row r="136" spans="1:64" x14ac:dyDescent="0.25">
      <c r="A136" s="191"/>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1"/>
      <c r="AR136" s="191"/>
      <c r="AS136" s="191"/>
      <c r="AT136" s="191"/>
      <c r="AU136" s="191"/>
      <c r="AV136" s="191"/>
      <c r="AW136" s="191"/>
      <c r="AX136" s="191"/>
      <c r="AY136" s="191"/>
      <c r="AZ136" s="191"/>
      <c r="BA136" s="191"/>
      <c r="BB136" s="191"/>
      <c r="BC136" s="191"/>
      <c r="BD136" s="191"/>
      <c r="BE136" s="191"/>
      <c r="BF136" s="191"/>
      <c r="BG136" s="191"/>
      <c r="BH136" s="188"/>
      <c r="BI136" s="191"/>
      <c r="BJ136" s="191"/>
      <c r="BK136" s="191"/>
      <c r="BL136" s="191"/>
    </row>
    <row r="137" spans="1:64" x14ac:dyDescent="0.25">
      <c r="A137" s="191"/>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c r="AY137" s="191"/>
      <c r="AZ137" s="191"/>
      <c r="BA137" s="191"/>
      <c r="BB137" s="191"/>
      <c r="BC137" s="191"/>
      <c r="BD137" s="191"/>
      <c r="BE137" s="191"/>
      <c r="BF137" s="191"/>
      <c r="BG137" s="191"/>
      <c r="BH137" s="188"/>
      <c r="BI137" s="191"/>
      <c r="BJ137" s="191"/>
      <c r="BK137" s="191"/>
      <c r="BL137" s="191"/>
    </row>
    <row r="138" spans="1:64" x14ac:dyDescent="0.25">
      <c r="A138" s="191"/>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188"/>
      <c r="BI138" s="191"/>
      <c r="BJ138" s="191"/>
      <c r="BK138" s="191"/>
      <c r="BL138" s="191"/>
    </row>
    <row r="139" spans="1:64" x14ac:dyDescent="0.25">
      <c r="A139" s="191"/>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88"/>
      <c r="BI139" s="191"/>
      <c r="BJ139" s="191"/>
      <c r="BK139" s="191"/>
      <c r="BL139" s="191"/>
    </row>
    <row r="140" spans="1:64" x14ac:dyDescent="0.25">
      <c r="A140" s="191"/>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88"/>
      <c r="BI140" s="191"/>
      <c r="BJ140" s="191"/>
      <c r="BK140" s="191"/>
      <c r="BL140" s="191"/>
    </row>
    <row r="141" spans="1:64" x14ac:dyDescent="0.25">
      <c r="A141" s="191"/>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88"/>
      <c r="BI141" s="191"/>
      <c r="BJ141" s="191"/>
      <c r="BK141" s="191"/>
      <c r="BL141" s="191"/>
    </row>
    <row r="142" spans="1:64" x14ac:dyDescent="0.25">
      <c r="A142" s="191"/>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88"/>
      <c r="BI142" s="191"/>
      <c r="BJ142" s="191"/>
      <c r="BK142" s="191"/>
      <c r="BL142" s="191"/>
    </row>
    <row r="143" spans="1:64" x14ac:dyDescent="0.25">
      <c r="A143" s="191"/>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1"/>
      <c r="AZ143" s="191"/>
      <c r="BA143" s="191"/>
      <c r="BB143" s="191"/>
      <c r="BC143" s="191"/>
      <c r="BD143" s="191"/>
      <c r="BE143" s="191"/>
      <c r="BF143" s="191"/>
      <c r="BG143" s="191"/>
      <c r="BH143" s="188"/>
      <c r="BI143" s="191"/>
      <c r="BJ143" s="191"/>
      <c r="BK143" s="191"/>
      <c r="BL143" s="191"/>
    </row>
    <row r="144" spans="1:64" x14ac:dyDescent="0.25">
      <c r="A144" s="191"/>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88"/>
      <c r="BI144" s="191"/>
      <c r="BJ144" s="191"/>
      <c r="BK144" s="191"/>
      <c r="BL144" s="191"/>
    </row>
    <row r="145" spans="1:64" x14ac:dyDescent="0.25">
      <c r="A145" s="191"/>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88"/>
      <c r="BI145" s="191"/>
      <c r="BJ145" s="191"/>
      <c r="BK145" s="191"/>
      <c r="BL145" s="191"/>
    </row>
    <row r="146" spans="1:64" x14ac:dyDescent="0.25">
      <c r="A146" s="191"/>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88"/>
      <c r="BI146" s="191"/>
      <c r="BJ146" s="191"/>
      <c r="BK146" s="191"/>
      <c r="BL146" s="191"/>
    </row>
    <row r="147" spans="1:64" x14ac:dyDescent="0.25">
      <c r="A147" s="191"/>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88"/>
      <c r="BI147" s="191"/>
      <c r="BJ147" s="191"/>
      <c r="BK147" s="191"/>
      <c r="BL147" s="191"/>
    </row>
    <row r="148" spans="1:64" x14ac:dyDescent="0.25">
      <c r="A148" s="191"/>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88"/>
      <c r="BI148" s="191"/>
      <c r="BJ148" s="191"/>
      <c r="BK148" s="191"/>
      <c r="BL148" s="191"/>
    </row>
    <row r="149" spans="1:64" x14ac:dyDescent="0.25">
      <c r="A149" s="191"/>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1"/>
      <c r="BF149" s="191"/>
      <c r="BG149" s="191"/>
      <c r="BH149" s="188"/>
      <c r="BI149" s="191"/>
      <c r="BJ149" s="191"/>
      <c r="BK149" s="191"/>
      <c r="BL149" s="191"/>
    </row>
    <row r="150" spans="1:64" x14ac:dyDescent="0.25">
      <c r="A150" s="191"/>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88"/>
      <c r="BI150" s="191"/>
      <c r="BJ150" s="191"/>
      <c r="BK150" s="191"/>
      <c r="BL150" s="191"/>
    </row>
    <row r="151" spans="1:64" x14ac:dyDescent="0.25">
      <c r="A151" s="191"/>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88"/>
      <c r="BI151" s="191"/>
      <c r="BJ151" s="191"/>
      <c r="BK151" s="191"/>
      <c r="BL151" s="191"/>
    </row>
    <row r="152" spans="1:64" x14ac:dyDescent="0.25">
      <c r="A152" s="191"/>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c r="AZ152" s="191"/>
      <c r="BA152" s="191"/>
      <c r="BB152" s="191"/>
      <c r="BC152" s="191"/>
      <c r="BD152" s="191"/>
      <c r="BE152" s="191"/>
      <c r="BF152" s="191"/>
      <c r="BG152" s="191"/>
      <c r="BH152" s="188"/>
      <c r="BI152" s="191"/>
      <c r="BJ152" s="191"/>
      <c r="BK152" s="191"/>
      <c r="BL152" s="191"/>
    </row>
    <row r="153" spans="1:64" x14ac:dyDescent="0.25">
      <c r="A153" s="191"/>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91"/>
      <c r="AV153" s="191"/>
      <c r="AW153" s="191"/>
      <c r="AX153" s="191"/>
      <c r="AY153" s="191"/>
      <c r="AZ153" s="191"/>
      <c r="BA153" s="191"/>
      <c r="BB153" s="191"/>
      <c r="BC153" s="191"/>
      <c r="BD153" s="191"/>
      <c r="BE153" s="191"/>
      <c r="BF153" s="191"/>
      <c r="BG153" s="191"/>
      <c r="BH153" s="188"/>
      <c r="BI153" s="191"/>
      <c r="BJ153" s="191"/>
      <c r="BK153" s="191"/>
      <c r="BL153" s="191"/>
    </row>
    <row r="154" spans="1:64" x14ac:dyDescent="0.25">
      <c r="A154" s="191"/>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91"/>
      <c r="AU154" s="191"/>
      <c r="AV154" s="191"/>
      <c r="AW154" s="191"/>
      <c r="AX154" s="191"/>
      <c r="AY154" s="191"/>
      <c r="AZ154" s="191"/>
      <c r="BA154" s="191"/>
      <c r="BB154" s="191"/>
      <c r="BC154" s="191"/>
      <c r="BD154" s="191"/>
      <c r="BE154" s="191"/>
      <c r="BF154" s="191"/>
      <c r="BG154" s="191"/>
      <c r="BH154" s="188"/>
      <c r="BI154" s="191"/>
      <c r="BJ154" s="191"/>
      <c r="BK154" s="191"/>
      <c r="BL154" s="191"/>
    </row>
    <row r="155" spans="1:64" x14ac:dyDescent="0.25">
      <c r="A155" s="191"/>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191"/>
      <c r="AY155" s="191"/>
      <c r="AZ155" s="191"/>
      <c r="BA155" s="191"/>
      <c r="BB155" s="191"/>
      <c r="BC155" s="191"/>
      <c r="BD155" s="191"/>
      <c r="BE155" s="191"/>
      <c r="BF155" s="191"/>
      <c r="BG155" s="191"/>
      <c r="BH155" s="188"/>
      <c r="BI155" s="191"/>
      <c r="BJ155" s="191"/>
      <c r="BK155" s="191"/>
      <c r="BL155" s="191"/>
    </row>
    <row r="156" spans="1:64" x14ac:dyDescent="0.25">
      <c r="A156" s="191"/>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c r="BH156" s="188"/>
      <c r="BI156" s="191"/>
      <c r="BJ156" s="191"/>
      <c r="BK156" s="191"/>
      <c r="BL156" s="191"/>
    </row>
    <row r="157" spans="1:64" x14ac:dyDescent="0.25">
      <c r="A157" s="191"/>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1"/>
      <c r="AY157" s="191"/>
      <c r="AZ157" s="191"/>
      <c r="BA157" s="191"/>
      <c r="BB157" s="191"/>
      <c r="BC157" s="191"/>
      <c r="BD157" s="191"/>
      <c r="BE157" s="191"/>
      <c r="BF157" s="191"/>
      <c r="BG157" s="191"/>
      <c r="BH157" s="188"/>
      <c r="BI157" s="191"/>
      <c r="BJ157" s="191"/>
      <c r="BK157" s="191"/>
      <c r="BL157" s="191"/>
    </row>
    <row r="158" spans="1:64" x14ac:dyDescent="0.25">
      <c r="A158" s="191"/>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88"/>
      <c r="BI158" s="191"/>
      <c r="BJ158" s="191"/>
      <c r="BK158" s="191"/>
      <c r="BL158" s="191"/>
    </row>
    <row r="159" spans="1:64" x14ac:dyDescent="0.25">
      <c r="A159" s="191"/>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191"/>
      <c r="AZ159" s="191"/>
      <c r="BA159" s="191"/>
      <c r="BB159" s="191"/>
      <c r="BC159" s="191"/>
      <c r="BD159" s="191"/>
      <c r="BE159" s="191"/>
      <c r="BF159" s="191"/>
      <c r="BG159" s="191"/>
      <c r="BH159" s="188"/>
      <c r="BI159" s="191"/>
      <c r="BJ159" s="191"/>
      <c r="BK159" s="191"/>
      <c r="BL159" s="191"/>
    </row>
    <row r="160" spans="1:64" x14ac:dyDescent="0.25">
      <c r="A160" s="191"/>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c r="AZ160" s="191"/>
      <c r="BA160" s="191"/>
      <c r="BB160" s="191"/>
      <c r="BC160" s="191"/>
      <c r="BD160" s="191"/>
      <c r="BE160" s="191"/>
      <c r="BF160" s="191"/>
      <c r="BG160" s="191"/>
      <c r="BH160" s="188"/>
      <c r="BI160" s="191"/>
      <c r="BJ160" s="191"/>
      <c r="BK160" s="191"/>
      <c r="BL160" s="191"/>
    </row>
    <row r="161" spans="1:64" x14ac:dyDescent="0.25">
      <c r="A161" s="191"/>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191"/>
      <c r="BH161" s="188"/>
      <c r="BI161" s="191"/>
      <c r="BJ161" s="191"/>
      <c r="BK161" s="191"/>
      <c r="BL161" s="191"/>
    </row>
    <row r="162" spans="1:64" x14ac:dyDescent="0.25">
      <c r="A162" s="191"/>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c r="BD162" s="191"/>
      <c r="BE162" s="191"/>
      <c r="BF162" s="191"/>
      <c r="BG162" s="191"/>
      <c r="BH162" s="188"/>
      <c r="BI162" s="191"/>
      <c r="BJ162" s="191"/>
      <c r="BK162" s="191"/>
      <c r="BL162" s="191"/>
    </row>
    <row r="163" spans="1:64" x14ac:dyDescent="0.25">
      <c r="A163" s="191"/>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91"/>
      <c r="AS163" s="191"/>
      <c r="AT163" s="191"/>
      <c r="AU163" s="191"/>
      <c r="AV163" s="191"/>
      <c r="AW163" s="191"/>
      <c r="AX163" s="191"/>
      <c r="AY163" s="191"/>
      <c r="AZ163" s="191"/>
      <c r="BA163" s="191"/>
      <c r="BB163" s="191"/>
      <c r="BC163" s="191"/>
      <c r="BD163" s="191"/>
      <c r="BE163" s="191"/>
      <c r="BF163" s="191"/>
      <c r="BG163" s="191"/>
      <c r="BH163" s="188"/>
      <c r="BI163" s="191"/>
      <c r="BJ163" s="191"/>
      <c r="BK163" s="191"/>
      <c r="BL163" s="191"/>
    </row>
    <row r="164" spans="1:64" x14ac:dyDescent="0.25">
      <c r="A164" s="191"/>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1"/>
      <c r="AL164" s="191"/>
      <c r="AM164" s="191"/>
      <c r="AN164" s="191"/>
      <c r="AO164" s="191"/>
      <c r="AP164" s="191"/>
      <c r="AQ164" s="191"/>
      <c r="AR164" s="191"/>
      <c r="AS164" s="191"/>
      <c r="AT164" s="191"/>
      <c r="AU164" s="191"/>
      <c r="AV164" s="191"/>
      <c r="AW164" s="191"/>
      <c r="AX164" s="191"/>
      <c r="AY164" s="191"/>
      <c r="AZ164" s="191"/>
      <c r="BA164" s="191"/>
      <c r="BB164" s="191"/>
      <c r="BC164" s="191"/>
      <c r="BD164" s="191"/>
      <c r="BE164" s="191"/>
      <c r="BF164" s="191"/>
      <c r="BG164" s="191"/>
      <c r="BH164" s="188"/>
      <c r="BI164" s="191"/>
      <c r="BJ164" s="191"/>
      <c r="BK164" s="191"/>
      <c r="BL164" s="191"/>
    </row>
    <row r="165" spans="1:64" x14ac:dyDescent="0.25">
      <c r="A165" s="191"/>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91"/>
      <c r="AU165" s="191"/>
      <c r="AV165" s="191"/>
      <c r="AW165" s="191"/>
      <c r="AX165" s="191"/>
      <c r="AY165" s="191"/>
      <c r="AZ165" s="191"/>
      <c r="BA165" s="191"/>
      <c r="BB165" s="191"/>
      <c r="BC165" s="191"/>
      <c r="BD165" s="191"/>
      <c r="BE165" s="191"/>
      <c r="BF165" s="191"/>
      <c r="BG165" s="191"/>
      <c r="BH165" s="188"/>
      <c r="BI165" s="191"/>
      <c r="BJ165" s="191"/>
      <c r="BK165" s="191"/>
      <c r="BL165" s="191"/>
    </row>
    <row r="166" spans="1:64" x14ac:dyDescent="0.25">
      <c r="A166" s="191"/>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1"/>
      <c r="AL166" s="191"/>
      <c r="AM166" s="191"/>
      <c r="AN166" s="191"/>
      <c r="AO166" s="191"/>
      <c r="AP166" s="191"/>
      <c r="AQ166" s="191"/>
      <c r="AR166" s="191"/>
      <c r="AS166" s="191"/>
      <c r="AT166" s="191"/>
      <c r="AU166" s="191"/>
      <c r="AV166" s="191"/>
      <c r="AW166" s="191"/>
      <c r="AX166" s="191"/>
      <c r="AY166" s="191"/>
      <c r="AZ166" s="191"/>
      <c r="BA166" s="191"/>
      <c r="BB166" s="191"/>
      <c r="BC166" s="191"/>
      <c r="BD166" s="191"/>
      <c r="BE166" s="191"/>
      <c r="BF166" s="191"/>
      <c r="BG166" s="191"/>
      <c r="BH166" s="188"/>
      <c r="BI166" s="191"/>
      <c r="BJ166" s="191"/>
      <c r="BK166" s="191"/>
      <c r="BL166" s="191"/>
    </row>
    <row r="167" spans="1:64" x14ac:dyDescent="0.25">
      <c r="A167" s="191"/>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I167" s="191"/>
      <c r="AJ167" s="191"/>
      <c r="AK167" s="191"/>
      <c r="AL167" s="191"/>
      <c r="AM167" s="191"/>
      <c r="AN167" s="191"/>
      <c r="AO167" s="191"/>
      <c r="AP167" s="191"/>
      <c r="AQ167" s="191"/>
      <c r="AR167" s="191"/>
      <c r="AS167" s="191"/>
      <c r="AT167" s="191"/>
      <c r="AU167" s="191"/>
      <c r="AV167" s="191"/>
      <c r="AW167" s="191"/>
      <c r="AX167" s="191"/>
      <c r="AY167" s="191"/>
      <c r="AZ167" s="191"/>
      <c r="BA167" s="191"/>
      <c r="BB167" s="191"/>
      <c r="BC167" s="191"/>
      <c r="BD167" s="191"/>
      <c r="BE167" s="191"/>
      <c r="BF167" s="191"/>
      <c r="BG167" s="191"/>
      <c r="BH167" s="188"/>
      <c r="BI167" s="191"/>
      <c r="BJ167" s="191"/>
      <c r="BK167" s="191"/>
      <c r="BL167" s="191"/>
    </row>
    <row r="168" spans="1:64" x14ac:dyDescent="0.25">
      <c r="A168" s="191"/>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1"/>
      <c r="AY168" s="191"/>
      <c r="AZ168" s="191"/>
      <c r="BA168" s="191"/>
      <c r="BB168" s="191"/>
      <c r="BC168" s="191"/>
      <c r="BD168" s="191"/>
      <c r="BE168" s="191"/>
      <c r="BF168" s="191"/>
      <c r="BG168" s="191"/>
      <c r="BH168" s="188"/>
      <c r="BI168" s="191"/>
      <c r="BJ168" s="191"/>
      <c r="BK168" s="191"/>
      <c r="BL168" s="191"/>
    </row>
    <row r="169" spans="1:64" x14ac:dyDescent="0.25">
      <c r="A169" s="191"/>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91"/>
      <c r="AS169" s="191"/>
      <c r="AT169" s="191"/>
      <c r="AU169" s="191"/>
      <c r="AV169" s="191"/>
      <c r="AW169" s="191"/>
      <c r="AX169" s="191"/>
      <c r="AY169" s="191"/>
      <c r="AZ169" s="191"/>
      <c r="BA169" s="191"/>
      <c r="BB169" s="191"/>
      <c r="BC169" s="191"/>
      <c r="BD169" s="191"/>
      <c r="BE169" s="191"/>
      <c r="BF169" s="191"/>
      <c r="BG169" s="191"/>
      <c r="BH169" s="188"/>
      <c r="BI169" s="191"/>
      <c r="BJ169" s="191"/>
      <c r="BK169" s="191"/>
      <c r="BL169" s="191"/>
    </row>
    <row r="170" spans="1:64" x14ac:dyDescent="0.25">
      <c r="A170" s="191"/>
      <c r="B170" s="191"/>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I170" s="191"/>
      <c r="AJ170" s="191"/>
      <c r="AK170" s="191"/>
      <c r="AL170" s="191"/>
      <c r="AM170" s="191"/>
      <c r="AN170" s="191"/>
      <c r="AO170" s="191"/>
      <c r="AP170" s="191"/>
      <c r="AQ170" s="191"/>
      <c r="AR170" s="191"/>
      <c r="AS170" s="191"/>
      <c r="AT170" s="191"/>
      <c r="AU170" s="191"/>
      <c r="AV170" s="191"/>
      <c r="AW170" s="191"/>
      <c r="AX170" s="191"/>
      <c r="AY170" s="191"/>
      <c r="AZ170" s="191"/>
      <c r="BA170" s="191"/>
      <c r="BB170" s="191"/>
      <c r="BC170" s="191"/>
      <c r="BD170" s="191"/>
      <c r="BE170" s="191"/>
      <c r="BF170" s="191"/>
      <c r="BG170" s="191"/>
      <c r="BH170" s="188"/>
      <c r="BI170" s="191"/>
      <c r="BJ170" s="191"/>
      <c r="BK170" s="191"/>
      <c r="BL170" s="191"/>
    </row>
    <row r="171" spans="1:64" x14ac:dyDescent="0.25">
      <c r="A171" s="191"/>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1"/>
      <c r="AY171" s="191"/>
      <c r="AZ171" s="191"/>
      <c r="BA171" s="191"/>
      <c r="BB171" s="191"/>
      <c r="BC171" s="191"/>
      <c r="BD171" s="191"/>
      <c r="BE171" s="191"/>
      <c r="BF171" s="191"/>
      <c r="BG171" s="191"/>
      <c r="BH171" s="188"/>
      <c r="BI171" s="191"/>
      <c r="BJ171" s="191"/>
      <c r="BK171" s="191"/>
      <c r="BL171" s="191"/>
    </row>
    <row r="172" spans="1:64" x14ac:dyDescent="0.25">
      <c r="A172" s="191"/>
      <c r="B172" s="191"/>
      <c r="C172" s="191"/>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1"/>
      <c r="AY172" s="191"/>
      <c r="AZ172" s="191"/>
      <c r="BA172" s="191"/>
      <c r="BB172" s="191"/>
      <c r="BC172" s="191"/>
      <c r="BD172" s="191"/>
      <c r="BE172" s="191"/>
      <c r="BF172" s="191"/>
      <c r="BG172" s="191"/>
      <c r="BH172" s="188"/>
      <c r="BI172" s="191"/>
      <c r="BJ172" s="191"/>
      <c r="BK172" s="191"/>
      <c r="BL172" s="191"/>
    </row>
    <row r="173" spans="1:64" x14ac:dyDescent="0.25">
      <c r="A173" s="191"/>
      <c r="B173" s="191"/>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91"/>
      <c r="AJ173" s="191"/>
      <c r="AK173" s="191"/>
      <c r="AL173" s="191"/>
      <c r="AM173" s="191"/>
      <c r="AN173" s="191"/>
      <c r="AO173" s="191"/>
      <c r="AP173" s="191"/>
      <c r="AQ173" s="191"/>
      <c r="AR173" s="191"/>
      <c r="AS173" s="191"/>
      <c r="AT173" s="191"/>
      <c r="AU173" s="191"/>
      <c r="AV173" s="191"/>
      <c r="AW173" s="191"/>
      <c r="AX173" s="191"/>
      <c r="AY173" s="191"/>
      <c r="AZ173" s="191"/>
      <c r="BA173" s="191"/>
      <c r="BB173" s="191"/>
      <c r="BC173" s="191"/>
      <c r="BD173" s="191"/>
      <c r="BE173" s="191"/>
      <c r="BF173" s="191"/>
      <c r="BG173" s="191"/>
      <c r="BH173" s="188"/>
      <c r="BI173" s="191"/>
      <c r="BJ173" s="191"/>
      <c r="BK173" s="191"/>
      <c r="BL173" s="191"/>
    </row>
    <row r="174" spans="1:64" x14ac:dyDescent="0.25">
      <c r="A174" s="191"/>
      <c r="B174" s="191"/>
      <c r="C174" s="191"/>
      <c r="D174" s="191"/>
      <c r="E174" s="191"/>
      <c r="F174" s="191"/>
      <c r="G174" s="191"/>
      <c r="H174" s="191"/>
      <c r="I174" s="191"/>
      <c r="J174" s="191"/>
      <c r="K174" s="191"/>
      <c r="L174" s="191"/>
      <c r="M174" s="191"/>
      <c r="N174" s="191"/>
      <c r="O174" s="191"/>
      <c r="P174" s="191"/>
      <c r="Q174" s="191"/>
      <c r="R174" s="191"/>
      <c r="S174" s="191"/>
      <c r="T174" s="191"/>
      <c r="U174" s="191"/>
      <c r="V174" s="191"/>
      <c r="W174" s="191"/>
      <c r="X174" s="191"/>
      <c r="Y174" s="191"/>
      <c r="Z174" s="191"/>
      <c r="AA174" s="191"/>
      <c r="AB174" s="191"/>
      <c r="AC174" s="191"/>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88"/>
      <c r="BI174" s="191"/>
      <c r="BJ174" s="191"/>
      <c r="BK174" s="191"/>
      <c r="BL174" s="191"/>
    </row>
    <row r="175" spans="1:64" x14ac:dyDescent="0.25">
      <c r="A175" s="191"/>
      <c r="B175" s="191"/>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1"/>
      <c r="AY175" s="191"/>
      <c r="AZ175" s="191"/>
      <c r="BA175" s="191"/>
      <c r="BB175" s="191"/>
      <c r="BC175" s="191"/>
      <c r="BD175" s="191"/>
      <c r="BE175" s="191"/>
      <c r="BF175" s="191"/>
      <c r="BG175" s="191"/>
      <c r="BH175" s="188"/>
      <c r="BI175" s="191"/>
      <c r="BJ175" s="191"/>
      <c r="BK175" s="191"/>
      <c r="BL175" s="191"/>
    </row>
    <row r="176" spans="1:64" x14ac:dyDescent="0.25">
      <c r="A176" s="191"/>
      <c r="B176" s="191"/>
      <c r="C176" s="191"/>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191"/>
      <c r="AX176" s="191"/>
      <c r="AY176" s="191"/>
      <c r="AZ176" s="191"/>
      <c r="BA176" s="191"/>
      <c r="BB176" s="191"/>
      <c r="BC176" s="191"/>
      <c r="BD176" s="191"/>
      <c r="BE176" s="191"/>
      <c r="BF176" s="191"/>
      <c r="BG176" s="191"/>
      <c r="BH176" s="188"/>
      <c r="BI176" s="191"/>
      <c r="BJ176" s="191"/>
      <c r="BK176" s="191"/>
      <c r="BL176" s="191"/>
    </row>
    <row r="177" spans="1:64" x14ac:dyDescent="0.25">
      <c r="A177" s="191"/>
      <c r="B177" s="191"/>
      <c r="C177" s="191"/>
      <c r="D177" s="191"/>
      <c r="E177" s="191"/>
      <c r="F177" s="191"/>
      <c r="G177" s="191"/>
      <c r="H177" s="191"/>
      <c r="I177" s="191"/>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1"/>
      <c r="AZ177" s="191"/>
      <c r="BA177" s="191"/>
      <c r="BB177" s="191"/>
      <c r="BC177" s="191"/>
      <c r="BD177" s="191"/>
      <c r="BE177" s="191"/>
      <c r="BF177" s="191"/>
      <c r="BG177" s="191"/>
      <c r="BH177" s="188"/>
      <c r="BI177" s="191"/>
      <c r="BJ177" s="191"/>
      <c r="BK177" s="191"/>
      <c r="BL177" s="191"/>
    </row>
    <row r="178" spans="1:64" x14ac:dyDescent="0.25">
      <c r="A178" s="191"/>
      <c r="B178" s="191"/>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1"/>
      <c r="AY178" s="191"/>
      <c r="AZ178" s="191"/>
      <c r="BA178" s="191"/>
      <c r="BB178" s="191"/>
      <c r="BC178" s="191"/>
      <c r="BD178" s="191"/>
      <c r="BE178" s="191"/>
      <c r="BF178" s="191"/>
      <c r="BG178" s="191"/>
      <c r="BH178" s="188"/>
      <c r="BI178" s="191"/>
      <c r="BJ178" s="191"/>
      <c r="BK178" s="191"/>
      <c r="BL178" s="191"/>
    </row>
    <row r="179" spans="1:64" x14ac:dyDescent="0.25">
      <c r="A179" s="191"/>
      <c r="B179" s="191"/>
      <c r="C179" s="191"/>
      <c r="D179" s="191"/>
      <c r="E179" s="191"/>
      <c r="F179" s="191"/>
      <c r="G179" s="191"/>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1"/>
      <c r="AY179" s="191"/>
      <c r="AZ179" s="191"/>
      <c r="BA179" s="191"/>
      <c r="BB179" s="191"/>
      <c r="BC179" s="191"/>
      <c r="BD179" s="191"/>
      <c r="BE179" s="191"/>
      <c r="BF179" s="191"/>
      <c r="BG179" s="191"/>
      <c r="BH179" s="188"/>
      <c r="BI179" s="191"/>
      <c r="BJ179" s="191"/>
      <c r="BK179" s="191"/>
      <c r="BL179" s="191"/>
    </row>
    <row r="180" spans="1:64" x14ac:dyDescent="0.25">
      <c r="A180" s="191"/>
      <c r="B180" s="191"/>
      <c r="C180" s="191"/>
      <c r="D180" s="191"/>
      <c r="E180" s="191"/>
      <c r="F180" s="191"/>
      <c r="G180" s="191"/>
      <c r="H180" s="191"/>
      <c r="I180" s="191"/>
      <c r="J180" s="191"/>
      <c r="K180" s="191"/>
      <c r="L180" s="191"/>
      <c r="M180" s="191"/>
      <c r="N180" s="191"/>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191"/>
      <c r="AY180" s="191"/>
      <c r="AZ180" s="191"/>
      <c r="BA180" s="191"/>
      <c r="BB180" s="191"/>
      <c r="BC180" s="191"/>
      <c r="BD180" s="191"/>
      <c r="BE180" s="191"/>
      <c r="BF180" s="191"/>
      <c r="BG180" s="191"/>
      <c r="BH180" s="188"/>
      <c r="BI180" s="191"/>
      <c r="BJ180" s="191"/>
      <c r="BK180" s="191"/>
      <c r="BL180" s="191"/>
    </row>
    <row r="181" spans="1:64" x14ac:dyDescent="0.25">
      <c r="A181" s="191"/>
      <c r="B181" s="191"/>
      <c r="C181" s="191"/>
      <c r="D181" s="191"/>
      <c r="E181" s="191"/>
      <c r="F181" s="191"/>
      <c r="G181" s="191"/>
      <c r="H181" s="191"/>
      <c r="I181" s="191"/>
      <c r="J181" s="191"/>
      <c r="K181" s="191"/>
      <c r="L181" s="191"/>
      <c r="M181" s="191"/>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88"/>
      <c r="BI181" s="191"/>
      <c r="BJ181" s="191"/>
      <c r="BK181" s="191"/>
      <c r="BL181" s="191"/>
    </row>
    <row r="182" spans="1:64" x14ac:dyDescent="0.25">
      <c r="A182" s="191"/>
      <c r="B182" s="191"/>
      <c r="C182" s="191"/>
      <c r="D182" s="191"/>
      <c r="E182" s="191"/>
      <c r="F182" s="191"/>
      <c r="G182" s="191"/>
      <c r="H182" s="191"/>
      <c r="I182" s="191"/>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1"/>
      <c r="AN182" s="191"/>
      <c r="AO182" s="191"/>
      <c r="AP182" s="191"/>
      <c r="AQ182" s="191"/>
      <c r="AR182" s="191"/>
      <c r="AS182" s="191"/>
      <c r="AT182" s="191"/>
      <c r="AU182" s="191"/>
      <c r="AV182" s="191"/>
      <c r="AW182" s="191"/>
      <c r="AX182" s="191"/>
      <c r="AY182" s="191"/>
      <c r="AZ182" s="191"/>
      <c r="BA182" s="191"/>
      <c r="BB182" s="191"/>
      <c r="BC182" s="191"/>
      <c r="BD182" s="191"/>
      <c r="BE182" s="191"/>
      <c r="BF182" s="191"/>
      <c r="BG182" s="191"/>
      <c r="BH182" s="188"/>
      <c r="BI182" s="191"/>
      <c r="BJ182" s="191"/>
      <c r="BK182" s="191"/>
      <c r="BL182" s="191"/>
    </row>
    <row r="183" spans="1:64" x14ac:dyDescent="0.25">
      <c r="A183" s="191"/>
      <c r="B183" s="191"/>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1"/>
      <c r="Z183" s="191"/>
      <c r="AA183" s="191"/>
      <c r="AB183" s="191"/>
      <c r="AC183" s="191"/>
      <c r="AD183" s="191"/>
      <c r="AE183" s="191"/>
      <c r="AF183" s="191"/>
      <c r="AG183" s="191"/>
      <c r="AH183" s="191"/>
      <c r="AI183" s="191"/>
      <c r="AJ183" s="191"/>
      <c r="AK183" s="191"/>
      <c r="AL183" s="191"/>
      <c r="AM183" s="191"/>
      <c r="AN183" s="191"/>
      <c r="AO183" s="191"/>
      <c r="AP183" s="191"/>
      <c r="AQ183" s="191"/>
      <c r="AR183" s="191"/>
      <c r="AS183" s="191"/>
      <c r="AT183" s="191"/>
      <c r="AU183" s="191"/>
      <c r="AV183" s="191"/>
      <c r="AW183" s="191"/>
      <c r="AX183" s="191"/>
      <c r="AY183" s="191"/>
      <c r="AZ183" s="191"/>
      <c r="BA183" s="191"/>
      <c r="BB183" s="191"/>
      <c r="BC183" s="191"/>
      <c r="BD183" s="191"/>
      <c r="BE183" s="191"/>
      <c r="BF183" s="191"/>
      <c r="BG183" s="191"/>
      <c r="BH183" s="188"/>
      <c r="BI183" s="191"/>
      <c r="BJ183" s="191"/>
      <c r="BK183" s="191"/>
      <c r="BL183" s="191"/>
    </row>
    <row r="184" spans="1:64" x14ac:dyDescent="0.25">
      <c r="A184" s="191"/>
      <c r="B184" s="191"/>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1"/>
      <c r="AY184" s="191"/>
      <c r="AZ184" s="191"/>
      <c r="BA184" s="191"/>
      <c r="BB184" s="191"/>
      <c r="BC184" s="191"/>
      <c r="BD184" s="191"/>
      <c r="BE184" s="191"/>
      <c r="BF184" s="191"/>
      <c r="BG184" s="191"/>
      <c r="BH184" s="188"/>
      <c r="BI184" s="191"/>
      <c r="BJ184" s="191"/>
      <c r="BK184" s="191"/>
      <c r="BL184" s="191"/>
    </row>
    <row r="185" spans="1:64" x14ac:dyDescent="0.25">
      <c r="A185" s="191"/>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c r="Z185" s="191"/>
      <c r="AA185" s="191"/>
      <c r="AB185" s="191"/>
      <c r="AC185" s="191"/>
      <c r="AD185" s="191"/>
      <c r="AE185" s="191"/>
      <c r="AF185" s="191"/>
      <c r="AG185" s="191"/>
      <c r="AH185" s="191"/>
      <c r="AI185" s="191"/>
      <c r="AJ185" s="191"/>
      <c r="AK185" s="191"/>
      <c r="AL185" s="191"/>
      <c r="AM185" s="191"/>
      <c r="AN185" s="191"/>
      <c r="AO185" s="191"/>
      <c r="AP185" s="191"/>
      <c r="AQ185" s="191"/>
      <c r="AR185" s="191"/>
      <c r="AS185" s="191"/>
      <c r="AT185" s="191"/>
      <c r="AU185" s="191"/>
      <c r="AV185" s="191"/>
      <c r="AW185" s="191"/>
      <c r="AX185" s="191"/>
      <c r="AY185" s="191"/>
      <c r="AZ185" s="191"/>
      <c r="BA185" s="191"/>
      <c r="BB185" s="191"/>
      <c r="BC185" s="191"/>
      <c r="BD185" s="191"/>
      <c r="BE185" s="191"/>
      <c r="BF185" s="191"/>
      <c r="BG185" s="191"/>
      <c r="BH185" s="188"/>
      <c r="BI185" s="191"/>
      <c r="BJ185" s="191"/>
      <c r="BK185" s="191"/>
      <c r="BL185" s="191"/>
    </row>
    <row r="186" spans="1:64" x14ac:dyDescent="0.25">
      <c r="A186" s="191"/>
      <c r="B186" s="191"/>
      <c r="C186" s="191"/>
      <c r="D186" s="191"/>
      <c r="E186" s="191"/>
      <c r="F186" s="191"/>
      <c r="G186" s="191"/>
      <c r="H186" s="191"/>
      <c r="I186" s="191"/>
      <c r="J186" s="191"/>
      <c r="K186" s="191"/>
      <c r="L186" s="191"/>
      <c r="M186" s="191"/>
      <c r="N186" s="191"/>
      <c r="O186" s="191"/>
      <c r="P186" s="191"/>
      <c r="Q186" s="191"/>
      <c r="R186" s="191"/>
      <c r="S186" s="191"/>
      <c r="T186" s="191"/>
      <c r="U186" s="191"/>
      <c r="V186" s="191"/>
      <c r="W186" s="191"/>
      <c r="X186" s="191"/>
      <c r="Y186" s="191"/>
      <c r="Z186" s="191"/>
      <c r="AA186" s="191"/>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88"/>
      <c r="BI186" s="191"/>
      <c r="BJ186" s="191"/>
      <c r="BK186" s="191"/>
      <c r="BL186" s="191"/>
    </row>
    <row r="187" spans="1:64" x14ac:dyDescent="0.25">
      <c r="A187" s="191"/>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88"/>
      <c r="BI187" s="191"/>
      <c r="BJ187" s="191"/>
      <c r="BK187" s="191"/>
      <c r="BL187" s="191"/>
    </row>
    <row r="188" spans="1:64" x14ac:dyDescent="0.25">
      <c r="A188" s="191"/>
      <c r="B188" s="191"/>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c r="AZ188" s="191"/>
      <c r="BA188" s="191"/>
      <c r="BB188" s="191"/>
      <c r="BC188" s="191"/>
      <c r="BD188" s="191"/>
      <c r="BE188" s="191"/>
      <c r="BF188" s="191"/>
      <c r="BG188" s="191"/>
      <c r="BH188" s="188"/>
      <c r="BI188" s="191"/>
      <c r="BJ188" s="191"/>
      <c r="BK188" s="191"/>
      <c r="BL188" s="191"/>
    </row>
    <row r="189" spans="1:64" x14ac:dyDescent="0.25">
      <c r="A189" s="191"/>
      <c r="B189" s="191"/>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1"/>
      <c r="Y189" s="191"/>
      <c r="Z189" s="191"/>
      <c r="AA189" s="191"/>
      <c r="AB189" s="191"/>
      <c r="AC189" s="191"/>
      <c r="AD189" s="191"/>
      <c r="AE189" s="191"/>
      <c r="AF189" s="191"/>
      <c r="AG189" s="191"/>
      <c r="AH189" s="191"/>
      <c r="AI189" s="191"/>
      <c r="AJ189" s="191"/>
      <c r="AK189" s="191"/>
      <c r="AL189" s="191"/>
      <c r="AM189" s="191"/>
      <c r="AN189" s="191"/>
      <c r="AO189" s="191"/>
      <c r="AP189" s="191"/>
      <c r="AQ189" s="191"/>
      <c r="AR189" s="191"/>
      <c r="AS189" s="191"/>
      <c r="AT189" s="191"/>
      <c r="AU189" s="191"/>
      <c r="AV189" s="191"/>
      <c r="AW189" s="191"/>
      <c r="AX189" s="191"/>
      <c r="AY189" s="191"/>
      <c r="AZ189" s="191"/>
      <c r="BA189" s="191"/>
      <c r="BB189" s="191"/>
      <c r="BC189" s="191"/>
      <c r="BD189" s="191"/>
      <c r="BE189" s="191"/>
      <c r="BF189" s="191"/>
      <c r="BG189" s="191"/>
      <c r="BH189" s="188"/>
      <c r="BI189" s="191"/>
      <c r="BJ189" s="191"/>
      <c r="BK189" s="191"/>
      <c r="BL189" s="191"/>
    </row>
    <row r="190" spans="1:64" x14ac:dyDescent="0.25">
      <c r="A190" s="191"/>
      <c r="B190" s="191"/>
      <c r="C190" s="191"/>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1"/>
      <c r="AY190" s="191"/>
      <c r="AZ190" s="191"/>
      <c r="BA190" s="191"/>
      <c r="BB190" s="191"/>
      <c r="BC190" s="191"/>
      <c r="BD190" s="191"/>
      <c r="BE190" s="191"/>
      <c r="BF190" s="191"/>
      <c r="BG190" s="191"/>
      <c r="BH190" s="188"/>
      <c r="BI190" s="191"/>
      <c r="BJ190" s="191"/>
      <c r="BK190" s="191"/>
      <c r="BL190" s="191"/>
    </row>
    <row r="191" spans="1:64" x14ac:dyDescent="0.25">
      <c r="A191" s="191"/>
      <c r="B191" s="191"/>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1"/>
      <c r="AY191" s="191"/>
      <c r="AZ191" s="191"/>
      <c r="BA191" s="191"/>
      <c r="BB191" s="191"/>
      <c r="BC191" s="191"/>
      <c r="BD191" s="191"/>
      <c r="BE191" s="191"/>
      <c r="BF191" s="191"/>
      <c r="BG191" s="191"/>
      <c r="BH191" s="188"/>
      <c r="BI191" s="191"/>
      <c r="BJ191" s="191"/>
      <c r="BK191" s="191"/>
      <c r="BL191" s="191"/>
    </row>
    <row r="192" spans="1:64" x14ac:dyDescent="0.25">
      <c r="A192" s="191"/>
      <c r="B192" s="191"/>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1"/>
      <c r="AA192" s="191"/>
      <c r="AB192" s="191"/>
      <c r="AC192" s="191"/>
      <c r="AD192" s="191"/>
      <c r="AE192" s="191"/>
      <c r="AF192" s="191"/>
      <c r="AG192" s="191"/>
      <c r="AH192" s="191"/>
      <c r="AI192" s="191"/>
      <c r="AJ192" s="191"/>
      <c r="AK192" s="191"/>
      <c r="AL192" s="191"/>
      <c r="AM192" s="191"/>
      <c r="AN192" s="191"/>
      <c r="AO192" s="191"/>
      <c r="AP192" s="191"/>
      <c r="AQ192" s="191"/>
      <c r="AR192" s="191"/>
      <c r="AS192" s="191"/>
      <c r="AT192" s="191"/>
      <c r="AU192" s="191"/>
      <c r="AV192" s="191"/>
      <c r="AW192" s="191"/>
      <c r="AX192" s="191"/>
      <c r="AY192" s="191"/>
      <c r="AZ192" s="191"/>
      <c r="BA192" s="191"/>
      <c r="BB192" s="191"/>
      <c r="BC192" s="191"/>
      <c r="BD192" s="191"/>
      <c r="BE192" s="191"/>
      <c r="BF192" s="191"/>
      <c r="BG192" s="191"/>
      <c r="BH192" s="188"/>
      <c r="BI192" s="191"/>
      <c r="BJ192" s="191"/>
      <c r="BK192" s="191"/>
      <c r="BL192" s="191"/>
    </row>
    <row r="193" spans="1:64" x14ac:dyDescent="0.25">
      <c r="A193" s="191"/>
      <c r="B193" s="191"/>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c r="AW193" s="191"/>
      <c r="AX193" s="191"/>
      <c r="AY193" s="191"/>
      <c r="AZ193" s="191"/>
      <c r="BA193" s="191"/>
      <c r="BB193" s="191"/>
      <c r="BC193" s="191"/>
      <c r="BD193" s="191"/>
      <c r="BE193" s="191"/>
      <c r="BF193" s="191"/>
      <c r="BG193" s="191"/>
      <c r="BH193" s="188"/>
      <c r="BI193" s="191"/>
      <c r="BJ193" s="191"/>
      <c r="BK193" s="191"/>
      <c r="BL193" s="191"/>
    </row>
    <row r="194" spans="1:64" x14ac:dyDescent="0.25">
      <c r="A194" s="191"/>
      <c r="B194" s="191"/>
      <c r="C194" s="191"/>
      <c r="D194" s="191"/>
      <c r="E194" s="191"/>
      <c r="F194" s="191"/>
      <c r="G194" s="191"/>
      <c r="H194" s="191"/>
      <c r="I194" s="191"/>
      <c r="J194" s="191"/>
      <c r="K194" s="191"/>
      <c r="L194" s="191"/>
      <c r="M194" s="191"/>
      <c r="N194" s="191"/>
      <c r="O194" s="191"/>
      <c r="P194" s="191"/>
      <c r="Q194" s="191"/>
      <c r="R194" s="191"/>
      <c r="S194" s="191"/>
      <c r="T194" s="191"/>
      <c r="U194" s="191"/>
      <c r="V194" s="191"/>
      <c r="W194" s="191"/>
      <c r="X194" s="191"/>
      <c r="Y194" s="191"/>
      <c r="Z194" s="191"/>
      <c r="AA194" s="191"/>
      <c r="AB194" s="191"/>
      <c r="AC194" s="191"/>
      <c r="AD194" s="191"/>
      <c r="AE194" s="191"/>
      <c r="AF194" s="191"/>
      <c r="AG194" s="191"/>
      <c r="AH194" s="191"/>
      <c r="AI194" s="191"/>
      <c r="AJ194" s="191"/>
      <c r="AK194" s="191"/>
      <c r="AL194" s="191"/>
      <c r="AM194" s="191"/>
      <c r="AN194" s="191"/>
      <c r="AO194" s="191"/>
      <c r="AP194" s="191"/>
      <c r="AQ194" s="191"/>
      <c r="AR194" s="191"/>
      <c r="AS194" s="191"/>
      <c r="AT194" s="191"/>
      <c r="AU194" s="191"/>
      <c r="AV194" s="191"/>
      <c r="AW194" s="191"/>
      <c r="AX194" s="191"/>
      <c r="AY194" s="191"/>
      <c r="AZ194" s="191"/>
      <c r="BA194" s="191"/>
      <c r="BB194" s="191"/>
      <c r="BC194" s="191"/>
      <c r="BD194" s="191"/>
      <c r="BE194" s="191"/>
      <c r="BF194" s="191"/>
      <c r="BG194" s="191"/>
      <c r="BH194" s="188"/>
      <c r="BI194" s="191"/>
      <c r="BJ194" s="191"/>
      <c r="BK194" s="191"/>
      <c r="BL194" s="191"/>
    </row>
    <row r="195" spans="1:64" x14ac:dyDescent="0.25">
      <c r="A195" s="191"/>
      <c r="B195" s="191"/>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1"/>
      <c r="AA195" s="191"/>
      <c r="AB195" s="191"/>
      <c r="AC195" s="191"/>
      <c r="AD195" s="191"/>
      <c r="AE195" s="191"/>
      <c r="AF195" s="191"/>
      <c r="AG195" s="191"/>
      <c r="AH195" s="191"/>
      <c r="AI195" s="191"/>
      <c r="AJ195" s="191"/>
      <c r="AK195" s="191"/>
      <c r="AL195" s="191"/>
      <c r="AM195" s="191"/>
      <c r="AN195" s="191"/>
      <c r="AO195" s="191"/>
      <c r="AP195" s="191"/>
      <c r="AQ195" s="191"/>
      <c r="AR195" s="191"/>
      <c r="AS195" s="191"/>
      <c r="AT195" s="191"/>
      <c r="AU195" s="191"/>
      <c r="AV195" s="191"/>
      <c r="AW195" s="191"/>
      <c r="AX195" s="191"/>
      <c r="AY195" s="191"/>
      <c r="AZ195" s="191"/>
      <c r="BA195" s="191"/>
      <c r="BB195" s="191"/>
      <c r="BC195" s="191"/>
      <c r="BD195" s="191"/>
      <c r="BE195" s="191"/>
      <c r="BF195" s="191"/>
      <c r="BG195" s="191"/>
      <c r="BH195" s="188"/>
      <c r="BI195" s="191"/>
      <c r="BJ195" s="191"/>
      <c r="BK195" s="191"/>
      <c r="BL195" s="191"/>
    </row>
    <row r="196" spans="1:64" x14ac:dyDescent="0.25">
      <c r="A196" s="191"/>
      <c r="B196" s="191"/>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1"/>
      <c r="BE196" s="191"/>
      <c r="BF196" s="191"/>
      <c r="BG196" s="191"/>
      <c r="BH196" s="188"/>
      <c r="BI196" s="191"/>
      <c r="BJ196" s="191"/>
      <c r="BK196" s="191"/>
      <c r="BL196" s="191"/>
    </row>
    <row r="197" spans="1:64" x14ac:dyDescent="0.25">
      <c r="A197" s="191"/>
      <c r="B197" s="191"/>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191"/>
      <c r="AA197" s="191"/>
      <c r="AB197" s="191"/>
      <c r="AC197" s="191"/>
      <c r="AD197" s="191"/>
      <c r="AE197" s="191"/>
      <c r="AF197" s="191"/>
      <c r="AG197" s="191"/>
      <c r="AH197" s="191"/>
      <c r="AI197" s="191"/>
      <c r="AJ197" s="191"/>
      <c r="AK197" s="191"/>
      <c r="AL197" s="191"/>
      <c r="AM197" s="191"/>
      <c r="AN197" s="191"/>
      <c r="AO197" s="191"/>
      <c r="AP197" s="191"/>
      <c r="AQ197" s="191"/>
      <c r="AR197" s="191"/>
      <c r="AS197" s="191"/>
      <c r="AT197" s="191"/>
      <c r="AU197" s="191"/>
      <c r="AV197" s="191"/>
      <c r="AW197" s="191"/>
      <c r="AX197" s="191"/>
      <c r="AY197" s="191"/>
      <c r="AZ197" s="191"/>
      <c r="BA197" s="191"/>
      <c r="BB197" s="191"/>
      <c r="BC197" s="191"/>
      <c r="BD197" s="191"/>
      <c r="BE197" s="191"/>
      <c r="BF197" s="191"/>
      <c r="BG197" s="191"/>
      <c r="BH197" s="188"/>
      <c r="BI197" s="191"/>
      <c r="BJ197" s="191"/>
      <c r="BK197" s="191"/>
      <c r="BL197" s="191"/>
    </row>
    <row r="198" spans="1:64" x14ac:dyDescent="0.25">
      <c r="A198" s="191"/>
      <c r="B198" s="191"/>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88"/>
      <c r="BI198" s="191"/>
      <c r="BJ198" s="191"/>
      <c r="BK198" s="191"/>
      <c r="BL198" s="191"/>
    </row>
    <row r="199" spans="1:64" x14ac:dyDescent="0.25">
      <c r="A199" s="191"/>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M199" s="191"/>
      <c r="AN199" s="191"/>
      <c r="AO199" s="191"/>
      <c r="AP199" s="191"/>
      <c r="AQ199" s="191"/>
      <c r="AR199" s="191"/>
      <c r="AS199" s="191"/>
      <c r="AT199" s="191"/>
      <c r="AU199" s="191"/>
      <c r="AV199" s="191"/>
      <c r="AW199" s="191"/>
      <c r="AX199" s="191"/>
      <c r="AY199" s="191"/>
      <c r="AZ199" s="191"/>
      <c r="BA199" s="191"/>
      <c r="BB199" s="191"/>
      <c r="BC199" s="191"/>
      <c r="BD199" s="191"/>
      <c r="BE199" s="191"/>
      <c r="BF199" s="191"/>
      <c r="BG199" s="191"/>
      <c r="BH199" s="188"/>
      <c r="BI199" s="191"/>
      <c r="BJ199" s="191"/>
      <c r="BK199" s="191"/>
      <c r="BL199" s="191"/>
    </row>
    <row r="200" spans="1:64" x14ac:dyDescent="0.25">
      <c r="A200" s="191"/>
      <c r="B200" s="191"/>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c r="AB200" s="191"/>
      <c r="AC200" s="191"/>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1"/>
      <c r="AY200" s="191"/>
      <c r="AZ200" s="191"/>
      <c r="BA200" s="191"/>
      <c r="BB200" s="191"/>
      <c r="BC200" s="191"/>
      <c r="BD200" s="191"/>
      <c r="BE200" s="191"/>
      <c r="BF200" s="191"/>
      <c r="BG200" s="191"/>
      <c r="BH200" s="188"/>
      <c r="BI200" s="191"/>
      <c r="BJ200" s="191"/>
      <c r="BK200" s="191"/>
      <c r="BL200" s="191"/>
    </row>
    <row r="201" spans="1:64" x14ac:dyDescent="0.25">
      <c r="A201" s="191"/>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91"/>
      <c r="AG201" s="191"/>
      <c r="AH201" s="191"/>
      <c r="AI201" s="191"/>
      <c r="AJ201" s="191"/>
      <c r="AK201" s="191"/>
      <c r="AL201" s="191"/>
      <c r="AM201" s="191"/>
      <c r="AN201" s="191"/>
      <c r="AO201" s="191"/>
      <c r="AP201" s="191"/>
      <c r="AQ201" s="191"/>
      <c r="AR201" s="191"/>
      <c r="AS201" s="191"/>
      <c r="AT201" s="191"/>
      <c r="AU201" s="191"/>
      <c r="AV201" s="191"/>
      <c r="AW201" s="191"/>
      <c r="AX201" s="191"/>
      <c r="AY201" s="191"/>
      <c r="AZ201" s="191"/>
      <c r="BA201" s="191"/>
      <c r="BB201" s="191"/>
      <c r="BC201" s="191"/>
      <c r="BD201" s="191"/>
      <c r="BE201" s="191"/>
      <c r="BF201" s="191"/>
      <c r="BG201" s="191"/>
      <c r="BH201" s="188"/>
      <c r="BI201" s="191"/>
      <c r="BJ201" s="191"/>
      <c r="BK201" s="191"/>
      <c r="BL201" s="191"/>
    </row>
    <row r="202" spans="1:64" x14ac:dyDescent="0.25">
      <c r="A202" s="191"/>
      <c r="B202" s="191"/>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88"/>
      <c r="BI202" s="191"/>
      <c r="BJ202" s="191"/>
      <c r="BK202" s="191"/>
      <c r="BL202" s="191"/>
    </row>
    <row r="203" spans="1:64" x14ac:dyDescent="0.25">
      <c r="A203" s="191"/>
      <c r="B203" s="191"/>
      <c r="C203" s="191"/>
      <c r="D203" s="191"/>
      <c r="E203" s="191"/>
      <c r="F203" s="191"/>
      <c r="G203" s="191"/>
      <c r="H203" s="191"/>
      <c r="I203" s="191"/>
      <c r="J203" s="191"/>
      <c r="K203" s="191"/>
      <c r="L203" s="191"/>
      <c r="M203" s="191"/>
      <c r="N203" s="191"/>
      <c r="O203" s="191"/>
      <c r="P203" s="191"/>
      <c r="Q203" s="191"/>
      <c r="R203" s="191"/>
      <c r="S203" s="191"/>
      <c r="T203" s="191"/>
      <c r="U203" s="191"/>
      <c r="V203" s="191"/>
      <c r="W203" s="191"/>
      <c r="X203" s="191"/>
      <c r="Y203" s="191"/>
      <c r="Z203" s="191"/>
      <c r="AA203" s="191"/>
      <c r="AB203" s="191"/>
      <c r="AC203" s="191"/>
      <c r="AD203" s="191"/>
      <c r="AE203" s="191"/>
      <c r="AF203" s="191"/>
      <c r="AG203" s="191"/>
      <c r="AH203" s="191"/>
      <c r="AI203" s="191"/>
      <c r="AJ203" s="191"/>
      <c r="AK203" s="191"/>
      <c r="AL203" s="191"/>
      <c r="AM203" s="191"/>
      <c r="AN203" s="191"/>
      <c r="AO203" s="191"/>
      <c r="AP203" s="191"/>
      <c r="AQ203" s="191"/>
      <c r="AR203" s="191"/>
      <c r="AS203" s="191"/>
      <c r="AT203" s="191"/>
      <c r="AU203" s="191"/>
      <c r="AV203" s="191"/>
      <c r="AW203" s="191"/>
      <c r="AX203" s="191"/>
      <c r="AY203" s="191"/>
      <c r="AZ203" s="191"/>
      <c r="BA203" s="191"/>
      <c r="BB203" s="191"/>
      <c r="BC203" s="191"/>
      <c r="BD203" s="191"/>
      <c r="BE203" s="191"/>
      <c r="BF203" s="191"/>
      <c r="BG203" s="191"/>
      <c r="BH203" s="188"/>
      <c r="BI203" s="191"/>
      <c r="BJ203" s="191"/>
      <c r="BK203" s="191"/>
      <c r="BL203" s="191"/>
    </row>
    <row r="204" spans="1:64" x14ac:dyDescent="0.25">
      <c r="A204" s="191"/>
      <c r="B204" s="191"/>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c r="AB204" s="191"/>
      <c r="AC204" s="191"/>
      <c r="AD204" s="191"/>
      <c r="AE204" s="191"/>
      <c r="AF204" s="191"/>
      <c r="AG204" s="191"/>
      <c r="AH204" s="191"/>
      <c r="AI204" s="191"/>
      <c r="AJ204" s="191"/>
      <c r="AK204" s="191"/>
      <c r="AL204" s="191"/>
      <c r="AM204" s="191"/>
      <c r="AN204" s="191"/>
      <c r="AO204" s="191"/>
      <c r="AP204" s="191"/>
      <c r="AQ204" s="191"/>
      <c r="AR204" s="191"/>
      <c r="AS204" s="191"/>
      <c r="AT204" s="191"/>
      <c r="AU204" s="191"/>
      <c r="AV204" s="191"/>
      <c r="AW204" s="191"/>
      <c r="AX204" s="191"/>
      <c r="AY204" s="191"/>
      <c r="AZ204" s="191"/>
      <c r="BA204" s="191"/>
      <c r="BB204" s="191"/>
      <c r="BC204" s="191"/>
      <c r="BD204" s="191"/>
      <c r="BE204" s="191"/>
      <c r="BF204" s="191"/>
      <c r="BG204" s="191"/>
      <c r="BH204" s="188"/>
      <c r="BI204" s="191"/>
      <c r="BJ204" s="191"/>
      <c r="BK204" s="191"/>
      <c r="BL204" s="191"/>
    </row>
    <row r="205" spans="1:64" x14ac:dyDescent="0.25">
      <c r="A205" s="191"/>
      <c r="B205" s="191"/>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c r="Z205" s="191"/>
      <c r="AA205" s="191"/>
      <c r="AB205" s="191"/>
      <c r="AC205" s="191"/>
      <c r="AD205" s="191"/>
      <c r="AE205" s="191"/>
      <c r="AF205" s="191"/>
      <c r="AG205" s="191"/>
      <c r="AH205" s="191"/>
      <c r="AI205" s="191"/>
      <c r="AJ205" s="191"/>
      <c r="AK205" s="191"/>
      <c r="AL205" s="191"/>
      <c r="AM205" s="191"/>
      <c r="AN205" s="191"/>
      <c r="AO205" s="191"/>
      <c r="AP205" s="191"/>
      <c r="AQ205" s="191"/>
      <c r="AR205" s="191"/>
      <c r="AS205" s="191"/>
      <c r="AT205" s="191"/>
      <c r="AU205" s="191"/>
      <c r="AV205" s="191"/>
      <c r="AW205" s="191"/>
      <c r="AX205" s="191"/>
      <c r="AY205" s="191"/>
      <c r="AZ205" s="191"/>
      <c r="BA205" s="191"/>
      <c r="BB205" s="191"/>
      <c r="BC205" s="191"/>
      <c r="BD205" s="191"/>
      <c r="BE205" s="191"/>
      <c r="BF205" s="191"/>
      <c r="BG205" s="191"/>
      <c r="BH205" s="188"/>
      <c r="BI205" s="191"/>
      <c r="BJ205" s="191"/>
      <c r="BK205" s="191"/>
      <c r="BL205" s="191"/>
    </row>
    <row r="206" spans="1:64" x14ac:dyDescent="0.25">
      <c r="A206" s="191"/>
      <c r="B206" s="191"/>
      <c r="C206" s="191"/>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1"/>
      <c r="AJ206" s="191"/>
      <c r="AK206" s="191"/>
      <c r="AL206" s="191"/>
      <c r="AM206" s="191"/>
      <c r="AN206" s="191"/>
      <c r="AO206" s="191"/>
      <c r="AP206" s="191"/>
      <c r="AQ206" s="191"/>
      <c r="AR206" s="191"/>
      <c r="AS206" s="191"/>
      <c r="AT206" s="191"/>
      <c r="AU206" s="191"/>
      <c r="AV206" s="191"/>
      <c r="AW206" s="191"/>
      <c r="AX206" s="191"/>
      <c r="AY206" s="191"/>
      <c r="AZ206" s="191"/>
      <c r="BA206" s="191"/>
      <c r="BB206" s="191"/>
      <c r="BC206" s="191"/>
      <c r="BD206" s="191"/>
      <c r="BE206" s="191"/>
      <c r="BF206" s="191"/>
      <c r="BG206" s="191"/>
      <c r="BH206" s="188"/>
      <c r="BI206" s="191"/>
      <c r="BJ206" s="191"/>
      <c r="BK206" s="191"/>
      <c r="BL206" s="191"/>
    </row>
    <row r="207" spans="1:64" x14ac:dyDescent="0.25">
      <c r="A207" s="191"/>
      <c r="B207" s="191"/>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c r="AB207" s="191"/>
      <c r="AC207" s="191"/>
      <c r="AD207" s="191"/>
      <c r="AE207" s="191"/>
      <c r="AF207" s="191"/>
      <c r="AG207" s="191"/>
      <c r="AH207" s="191"/>
      <c r="AI207" s="191"/>
      <c r="AJ207" s="191"/>
      <c r="AK207" s="191"/>
      <c r="AL207" s="191"/>
      <c r="AM207" s="191"/>
      <c r="AN207" s="191"/>
      <c r="AO207" s="191"/>
      <c r="AP207" s="191"/>
      <c r="AQ207" s="191"/>
      <c r="AR207" s="191"/>
      <c r="AS207" s="191"/>
      <c r="AT207" s="191"/>
      <c r="AU207" s="191"/>
      <c r="AV207" s="191"/>
      <c r="AW207" s="191"/>
      <c r="AX207" s="191"/>
      <c r="AY207" s="191"/>
      <c r="AZ207" s="191"/>
      <c r="BA207" s="191"/>
      <c r="BB207" s="191"/>
      <c r="BC207" s="191"/>
      <c r="BD207" s="191"/>
      <c r="BE207" s="191"/>
      <c r="BF207" s="191"/>
      <c r="BG207" s="191"/>
      <c r="BH207" s="188"/>
      <c r="BI207" s="191"/>
      <c r="BJ207" s="191"/>
      <c r="BK207" s="191"/>
      <c r="BL207" s="191"/>
    </row>
    <row r="208" spans="1:64" x14ac:dyDescent="0.25">
      <c r="A208" s="191"/>
      <c r="B208" s="191"/>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c r="Z208" s="191"/>
      <c r="AA208" s="191"/>
      <c r="AB208" s="191"/>
      <c r="AC208" s="191"/>
      <c r="AD208" s="191"/>
      <c r="AE208" s="191"/>
      <c r="AF208" s="191"/>
      <c r="AG208" s="191"/>
      <c r="AH208" s="191"/>
      <c r="AI208" s="191"/>
      <c r="AJ208" s="191"/>
      <c r="AK208" s="191"/>
      <c r="AL208" s="191"/>
      <c r="AM208" s="191"/>
      <c r="AN208" s="191"/>
      <c r="AO208" s="191"/>
      <c r="AP208" s="191"/>
      <c r="AQ208" s="191"/>
      <c r="AR208" s="191"/>
      <c r="AS208" s="191"/>
      <c r="AT208" s="191"/>
      <c r="AU208" s="191"/>
      <c r="AV208" s="191"/>
      <c r="AW208" s="191"/>
      <c r="AX208" s="191"/>
      <c r="AY208" s="191"/>
      <c r="AZ208" s="191"/>
      <c r="BA208" s="191"/>
      <c r="BB208" s="191"/>
      <c r="BC208" s="191"/>
      <c r="BD208" s="191"/>
      <c r="BE208" s="191"/>
      <c r="BF208" s="191"/>
      <c r="BG208" s="191"/>
      <c r="BH208" s="188"/>
      <c r="BI208" s="191"/>
      <c r="BJ208" s="191"/>
      <c r="BK208" s="191"/>
      <c r="BL208" s="191"/>
    </row>
    <row r="209" spans="1:64" x14ac:dyDescent="0.25">
      <c r="A209" s="191"/>
      <c r="B209" s="191"/>
      <c r="C209" s="191"/>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c r="Z209" s="191"/>
      <c r="AA209" s="191"/>
      <c r="AB209" s="191"/>
      <c r="AC209" s="191"/>
      <c r="AD209" s="191"/>
      <c r="AE209" s="191"/>
      <c r="AF209" s="191"/>
      <c r="AG209" s="191"/>
      <c r="AH209" s="191"/>
      <c r="AI209" s="191"/>
      <c r="AJ209" s="191"/>
      <c r="AK209" s="191"/>
      <c r="AL209" s="191"/>
      <c r="AM209" s="191"/>
      <c r="AN209" s="191"/>
      <c r="AO209" s="191"/>
      <c r="AP209" s="191"/>
      <c r="AQ209" s="191"/>
      <c r="AR209" s="191"/>
      <c r="AS209" s="191"/>
      <c r="AT209" s="191"/>
      <c r="AU209" s="191"/>
      <c r="AV209" s="191"/>
      <c r="AW209" s="191"/>
      <c r="AX209" s="191"/>
      <c r="AY209" s="191"/>
      <c r="AZ209" s="191"/>
      <c r="BA209" s="191"/>
      <c r="BB209" s="191"/>
      <c r="BC209" s="191"/>
      <c r="BD209" s="191"/>
      <c r="BE209" s="191"/>
      <c r="BF209" s="191"/>
      <c r="BG209" s="191"/>
      <c r="BH209" s="188"/>
      <c r="BI209" s="191"/>
      <c r="BJ209" s="191"/>
      <c r="BK209" s="191"/>
      <c r="BL209" s="191"/>
    </row>
    <row r="210" spans="1:64" x14ac:dyDescent="0.25">
      <c r="A210" s="191"/>
      <c r="B210" s="191"/>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c r="AA210" s="191"/>
      <c r="AB210" s="191"/>
      <c r="AC210" s="191"/>
      <c r="AD210" s="191"/>
      <c r="AE210" s="191"/>
      <c r="AF210" s="191"/>
      <c r="AG210" s="191"/>
      <c r="AH210" s="191"/>
      <c r="AI210" s="191"/>
      <c r="AJ210" s="191"/>
      <c r="AK210" s="191"/>
      <c r="AL210" s="191"/>
      <c r="AM210" s="191"/>
      <c r="AN210" s="191"/>
      <c r="AO210" s="191"/>
      <c r="AP210" s="191"/>
      <c r="AQ210" s="191"/>
      <c r="AR210" s="191"/>
      <c r="AS210" s="191"/>
      <c r="AT210" s="191"/>
      <c r="AU210" s="191"/>
      <c r="AV210" s="191"/>
      <c r="AW210" s="191"/>
      <c r="AX210" s="191"/>
      <c r="AY210" s="191"/>
      <c r="AZ210" s="191"/>
      <c r="BA210" s="191"/>
      <c r="BB210" s="191"/>
      <c r="BC210" s="191"/>
      <c r="BD210" s="191"/>
      <c r="BE210" s="191"/>
      <c r="BF210" s="191"/>
      <c r="BG210" s="191"/>
      <c r="BH210" s="188"/>
      <c r="BI210" s="191"/>
      <c r="BJ210" s="191"/>
      <c r="BK210" s="191"/>
      <c r="BL210" s="191"/>
    </row>
    <row r="211" spans="1:64" x14ac:dyDescent="0.25">
      <c r="A211" s="191"/>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191"/>
      <c r="AE211" s="191"/>
      <c r="AF211" s="191"/>
      <c r="AG211" s="191"/>
      <c r="AH211" s="191"/>
      <c r="AI211" s="191"/>
      <c r="AJ211" s="191"/>
      <c r="AK211" s="191"/>
      <c r="AL211" s="191"/>
      <c r="AM211" s="191"/>
      <c r="AN211" s="191"/>
      <c r="AO211" s="191"/>
      <c r="AP211" s="191"/>
      <c r="AQ211" s="191"/>
      <c r="AR211" s="191"/>
      <c r="AS211" s="191"/>
      <c r="AT211" s="191"/>
      <c r="AU211" s="191"/>
      <c r="AV211" s="191"/>
      <c r="AW211" s="191"/>
      <c r="AX211" s="191"/>
      <c r="AY211" s="191"/>
      <c r="AZ211" s="191"/>
      <c r="BA211" s="191"/>
      <c r="BB211" s="191"/>
      <c r="BC211" s="191"/>
      <c r="BD211" s="191"/>
      <c r="BE211" s="191"/>
      <c r="BF211" s="191"/>
      <c r="BG211" s="191"/>
      <c r="BH211" s="188"/>
      <c r="BI211" s="191"/>
      <c r="BJ211" s="191"/>
      <c r="BK211" s="191"/>
      <c r="BL211" s="191"/>
    </row>
    <row r="212" spans="1:64" x14ac:dyDescent="0.25">
      <c r="A212" s="191"/>
      <c r="B212" s="191"/>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c r="AB212" s="191"/>
      <c r="AC212" s="191"/>
      <c r="AD212" s="191"/>
      <c r="AE212" s="191"/>
      <c r="AF212" s="191"/>
      <c r="AG212" s="191"/>
      <c r="AH212" s="191"/>
      <c r="AI212" s="191"/>
      <c r="AJ212" s="191"/>
      <c r="AK212" s="191"/>
      <c r="AL212" s="191"/>
      <c r="AM212" s="191"/>
      <c r="AN212" s="191"/>
      <c r="AO212" s="191"/>
      <c r="AP212" s="191"/>
      <c r="AQ212" s="191"/>
      <c r="AR212" s="191"/>
      <c r="AS212" s="191"/>
      <c r="AT212" s="191"/>
      <c r="AU212" s="191"/>
      <c r="AV212" s="191"/>
      <c r="AW212" s="191"/>
      <c r="AX212" s="191"/>
      <c r="AY212" s="191"/>
      <c r="AZ212" s="191"/>
      <c r="BA212" s="191"/>
      <c r="BB212" s="191"/>
      <c r="BC212" s="191"/>
      <c r="BD212" s="191"/>
      <c r="BE212" s="191"/>
      <c r="BF212" s="191"/>
      <c r="BG212" s="191"/>
      <c r="BH212" s="188"/>
      <c r="BI212" s="191"/>
      <c r="BJ212" s="191"/>
      <c r="BK212" s="191"/>
      <c r="BL212" s="191"/>
    </row>
    <row r="213" spans="1:64" x14ac:dyDescent="0.25">
      <c r="A213" s="191"/>
      <c r="B213" s="191"/>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1"/>
      <c r="AA213" s="191"/>
      <c r="AB213" s="191"/>
      <c r="AC213" s="191"/>
      <c r="AD213" s="191"/>
      <c r="AE213" s="191"/>
      <c r="AF213" s="191"/>
      <c r="AG213" s="191"/>
      <c r="AH213" s="191"/>
      <c r="AI213" s="191"/>
      <c r="AJ213" s="191"/>
      <c r="AK213" s="191"/>
      <c r="AL213" s="191"/>
      <c r="AM213" s="191"/>
      <c r="AN213" s="191"/>
      <c r="AO213" s="191"/>
      <c r="AP213" s="191"/>
      <c r="AQ213" s="191"/>
      <c r="AR213" s="191"/>
      <c r="AS213" s="191"/>
      <c r="AT213" s="191"/>
      <c r="AU213" s="191"/>
      <c r="AV213" s="191"/>
      <c r="AW213" s="191"/>
      <c r="AX213" s="191"/>
      <c r="AY213" s="191"/>
      <c r="AZ213" s="191"/>
      <c r="BA213" s="191"/>
      <c r="BB213" s="191"/>
      <c r="BC213" s="191"/>
      <c r="BD213" s="191"/>
      <c r="BE213" s="191"/>
      <c r="BF213" s="191"/>
      <c r="BG213" s="191"/>
      <c r="BH213" s="188"/>
      <c r="BI213" s="191"/>
      <c r="BJ213" s="191"/>
      <c r="BK213" s="191"/>
      <c r="BL213" s="191"/>
    </row>
    <row r="214" spans="1:64" x14ac:dyDescent="0.25">
      <c r="A214" s="191"/>
      <c r="B214" s="191"/>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c r="AA214" s="191"/>
      <c r="AB214" s="191"/>
      <c r="AC214" s="191"/>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1"/>
      <c r="AY214" s="191"/>
      <c r="AZ214" s="191"/>
      <c r="BA214" s="191"/>
      <c r="BB214" s="191"/>
      <c r="BC214" s="191"/>
      <c r="BD214" s="191"/>
      <c r="BE214" s="191"/>
      <c r="BF214" s="191"/>
      <c r="BG214" s="191"/>
      <c r="BH214" s="188"/>
      <c r="BI214" s="191"/>
      <c r="BJ214" s="191"/>
      <c r="BK214" s="191"/>
      <c r="BL214" s="191"/>
    </row>
    <row r="215" spans="1:64" x14ac:dyDescent="0.25">
      <c r="A215" s="191"/>
      <c r="B215" s="191"/>
      <c r="C215" s="191"/>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c r="Z215" s="191"/>
      <c r="AA215" s="191"/>
      <c r="AB215" s="191"/>
      <c r="AC215" s="191"/>
      <c r="AD215" s="191"/>
      <c r="AE215" s="191"/>
      <c r="AF215" s="191"/>
      <c r="AG215" s="191"/>
      <c r="AH215" s="191"/>
      <c r="AI215" s="191"/>
      <c r="AJ215" s="191"/>
      <c r="AK215" s="191"/>
      <c r="AL215" s="191"/>
      <c r="AM215" s="191"/>
      <c r="AN215" s="191"/>
      <c r="AO215" s="191"/>
      <c r="AP215" s="191"/>
      <c r="AQ215" s="191"/>
      <c r="AR215" s="191"/>
      <c r="AS215" s="191"/>
      <c r="AT215" s="191"/>
      <c r="AU215" s="191"/>
      <c r="AV215" s="191"/>
      <c r="AW215" s="191"/>
      <c r="AX215" s="191"/>
      <c r="AY215" s="191"/>
      <c r="AZ215" s="191"/>
      <c r="BA215" s="191"/>
      <c r="BB215" s="191"/>
      <c r="BC215" s="191"/>
      <c r="BD215" s="191"/>
      <c r="BE215" s="191"/>
      <c r="BF215" s="191"/>
      <c r="BG215" s="191"/>
      <c r="BH215" s="188"/>
      <c r="BI215" s="191"/>
      <c r="BJ215" s="191"/>
      <c r="BK215" s="191"/>
      <c r="BL215" s="191"/>
    </row>
    <row r="216" spans="1:64" x14ac:dyDescent="0.25">
      <c r="A216" s="191"/>
      <c r="B216" s="191"/>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c r="AB216" s="191"/>
      <c r="AC216" s="191"/>
      <c r="AD216" s="191"/>
      <c r="AE216" s="191"/>
      <c r="AF216" s="191"/>
      <c r="AG216" s="191"/>
      <c r="AH216" s="191"/>
      <c r="AI216" s="191"/>
      <c r="AJ216" s="191"/>
      <c r="AK216" s="191"/>
      <c r="AL216" s="191"/>
      <c r="AM216" s="191"/>
      <c r="AN216" s="191"/>
      <c r="AO216" s="191"/>
      <c r="AP216" s="191"/>
      <c r="AQ216" s="191"/>
      <c r="AR216" s="191"/>
      <c r="AS216" s="191"/>
      <c r="AT216" s="191"/>
      <c r="AU216" s="191"/>
      <c r="AV216" s="191"/>
      <c r="AW216" s="191"/>
      <c r="AX216" s="191"/>
      <c r="AY216" s="191"/>
      <c r="AZ216" s="191"/>
      <c r="BA216" s="191"/>
      <c r="BB216" s="191"/>
      <c r="BC216" s="191"/>
      <c r="BD216" s="191"/>
      <c r="BE216" s="191"/>
      <c r="BF216" s="191"/>
      <c r="BG216" s="191"/>
      <c r="BH216" s="188"/>
      <c r="BI216" s="191"/>
      <c r="BJ216" s="191"/>
      <c r="BK216" s="191"/>
      <c r="BL216" s="191"/>
    </row>
    <row r="217" spans="1:64" x14ac:dyDescent="0.25">
      <c r="A217" s="191"/>
      <c r="B217" s="191"/>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c r="AC217" s="191"/>
      <c r="AD217" s="191"/>
      <c r="AE217" s="191"/>
      <c r="AF217" s="191"/>
      <c r="AG217" s="191"/>
      <c r="AH217" s="191"/>
      <c r="AI217" s="191"/>
      <c r="AJ217" s="191"/>
      <c r="AK217" s="191"/>
      <c r="AL217" s="191"/>
      <c r="AM217" s="191"/>
      <c r="AN217" s="191"/>
      <c r="AO217" s="191"/>
      <c r="AP217" s="191"/>
      <c r="AQ217" s="191"/>
      <c r="AR217" s="191"/>
      <c r="AS217" s="191"/>
      <c r="AT217" s="191"/>
      <c r="AU217" s="191"/>
      <c r="AV217" s="191"/>
      <c r="AW217" s="191"/>
      <c r="AX217" s="191"/>
      <c r="AY217" s="191"/>
      <c r="AZ217" s="191"/>
      <c r="BA217" s="191"/>
      <c r="BB217" s="191"/>
      <c r="BC217" s="191"/>
      <c r="BD217" s="191"/>
      <c r="BE217" s="191"/>
      <c r="BF217" s="191"/>
      <c r="BG217" s="191"/>
      <c r="BH217" s="188"/>
      <c r="BI217" s="191"/>
      <c r="BJ217" s="191"/>
      <c r="BK217" s="191"/>
      <c r="BL217" s="191"/>
    </row>
    <row r="218" spans="1:64" x14ac:dyDescent="0.25">
      <c r="A218" s="191"/>
      <c r="B218" s="191"/>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c r="AA218" s="191"/>
      <c r="AB218" s="191"/>
      <c r="AC218" s="191"/>
      <c r="AD218" s="191"/>
      <c r="AE218" s="191"/>
      <c r="AF218" s="191"/>
      <c r="AG218" s="191"/>
      <c r="AH218" s="191"/>
      <c r="AI218" s="191"/>
      <c r="AJ218" s="191"/>
      <c r="AK218" s="191"/>
      <c r="AL218" s="191"/>
      <c r="AM218" s="191"/>
      <c r="AN218" s="191"/>
      <c r="AO218" s="191"/>
      <c r="AP218" s="191"/>
      <c r="AQ218" s="191"/>
      <c r="AR218" s="191"/>
      <c r="AS218" s="191"/>
      <c r="AT218" s="191"/>
      <c r="AU218" s="191"/>
      <c r="AV218" s="191"/>
      <c r="AW218" s="191"/>
      <c r="AX218" s="191"/>
      <c r="AY218" s="191"/>
      <c r="AZ218" s="191"/>
      <c r="BA218" s="191"/>
      <c r="BB218" s="191"/>
      <c r="BC218" s="191"/>
      <c r="BD218" s="191"/>
      <c r="BE218" s="191"/>
      <c r="BF218" s="191"/>
      <c r="BG218" s="191"/>
      <c r="BH218" s="188"/>
      <c r="BI218" s="191"/>
      <c r="BJ218" s="191"/>
      <c r="BK218" s="191"/>
      <c r="BL218" s="191"/>
    </row>
    <row r="219" spans="1:64" x14ac:dyDescent="0.25">
      <c r="A219" s="191"/>
      <c r="B219" s="191"/>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c r="AA219" s="191"/>
      <c r="AB219" s="191"/>
      <c r="AC219" s="191"/>
      <c r="AD219" s="191"/>
      <c r="AE219" s="191"/>
      <c r="AF219" s="191"/>
      <c r="AG219" s="191"/>
      <c r="AH219" s="191"/>
      <c r="AI219" s="191"/>
      <c r="AJ219" s="191"/>
      <c r="AK219" s="191"/>
      <c r="AL219" s="191"/>
      <c r="AM219" s="191"/>
      <c r="AN219" s="191"/>
      <c r="AO219" s="191"/>
      <c r="AP219" s="191"/>
      <c r="AQ219" s="191"/>
      <c r="AR219" s="191"/>
      <c r="AS219" s="191"/>
      <c r="AT219" s="191"/>
      <c r="AU219" s="191"/>
      <c r="AV219" s="191"/>
      <c r="AW219" s="191"/>
      <c r="AX219" s="191"/>
      <c r="AY219" s="191"/>
      <c r="AZ219" s="191"/>
      <c r="BA219" s="191"/>
      <c r="BB219" s="191"/>
      <c r="BC219" s="191"/>
      <c r="BD219" s="191"/>
      <c r="BE219" s="191"/>
      <c r="BF219" s="191"/>
      <c r="BG219" s="191"/>
      <c r="BH219" s="188"/>
      <c r="BI219" s="191"/>
      <c r="BJ219" s="191"/>
      <c r="BK219" s="191"/>
      <c r="BL219" s="191"/>
    </row>
    <row r="220" spans="1:64" x14ac:dyDescent="0.25">
      <c r="A220" s="191"/>
      <c r="B220" s="191"/>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c r="AA220" s="191"/>
      <c r="AB220" s="191"/>
      <c r="AC220" s="191"/>
      <c r="AD220" s="191"/>
      <c r="AE220" s="191"/>
      <c r="AF220" s="191"/>
      <c r="AG220" s="191"/>
      <c r="AH220" s="191"/>
      <c r="AI220" s="191"/>
      <c r="AJ220" s="191"/>
      <c r="AK220" s="191"/>
      <c r="AL220" s="191"/>
      <c r="AM220" s="191"/>
      <c r="AN220" s="191"/>
      <c r="AO220" s="191"/>
      <c r="AP220" s="191"/>
      <c r="AQ220" s="191"/>
      <c r="AR220" s="191"/>
      <c r="AS220" s="191"/>
      <c r="AT220" s="191"/>
      <c r="AU220" s="191"/>
      <c r="AV220" s="191"/>
      <c r="AW220" s="191"/>
      <c r="AX220" s="191"/>
      <c r="AY220" s="191"/>
      <c r="AZ220" s="191"/>
      <c r="BA220" s="191"/>
      <c r="BB220" s="191"/>
      <c r="BC220" s="191"/>
      <c r="BD220" s="191"/>
      <c r="BE220" s="191"/>
      <c r="BF220" s="191"/>
      <c r="BG220" s="191"/>
      <c r="BH220" s="188"/>
      <c r="BI220" s="191"/>
      <c r="BJ220" s="191"/>
      <c r="BK220" s="191"/>
      <c r="BL220" s="191"/>
    </row>
    <row r="221" spans="1:64" x14ac:dyDescent="0.25">
      <c r="A221" s="191"/>
      <c r="B221" s="191"/>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B221" s="191"/>
      <c r="AC221" s="191"/>
      <c r="AD221" s="191"/>
      <c r="AE221" s="191"/>
      <c r="AF221" s="191"/>
      <c r="AG221" s="191"/>
      <c r="AH221" s="191"/>
      <c r="AI221" s="191"/>
      <c r="AJ221" s="191"/>
      <c r="AK221" s="191"/>
      <c r="AL221" s="191"/>
      <c r="AM221" s="191"/>
      <c r="AN221" s="191"/>
      <c r="AO221" s="191"/>
      <c r="AP221" s="191"/>
      <c r="AQ221" s="191"/>
      <c r="AR221" s="191"/>
      <c r="AS221" s="191"/>
      <c r="AT221" s="191"/>
      <c r="AU221" s="191"/>
      <c r="AV221" s="191"/>
      <c r="AW221" s="191"/>
      <c r="AX221" s="191"/>
      <c r="AY221" s="191"/>
      <c r="AZ221" s="191"/>
      <c r="BA221" s="191"/>
      <c r="BB221" s="191"/>
      <c r="BC221" s="191"/>
      <c r="BD221" s="191"/>
      <c r="BE221" s="191"/>
      <c r="BF221" s="191"/>
      <c r="BG221" s="191"/>
      <c r="BH221" s="188"/>
      <c r="BI221" s="191"/>
      <c r="BJ221" s="191"/>
      <c r="BK221" s="191"/>
      <c r="BL221" s="191"/>
    </row>
    <row r="222" spans="1:64" x14ac:dyDescent="0.25">
      <c r="A222" s="191"/>
      <c r="B222" s="191"/>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c r="AB222" s="191"/>
      <c r="AC222" s="191"/>
      <c r="AD222" s="191"/>
      <c r="AE222" s="191"/>
      <c r="AF222" s="191"/>
      <c r="AG222" s="191"/>
      <c r="AH222" s="191"/>
      <c r="AI222" s="191"/>
      <c r="AJ222" s="191"/>
      <c r="AK222" s="191"/>
      <c r="AL222" s="191"/>
      <c r="AM222" s="191"/>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88"/>
      <c r="BI222" s="191"/>
      <c r="BJ222" s="191"/>
      <c r="BK222" s="191"/>
      <c r="BL222" s="191"/>
    </row>
    <row r="223" spans="1:64" x14ac:dyDescent="0.25">
      <c r="A223" s="191"/>
      <c r="B223" s="191"/>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c r="AA223" s="191"/>
      <c r="AB223" s="191"/>
      <c r="AC223" s="191"/>
      <c r="AD223" s="191"/>
      <c r="AE223" s="191"/>
      <c r="AF223" s="191"/>
      <c r="AG223" s="191"/>
      <c r="AH223" s="191"/>
      <c r="AI223" s="191"/>
      <c r="AJ223" s="191"/>
      <c r="AK223" s="191"/>
      <c r="AL223" s="191"/>
      <c r="AM223" s="191"/>
      <c r="AN223" s="191"/>
      <c r="AO223" s="191"/>
      <c r="AP223" s="191"/>
      <c r="AQ223" s="191"/>
      <c r="AR223" s="191"/>
      <c r="AS223" s="191"/>
      <c r="AT223" s="191"/>
      <c r="AU223" s="191"/>
      <c r="AV223" s="191"/>
      <c r="AW223" s="191"/>
      <c r="AX223" s="191"/>
      <c r="AY223" s="191"/>
      <c r="AZ223" s="191"/>
      <c r="BA223" s="191"/>
      <c r="BB223" s="191"/>
      <c r="BC223" s="191"/>
      <c r="BD223" s="191"/>
      <c r="BE223" s="191"/>
      <c r="BF223" s="191"/>
      <c r="BG223" s="191"/>
      <c r="BH223" s="188"/>
      <c r="BI223" s="191"/>
      <c r="BJ223" s="191"/>
      <c r="BK223" s="191"/>
      <c r="BL223" s="191"/>
    </row>
    <row r="224" spans="1:64" x14ac:dyDescent="0.25">
      <c r="A224" s="191"/>
      <c r="B224" s="191"/>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c r="AB224" s="191"/>
      <c r="AC224" s="191"/>
      <c r="AD224" s="191"/>
      <c r="AE224" s="191"/>
      <c r="AF224" s="191"/>
      <c r="AG224" s="191"/>
      <c r="AH224" s="191"/>
      <c r="AI224" s="191"/>
      <c r="AJ224" s="191"/>
      <c r="AK224" s="191"/>
      <c r="AL224" s="191"/>
      <c r="AM224" s="191"/>
      <c r="AN224" s="191"/>
      <c r="AO224" s="191"/>
      <c r="AP224" s="191"/>
      <c r="AQ224" s="191"/>
      <c r="AR224" s="191"/>
      <c r="AS224" s="191"/>
      <c r="AT224" s="191"/>
      <c r="AU224" s="191"/>
      <c r="AV224" s="191"/>
      <c r="AW224" s="191"/>
      <c r="AX224" s="191"/>
      <c r="AY224" s="191"/>
      <c r="AZ224" s="191"/>
      <c r="BA224" s="191"/>
      <c r="BB224" s="191"/>
      <c r="BC224" s="191"/>
      <c r="BD224" s="191"/>
      <c r="BE224" s="191"/>
      <c r="BF224" s="191"/>
      <c r="BG224" s="191"/>
      <c r="BH224" s="188"/>
      <c r="BI224" s="191"/>
      <c r="BJ224" s="191"/>
      <c r="BK224" s="191"/>
      <c r="BL224" s="191"/>
    </row>
    <row r="225" spans="1:64" x14ac:dyDescent="0.25">
      <c r="A225" s="191"/>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88"/>
      <c r="BI225" s="191"/>
      <c r="BJ225" s="191"/>
      <c r="BK225" s="191"/>
      <c r="BL225" s="191"/>
    </row>
    <row r="226" spans="1:64" x14ac:dyDescent="0.25">
      <c r="A226" s="191"/>
      <c r="B226" s="191"/>
      <c r="C226" s="191"/>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c r="AA226" s="191"/>
      <c r="AB226" s="191"/>
      <c r="AC226" s="191"/>
      <c r="AD226" s="191"/>
      <c r="AE226" s="191"/>
      <c r="AF226" s="191"/>
      <c r="AG226" s="191"/>
      <c r="AH226" s="191"/>
      <c r="AI226" s="191"/>
      <c r="AJ226" s="191"/>
      <c r="AK226" s="191"/>
      <c r="AL226" s="191"/>
      <c r="AM226" s="191"/>
      <c r="AN226" s="191"/>
      <c r="AO226" s="191"/>
      <c r="AP226" s="191"/>
      <c r="AQ226" s="191"/>
      <c r="AR226" s="191"/>
      <c r="AS226" s="191"/>
      <c r="AT226" s="191"/>
      <c r="AU226" s="191"/>
      <c r="AV226" s="191"/>
      <c r="AW226" s="191"/>
      <c r="AX226" s="191"/>
      <c r="AY226" s="191"/>
      <c r="AZ226" s="191"/>
      <c r="BA226" s="191"/>
      <c r="BB226" s="191"/>
      <c r="BC226" s="191"/>
      <c r="BD226" s="191"/>
      <c r="BE226" s="191"/>
      <c r="BF226" s="191"/>
      <c r="BG226" s="191"/>
      <c r="BH226" s="188"/>
      <c r="BI226" s="191"/>
      <c r="BJ226" s="191"/>
      <c r="BK226" s="191"/>
      <c r="BL226" s="191"/>
    </row>
    <row r="227" spans="1:64" x14ac:dyDescent="0.25">
      <c r="A227" s="191"/>
      <c r="B227" s="191"/>
      <c r="C227" s="191"/>
      <c r="D227" s="191"/>
      <c r="E227" s="191"/>
      <c r="F227" s="191"/>
      <c r="G227" s="191"/>
      <c r="H227" s="191"/>
      <c r="I227" s="191"/>
      <c r="J227" s="191"/>
      <c r="K227" s="191"/>
      <c r="L227" s="191"/>
      <c r="M227" s="191"/>
      <c r="N227" s="191"/>
      <c r="O227" s="191"/>
      <c r="P227" s="191"/>
      <c r="Q227" s="191"/>
      <c r="R227" s="191"/>
      <c r="S227" s="191"/>
      <c r="T227" s="191"/>
      <c r="U227" s="191"/>
      <c r="V227" s="191"/>
      <c r="W227" s="191"/>
      <c r="X227" s="191"/>
      <c r="Y227" s="191"/>
      <c r="Z227" s="191"/>
      <c r="AA227" s="191"/>
      <c r="AB227" s="191"/>
      <c r="AC227" s="191"/>
      <c r="AD227" s="191"/>
      <c r="AE227" s="191"/>
      <c r="AF227" s="191"/>
      <c r="AG227" s="191"/>
      <c r="AH227" s="191"/>
      <c r="AI227" s="191"/>
      <c r="AJ227" s="191"/>
      <c r="AK227" s="191"/>
      <c r="AL227" s="191"/>
      <c r="AM227" s="191"/>
      <c r="AN227" s="191"/>
      <c r="AO227" s="191"/>
      <c r="AP227" s="191"/>
      <c r="AQ227" s="191"/>
      <c r="AR227" s="191"/>
      <c r="AS227" s="191"/>
      <c r="AT227" s="191"/>
      <c r="AU227" s="191"/>
      <c r="AV227" s="191"/>
      <c r="AW227" s="191"/>
      <c r="AX227" s="191"/>
      <c r="AY227" s="191"/>
      <c r="AZ227" s="191"/>
      <c r="BA227" s="191"/>
      <c r="BB227" s="191"/>
      <c r="BC227" s="191"/>
      <c r="BD227" s="191"/>
      <c r="BE227" s="191"/>
      <c r="BF227" s="191"/>
      <c r="BG227" s="191"/>
      <c r="BH227" s="188"/>
      <c r="BI227" s="191"/>
      <c r="BJ227" s="191"/>
      <c r="BK227" s="191"/>
      <c r="BL227" s="191"/>
    </row>
    <row r="228" spans="1:64" x14ac:dyDescent="0.25">
      <c r="A228" s="191"/>
      <c r="B228" s="191"/>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c r="AZ228" s="191"/>
      <c r="BA228" s="191"/>
      <c r="BB228" s="191"/>
      <c r="BC228" s="191"/>
      <c r="BD228" s="191"/>
      <c r="BE228" s="191"/>
      <c r="BF228" s="191"/>
      <c r="BG228" s="191"/>
      <c r="BH228" s="188"/>
      <c r="BI228" s="191"/>
      <c r="BJ228" s="191"/>
      <c r="BK228" s="191"/>
      <c r="BL228" s="191"/>
    </row>
    <row r="229" spans="1:64" x14ac:dyDescent="0.25">
      <c r="A229" s="191"/>
      <c r="B229" s="191"/>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1"/>
      <c r="AD229" s="191"/>
      <c r="AE229" s="191"/>
      <c r="AF229" s="191"/>
      <c r="AG229" s="191"/>
      <c r="AH229" s="191"/>
      <c r="AI229" s="191"/>
      <c r="AJ229" s="191"/>
      <c r="AK229" s="191"/>
      <c r="AL229" s="191"/>
      <c r="AM229" s="191"/>
      <c r="AN229" s="191"/>
      <c r="AO229" s="191"/>
      <c r="AP229" s="191"/>
      <c r="AQ229" s="191"/>
      <c r="AR229" s="191"/>
      <c r="AS229" s="191"/>
      <c r="AT229" s="191"/>
      <c r="AU229" s="191"/>
      <c r="AV229" s="191"/>
      <c r="AW229" s="191"/>
      <c r="AX229" s="191"/>
      <c r="AY229" s="191"/>
      <c r="AZ229" s="191"/>
      <c r="BA229" s="191"/>
      <c r="BB229" s="191"/>
      <c r="BC229" s="191"/>
      <c r="BD229" s="191"/>
      <c r="BE229" s="191"/>
      <c r="BF229" s="191"/>
      <c r="BG229" s="191"/>
      <c r="BH229" s="188"/>
      <c r="BI229" s="191"/>
      <c r="BJ229" s="191"/>
      <c r="BK229" s="191"/>
      <c r="BL229" s="191"/>
    </row>
    <row r="230" spans="1:64" x14ac:dyDescent="0.25">
      <c r="A230" s="191"/>
      <c r="B230" s="191"/>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c r="AZ230" s="191"/>
      <c r="BA230" s="191"/>
      <c r="BB230" s="191"/>
      <c r="BC230" s="191"/>
      <c r="BD230" s="191"/>
      <c r="BE230" s="191"/>
      <c r="BF230" s="191"/>
      <c r="BG230" s="191"/>
      <c r="BH230" s="188"/>
      <c r="BI230" s="191"/>
      <c r="BJ230" s="191"/>
      <c r="BK230" s="191"/>
      <c r="BL230" s="191"/>
    </row>
    <row r="231" spans="1:64" x14ac:dyDescent="0.25">
      <c r="A231" s="191"/>
      <c r="B231" s="191"/>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88"/>
      <c r="BI231" s="191"/>
      <c r="BJ231" s="191"/>
      <c r="BK231" s="191"/>
      <c r="BL231" s="191"/>
    </row>
    <row r="232" spans="1:64" x14ac:dyDescent="0.25">
      <c r="A232" s="191"/>
      <c r="B232" s="191"/>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1"/>
      <c r="AY232" s="191"/>
      <c r="AZ232" s="191"/>
      <c r="BA232" s="191"/>
      <c r="BB232" s="191"/>
      <c r="BC232" s="191"/>
      <c r="BD232" s="191"/>
      <c r="BE232" s="191"/>
      <c r="BF232" s="191"/>
      <c r="BG232" s="191"/>
      <c r="BH232" s="188"/>
      <c r="BI232" s="191"/>
      <c r="BJ232" s="191"/>
      <c r="BK232" s="191"/>
      <c r="BL232" s="191"/>
    </row>
    <row r="233" spans="1:64" x14ac:dyDescent="0.25">
      <c r="A233" s="191"/>
      <c r="B233" s="191"/>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88"/>
      <c r="BI233" s="191"/>
      <c r="BJ233" s="191"/>
      <c r="BK233" s="191"/>
      <c r="BL233" s="191"/>
    </row>
    <row r="234" spans="1:64" x14ac:dyDescent="0.25">
      <c r="A234" s="191"/>
      <c r="B234" s="191"/>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88"/>
      <c r="BI234" s="191"/>
      <c r="BJ234" s="191"/>
      <c r="BK234" s="191"/>
      <c r="BL234" s="191"/>
    </row>
    <row r="235" spans="1:64" x14ac:dyDescent="0.25">
      <c r="A235" s="191"/>
      <c r="B235" s="191"/>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E235" s="191"/>
      <c r="AF235" s="191"/>
      <c r="AG235" s="191"/>
      <c r="AH235" s="191"/>
      <c r="AI235" s="191"/>
      <c r="AJ235" s="191"/>
      <c r="AK235" s="191"/>
      <c r="AL235" s="191"/>
      <c r="AM235" s="191"/>
      <c r="AN235" s="191"/>
      <c r="AO235" s="191"/>
      <c r="AP235" s="191"/>
      <c r="AQ235" s="191"/>
      <c r="AR235" s="191"/>
      <c r="AS235" s="191"/>
      <c r="AT235" s="191"/>
      <c r="AU235" s="191"/>
      <c r="AV235" s="191"/>
      <c r="AW235" s="191"/>
      <c r="AX235" s="191"/>
      <c r="AY235" s="191"/>
      <c r="AZ235" s="191"/>
      <c r="BA235" s="191"/>
      <c r="BB235" s="191"/>
      <c r="BC235" s="191"/>
      <c r="BD235" s="191"/>
      <c r="BE235" s="191"/>
      <c r="BF235" s="191"/>
      <c r="BG235" s="191"/>
      <c r="BH235" s="188"/>
      <c r="BI235" s="191"/>
      <c r="BJ235" s="191"/>
      <c r="BK235" s="191"/>
      <c r="BL235" s="191"/>
    </row>
    <row r="236" spans="1:64" x14ac:dyDescent="0.25">
      <c r="A236" s="191"/>
      <c r="B236" s="191"/>
      <c r="C236" s="191"/>
      <c r="D236" s="191"/>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91"/>
      <c r="AA236" s="191"/>
      <c r="AB236" s="191"/>
      <c r="AC236" s="191"/>
      <c r="AD236" s="191"/>
      <c r="AE236" s="191"/>
      <c r="AF236" s="191"/>
      <c r="AG236" s="191"/>
      <c r="AH236" s="191"/>
      <c r="AI236" s="191"/>
      <c r="AJ236" s="191"/>
      <c r="AK236" s="191"/>
      <c r="AL236" s="191"/>
      <c r="AM236" s="191"/>
      <c r="AN236" s="191"/>
      <c r="AO236" s="191"/>
      <c r="AP236" s="191"/>
      <c r="AQ236" s="191"/>
      <c r="AR236" s="191"/>
      <c r="AS236" s="191"/>
      <c r="AT236" s="191"/>
      <c r="AU236" s="191"/>
      <c r="AV236" s="191"/>
      <c r="AW236" s="191"/>
      <c r="AX236" s="191"/>
      <c r="AY236" s="191"/>
      <c r="AZ236" s="191"/>
      <c r="BA236" s="191"/>
      <c r="BB236" s="191"/>
      <c r="BC236" s="191"/>
      <c r="BD236" s="191"/>
      <c r="BE236" s="191"/>
      <c r="BF236" s="191"/>
      <c r="BG236" s="191"/>
      <c r="BH236" s="188"/>
      <c r="BI236" s="191"/>
      <c r="BJ236" s="191"/>
      <c r="BK236" s="191"/>
      <c r="BL236" s="191"/>
    </row>
    <row r="237" spans="1:64" x14ac:dyDescent="0.25">
      <c r="A237" s="191"/>
      <c r="B237" s="191"/>
      <c r="C237" s="191"/>
      <c r="D237" s="191"/>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1"/>
      <c r="AA237" s="191"/>
      <c r="AB237" s="191"/>
      <c r="AC237" s="191"/>
      <c r="AD237" s="191"/>
      <c r="AE237" s="191"/>
      <c r="AF237" s="191"/>
      <c r="AG237" s="191"/>
      <c r="AH237" s="191"/>
      <c r="AI237" s="191"/>
      <c r="AJ237" s="191"/>
      <c r="AK237" s="191"/>
      <c r="AL237" s="191"/>
      <c r="AM237" s="191"/>
      <c r="AN237" s="191"/>
      <c r="AO237" s="191"/>
      <c r="AP237" s="191"/>
      <c r="AQ237" s="191"/>
      <c r="AR237" s="191"/>
      <c r="AS237" s="191"/>
      <c r="AT237" s="191"/>
      <c r="AU237" s="191"/>
      <c r="AV237" s="191"/>
      <c r="AW237" s="191"/>
      <c r="AX237" s="191"/>
      <c r="AY237" s="191"/>
      <c r="AZ237" s="191"/>
      <c r="BA237" s="191"/>
      <c r="BB237" s="191"/>
      <c r="BC237" s="191"/>
      <c r="BD237" s="191"/>
      <c r="BE237" s="191"/>
      <c r="BF237" s="191"/>
      <c r="BG237" s="191"/>
      <c r="BH237" s="188"/>
      <c r="BI237" s="191"/>
      <c r="BJ237" s="191"/>
      <c r="BK237" s="191"/>
      <c r="BL237" s="191"/>
    </row>
    <row r="238" spans="1:64" x14ac:dyDescent="0.25">
      <c r="A238" s="191"/>
      <c r="B238" s="191"/>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1"/>
      <c r="BE238" s="191"/>
      <c r="BF238" s="191"/>
      <c r="BG238" s="191"/>
      <c r="BH238" s="188"/>
      <c r="BI238" s="191"/>
      <c r="BJ238" s="191"/>
      <c r="BK238" s="191"/>
      <c r="BL238" s="191"/>
    </row>
    <row r="239" spans="1:64" x14ac:dyDescent="0.25">
      <c r="A239" s="191"/>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c r="AH239" s="191"/>
      <c r="AI239" s="191"/>
      <c r="AJ239" s="191"/>
      <c r="AK239" s="191"/>
      <c r="AL239" s="191"/>
      <c r="AM239" s="191"/>
      <c r="AN239" s="191"/>
      <c r="AO239" s="191"/>
      <c r="AP239" s="191"/>
      <c r="AQ239" s="191"/>
      <c r="AR239" s="191"/>
      <c r="AS239" s="191"/>
      <c r="AT239" s="191"/>
      <c r="AU239" s="191"/>
      <c r="AV239" s="191"/>
      <c r="AW239" s="191"/>
      <c r="AX239" s="191"/>
      <c r="AY239" s="191"/>
      <c r="AZ239" s="191"/>
      <c r="BA239" s="191"/>
      <c r="BB239" s="191"/>
      <c r="BC239" s="191"/>
      <c r="BD239" s="191"/>
      <c r="BE239" s="191"/>
      <c r="BF239" s="191"/>
      <c r="BG239" s="191"/>
      <c r="BH239" s="188"/>
      <c r="BI239" s="191"/>
      <c r="BJ239" s="191"/>
      <c r="BK239" s="191"/>
      <c r="BL239" s="191"/>
    </row>
    <row r="240" spans="1:64" x14ac:dyDescent="0.25">
      <c r="A240" s="191"/>
      <c r="B240" s="191"/>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1"/>
      <c r="AY240" s="191"/>
      <c r="AZ240" s="191"/>
      <c r="BA240" s="191"/>
      <c r="BB240" s="191"/>
      <c r="BC240" s="191"/>
      <c r="BD240" s="191"/>
      <c r="BE240" s="191"/>
      <c r="BF240" s="191"/>
      <c r="BG240" s="191"/>
      <c r="BH240" s="188"/>
      <c r="BI240" s="191"/>
      <c r="BJ240" s="191"/>
      <c r="BK240" s="191"/>
      <c r="BL240" s="191"/>
    </row>
    <row r="241" spans="1:64" x14ac:dyDescent="0.25">
      <c r="A241" s="191"/>
      <c r="B241" s="191"/>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c r="AZ241" s="191"/>
      <c r="BA241" s="191"/>
      <c r="BB241" s="191"/>
      <c r="BC241" s="191"/>
      <c r="BD241" s="191"/>
      <c r="BE241" s="191"/>
      <c r="BF241" s="191"/>
      <c r="BG241" s="191"/>
      <c r="BH241" s="188"/>
      <c r="BI241" s="191"/>
      <c r="BJ241" s="191"/>
      <c r="BK241" s="191"/>
      <c r="BL241" s="191"/>
    </row>
    <row r="242" spans="1:64" x14ac:dyDescent="0.25">
      <c r="A242" s="191"/>
      <c r="B242" s="191"/>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1"/>
      <c r="AX242" s="191"/>
      <c r="AY242" s="191"/>
      <c r="AZ242" s="191"/>
      <c r="BA242" s="191"/>
      <c r="BB242" s="191"/>
      <c r="BC242" s="191"/>
      <c r="BD242" s="191"/>
      <c r="BE242" s="191"/>
      <c r="BF242" s="191"/>
      <c r="BG242" s="191"/>
      <c r="BH242" s="188"/>
      <c r="BI242" s="191"/>
      <c r="BJ242" s="191"/>
      <c r="BK242" s="191"/>
      <c r="BL242" s="191"/>
    </row>
    <row r="243" spans="1:64" x14ac:dyDescent="0.25">
      <c r="A243" s="191"/>
      <c r="B243" s="191"/>
      <c r="C243" s="191"/>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c r="AA243" s="191"/>
      <c r="AB243" s="191"/>
      <c r="AC243" s="191"/>
      <c r="AD243" s="191"/>
      <c r="AE243" s="191"/>
      <c r="AF243" s="191"/>
      <c r="AG243" s="191"/>
      <c r="AH243" s="191"/>
      <c r="AI243" s="191"/>
      <c r="AJ243" s="191"/>
      <c r="AK243" s="191"/>
      <c r="AL243" s="191"/>
      <c r="AM243" s="191"/>
      <c r="AN243" s="191"/>
      <c r="AO243" s="191"/>
      <c r="AP243" s="191"/>
      <c r="AQ243" s="191"/>
      <c r="AR243" s="191"/>
      <c r="AS243" s="191"/>
      <c r="AT243" s="191"/>
      <c r="AU243" s="191"/>
      <c r="AV243" s="191"/>
      <c r="AW243" s="191"/>
      <c r="AX243" s="191"/>
      <c r="AY243" s="191"/>
      <c r="AZ243" s="191"/>
      <c r="BA243" s="191"/>
      <c r="BB243" s="191"/>
      <c r="BC243" s="191"/>
      <c r="BD243" s="191"/>
      <c r="BE243" s="191"/>
      <c r="BF243" s="191"/>
      <c r="BG243" s="191"/>
      <c r="BH243" s="188"/>
      <c r="BI243" s="191"/>
      <c r="BJ243" s="191"/>
      <c r="BK243" s="191"/>
      <c r="BL243" s="191"/>
    </row>
    <row r="244" spans="1:64" x14ac:dyDescent="0.25">
      <c r="A244" s="191"/>
      <c r="B244" s="191"/>
      <c r="C244" s="191"/>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c r="AA244" s="191"/>
      <c r="AB244" s="191"/>
      <c r="AC244" s="191"/>
      <c r="AD244" s="191"/>
      <c r="AE244" s="191"/>
      <c r="AF244" s="191"/>
      <c r="AG244" s="191"/>
      <c r="AH244" s="191"/>
      <c r="AI244" s="191"/>
      <c r="AJ244" s="191"/>
      <c r="AK244" s="191"/>
      <c r="AL244" s="191"/>
      <c r="AM244" s="191"/>
      <c r="AN244" s="191"/>
      <c r="AO244" s="191"/>
      <c r="AP244" s="191"/>
      <c r="AQ244" s="191"/>
      <c r="AR244" s="191"/>
      <c r="AS244" s="191"/>
      <c r="AT244" s="191"/>
      <c r="AU244" s="191"/>
      <c r="AV244" s="191"/>
      <c r="AW244" s="191"/>
      <c r="AX244" s="191"/>
      <c r="AY244" s="191"/>
      <c r="AZ244" s="191"/>
      <c r="BA244" s="191"/>
      <c r="BB244" s="191"/>
      <c r="BC244" s="191"/>
      <c r="BD244" s="191"/>
      <c r="BE244" s="191"/>
      <c r="BF244" s="191"/>
      <c r="BG244" s="191"/>
      <c r="BH244" s="188"/>
      <c r="BI244" s="191"/>
      <c r="BJ244" s="191"/>
      <c r="BK244" s="191"/>
      <c r="BL244" s="191"/>
    </row>
    <row r="245" spans="1:64" x14ac:dyDescent="0.25">
      <c r="A245" s="191"/>
      <c r="B245" s="191"/>
      <c r="C245" s="191"/>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c r="AA245" s="191"/>
      <c r="AB245" s="191"/>
      <c r="AC245" s="191"/>
      <c r="AD245" s="191"/>
      <c r="AE245" s="191"/>
      <c r="AF245" s="191"/>
      <c r="AG245" s="191"/>
      <c r="AH245" s="191"/>
      <c r="AI245" s="191"/>
      <c r="AJ245" s="191"/>
      <c r="AK245" s="191"/>
      <c r="AL245" s="191"/>
      <c r="AM245" s="191"/>
      <c r="AN245" s="191"/>
      <c r="AO245" s="191"/>
      <c r="AP245" s="191"/>
      <c r="AQ245" s="191"/>
      <c r="AR245" s="191"/>
      <c r="AS245" s="191"/>
      <c r="AT245" s="191"/>
      <c r="AU245" s="191"/>
      <c r="AV245" s="191"/>
      <c r="AW245" s="191"/>
      <c r="AX245" s="191"/>
      <c r="AY245" s="191"/>
      <c r="AZ245" s="191"/>
      <c r="BA245" s="191"/>
      <c r="BB245" s="191"/>
      <c r="BC245" s="191"/>
      <c r="BD245" s="191"/>
      <c r="BE245" s="191"/>
      <c r="BF245" s="191"/>
      <c r="BG245" s="191"/>
      <c r="BH245" s="188"/>
      <c r="BI245" s="191"/>
      <c r="BJ245" s="191"/>
      <c r="BK245" s="191"/>
      <c r="BL245" s="191"/>
    </row>
    <row r="246" spans="1:64" x14ac:dyDescent="0.25">
      <c r="A246" s="191"/>
      <c r="B246" s="191"/>
      <c r="C246" s="191"/>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c r="AA246" s="191"/>
      <c r="AB246" s="191"/>
      <c r="AC246" s="191"/>
      <c r="AD246" s="191"/>
      <c r="AE246" s="191"/>
      <c r="AF246" s="191"/>
      <c r="AG246" s="191"/>
      <c r="AH246" s="191"/>
      <c r="AI246" s="191"/>
      <c r="AJ246" s="191"/>
      <c r="AK246" s="191"/>
      <c r="AL246" s="191"/>
      <c r="AM246" s="191"/>
      <c r="AN246" s="191"/>
      <c r="AO246" s="191"/>
      <c r="AP246" s="191"/>
      <c r="AQ246" s="191"/>
      <c r="AR246" s="191"/>
      <c r="AS246" s="191"/>
      <c r="AT246" s="191"/>
      <c r="AU246" s="191"/>
      <c r="AV246" s="191"/>
      <c r="AW246" s="191"/>
      <c r="AX246" s="191"/>
      <c r="AY246" s="191"/>
      <c r="AZ246" s="191"/>
      <c r="BA246" s="191"/>
      <c r="BB246" s="191"/>
      <c r="BC246" s="191"/>
      <c r="BD246" s="191"/>
      <c r="BE246" s="191"/>
      <c r="BF246" s="191"/>
      <c r="BG246" s="191"/>
      <c r="BH246" s="188"/>
      <c r="BI246" s="191"/>
      <c r="BJ246" s="191"/>
      <c r="BK246" s="191"/>
      <c r="BL246" s="191"/>
    </row>
    <row r="247" spans="1:64" x14ac:dyDescent="0.25">
      <c r="A247" s="191"/>
      <c r="B247" s="191"/>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1"/>
      <c r="AY247" s="191"/>
      <c r="AZ247" s="191"/>
      <c r="BA247" s="191"/>
      <c r="BB247" s="191"/>
      <c r="BC247" s="191"/>
      <c r="BD247" s="191"/>
      <c r="BE247" s="191"/>
      <c r="BF247" s="191"/>
      <c r="BG247" s="191"/>
      <c r="BH247" s="188"/>
      <c r="BI247" s="191"/>
      <c r="BJ247" s="191"/>
      <c r="BK247" s="191"/>
      <c r="BL247" s="191"/>
    </row>
    <row r="248" spans="1:64" x14ac:dyDescent="0.25">
      <c r="A248" s="191"/>
      <c r="B248" s="191"/>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1"/>
      <c r="AY248" s="191"/>
      <c r="AZ248" s="191"/>
      <c r="BA248" s="191"/>
      <c r="BB248" s="191"/>
      <c r="BC248" s="191"/>
      <c r="BD248" s="191"/>
      <c r="BE248" s="191"/>
      <c r="BF248" s="191"/>
      <c r="BG248" s="191"/>
      <c r="BH248" s="188"/>
      <c r="BI248" s="191"/>
      <c r="BJ248" s="191"/>
      <c r="BK248" s="191"/>
      <c r="BL248" s="191"/>
    </row>
    <row r="249" spans="1:64" x14ac:dyDescent="0.25">
      <c r="A249" s="191"/>
      <c r="B249" s="191"/>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c r="AB249" s="191"/>
      <c r="AC249" s="191"/>
      <c r="AD249" s="191"/>
      <c r="AE249" s="191"/>
      <c r="AF249" s="191"/>
      <c r="AG249" s="191"/>
      <c r="AH249" s="191"/>
      <c r="AI249" s="191"/>
      <c r="AJ249" s="191"/>
      <c r="AK249" s="191"/>
      <c r="AL249" s="191"/>
      <c r="AM249" s="191"/>
      <c r="AN249" s="191"/>
      <c r="AO249" s="191"/>
      <c r="AP249" s="191"/>
      <c r="AQ249" s="191"/>
      <c r="AR249" s="191"/>
      <c r="AS249" s="191"/>
      <c r="AT249" s="191"/>
      <c r="AU249" s="191"/>
      <c r="AV249" s="191"/>
      <c r="AW249" s="191"/>
      <c r="AX249" s="191"/>
      <c r="AY249" s="191"/>
      <c r="AZ249" s="191"/>
      <c r="BA249" s="191"/>
      <c r="BB249" s="191"/>
      <c r="BC249" s="191"/>
      <c r="BD249" s="191"/>
      <c r="BE249" s="191"/>
      <c r="BF249" s="191"/>
      <c r="BG249" s="191"/>
      <c r="BH249" s="188"/>
      <c r="BI249" s="191"/>
      <c r="BJ249" s="191"/>
      <c r="BK249" s="191"/>
      <c r="BL249" s="191"/>
    </row>
    <row r="250" spans="1:64" x14ac:dyDescent="0.25">
      <c r="A250" s="191"/>
      <c r="B250" s="191"/>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1"/>
      <c r="AY250" s="191"/>
      <c r="AZ250" s="191"/>
      <c r="BA250" s="191"/>
      <c r="BB250" s="191"/>
      <c r="BC250" s="191"/>
      <c r="BD250" s="191"/>
      <c r="BE250" s="191"/>
      <c r="BF250" s="191"/>
      <c r="BG250" s="191"/>
      <c r="BH250" s="188"/>
      <c r="BI250" s="191"/>
      <c r="BJ250" s="191"/>
      <c r="BK250" s="191"/>
      <c r="BL250" s="191"/>
    </row>
    <row r="251" spans="1:64" x14ac:dyDescent="0.25">
      <c r="A251" s="191"/>
      <c r="B251" s="191"/>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1"/>
      <c r="AY251" s="191"/>
      <c r="AZ251" s="191"/>
      <c r="BA251" s="191"/>
      <c r="BB251" s="191"/>
      <c r="BC251" s="191"/>
      <c r="BD251" s="191"/>
      <c r="BE251" s="191"/>
      <c r="BF251" s="191"/>
      <c r="BG251" s="191"/>
      <c r="BH251" s="188"/>
      <c r="BI251" s="191"/>
      <c r="BJ251" s="191"/>
      <c r="BK251" s="191"/>
      <c r="BL251" s="191"/>
    </row>
    <row r="252" spans="1:64" x14ac:dyDescent="0.25">
      <c r="A252" s="191"/>
      <c r="B252" s="191"/>
      <c r="C252" s="191"/>
      <c r="D252" s="191"/>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1"/>
      <c r="AB252" s="191"/>
      <c r="AC252" s="191"/>
      <c r="AD252" s="191"/>
      <c r="AE252" s="191"/>
      <c r="AF252" s="191"/>
      <c r="AG252" s="191"/>
      <c r="AH252" s="191"/>
      <c r="AI252" s="191"/>
      <c r="AJ252" s="191"/>
      <c r="AK252" s="191"/>
      <c r="AL252" s="191"/>
      <c r="AM252" s="191"/>
      <c r="AN252" s="191"/>
      <c r="AO252" s="191"/>
      <c r="AP252" s="191"/>
      <c r="AQ252" s="191"/>
      <c r="AR252" s="191"/>
      <c r="AS252" s="191"/>
      <c r="AT252" s="191"/>
      <c r="AU252" s="191"/>
      <c r="AV252" s="191"/>
      <c r="AW252" s="191"/>
      <c r="AX252" s="191"/>
      <c r="AY252" s="191"/>
      <c r="AZ252" s="191"/>
      <c r="BA252" s="191"/>
      <c r="BB252" s="191"/>
      <c r="BC252" s="191"/>
      <c r="BD252" s="191"/>
      <c r="BE252" s="191"/>
      <c r="BF252" s="191"/>
      <c r="BG252" s="191"/>
      <c r="BH252" s="188"/>
      <c r="BI252" s="191"/>
      <c r="BJ252" s="191"/>
      <c r="BK252" s="191"/>
      <c r="BL252" s="191"/>
    </row>
    <row r="253" spans="1:64" x14ac:dyDescent="0.25">
      <c r="A253" s="191"/>
      <c r="B253" s="191"/>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1"/>
      <c r="BE253" s="191"/>
      <c r="BF253" s="191"/>
      <c r="BG253" s="191"/>
      <c r="BH253" s="188"/>
      <c r="BI253" s="191"/>
      <c r="BJ253" s="191"/>
      <c r="BK253" s="191"/>
      <c r="BL253" s="191"/>
    </row>
    <row r="254" spans="1:64" x14ac:dyDescent="0.25">
      <c r="A254" s="191"/>
      <c r="B254" s="191"/>
      <c r="C254" s="191"/>
      <c r="D254" s="191"/>
      <c r="E254" s="191"/>
      <c r="F254" s="191"/>
      <c r="G254" s="191"/>
      <c r="H254" s="191"/>
      <c r="I254" s="191"/>
      <c r="J254" s="191"/>
      <c r="K254" s="191"/>
      <c r="L254" s="191"/>
      <c r="M254" s="191"/>
      <c r="N254" s="191"/>
      <c r="O254" s="191"/>
      <c r="P254" s="191"/>
      <c r="Q254" s="191"/>
      <c r="R254" s="191"/>
      <c r="S254" s="191"/>
      <c r="T254" s="191"/>
      <c r="U254" s="191"/>
      <c r="V254" s="191"/>
      <c r="W254" s="191"/>
      <c r="X254" s="191"/>
      <c r="Y254" s="191"/>
      <c r="Z254" s="191"/>
      <c r="AA254" s="191"/>
      <c r="AB254" s="191"/>
      <c r="AC254" s="191"/>
      <c r="AD254" s="191"/>
      <c r="AE254" s="191"/>
      <c r="AF254" s="191"/>
      <c r="AG254" s="191"/>
      <c r="AH254" s="191"/>
      <c r="AI254" s="191"/>
      <c r="AJ254" s="191"/>
      <c r="AK254" s="191"/>
      <c r="AL254" s="191"/>
      <c r="AM254" s="191"/>
      <c r="AN254" s="191"/>
      <c r="AO254" s="191"/>
      <c r="AP254" s="191"/>
      <c r="AQ254" s="191"/>
      <c r="AR254" s="191"/>
      <c r="AS254" s="191"/>
      <c r="AT254" s="191"/>
      <c r="AU254" s="191"/>
      <c r="AV254" s="191"/>
      <c r="AW254" s="191"/>
      <c r="AX254" s="191"/>
      <c r="AY254" s="191"/>
      <c r="AZ254" s="191"/>
      <c r="BA254" s="191"/>
      <c r="BB254" s="191"/>
      <c r="BC254" s="191"/>
      <c r="BD254" s="191"/>
      <c r="BE254" s="191"/>
      <c r="BF254" s="191"/>
      <c r="BG254" s="191"/>
      <c r="BH254" s="188"/>
      <c r="BI254" s="191"/>
      <c r="BJ254" s="191"/>
      <c r="BK254" s="191"/>
      <c r="BL254" s="191"/>
    </row>
    <row r="255" spans="1:64" x14ac:dyDescent="0.25">
      <c r="A255" s="191"/>
      <c r="B255" s="191"/>
      <c r="C255" s="191"/>
      <c r="D255" s="191"/>
      <c r="E255" s="191"/>
      <c r="F255" s="191"/>
      <c r="G255" s="191"/>
      <c r="H255" s="191"/>
      <c r="I255" s="191"/>
      <c r="J255" s="191"/>
      <c r="K255" s="191"/>
      <c r="L255" s="191"/>
      <c r="M255" s="191"/>
      <c r="N255" s="191"/>
      <c r="O255" s="191"/>
      <c r="P255" s="191"/>
      <c r="Q255" s="191"/>
      <c r="R255" s="191"/>
      <c r="S255" s="191"/>
      <c r="T255" s="191"/>
      <c r="U255" s="191"/>
      <c r="V255" s="191"/>
      <c r="W255" s="191"/>
      <c r="X255" s="191"/>
      <c r="Y255" s="191"/>
      <c r="Z255" s="191"/>
      <c r="AA255" s="191"/>
      <c r="AB255" s="191"/>
      <c r="AC255" s="191"/>
      <c r="AD255" s="191"/>
      <c r="AE255" s="191"/>
      <c r="AF255" s="191"/>
      <c r="AG255" s="191"/>
      <c r="AH255" s="191"/>
      <c r="AI255" s="191"/>
      <c r="AJ255" s="191"/>
      <c r="AK255" s="191"/>
      <c r="AL255" s="191"/>
      <c r="AM255" s="191"/>
      <c r="AN255" s="191"/>
      <c r="AO255" s="191"/>
      <c r="AP255" s="191"/>
      <c r="AQ255" s="191"/>
      <c r="AR255" s="191"/>
      <c r="AS255" s="191"/>
      <c r="AT255" s="191"/>
      <c r="AU255" s="191"/>
      <c r="AV255" s="191"/>
      <c r="AW255" s="191"/>
      <c r="AX255" s="191"/>
      <c r="AY255" s="191"/>
      <c r="AZ255" s="191"/>
      <c r="BA255" s="191"/>
      <c r="BB255" s="191"/>
      <c r="BC255" s="191"/>
      <c r="BD255" s="191"/>
      <c r="BE255" s="191"/>
      <c r="BF255" s="191"/>
      <c r="BG255" s="191"/>
      <c r="BH255" s="188"/>
      <c r="BI255" s="191"/>
      <c r="BJ255" s="191"/>
      <c r="BK255" s="191"/>
      <c r="BL255" s="191"/>
    </row>
    <row r="256" spans="1:64" x14ac:dyDescent="0.25">
      <c r="A256" s="191"/>
      <c r="B256" s="191"/>
      <c r="C256" s="191"/>
      <c r="D256" s="191"/>
      <c r="E256" s="191"/>
      <c r="F256" s="191"/>
      <c r="G256" s="191"/>
      <c r="H256" s="191"/>
      <c r="I256" s="191"/>
      <c r="J256" s="191"/>
      <c r="K256" s="191"/>
      <c r="L256" s="191"/>
      <c r="M256" s="191"/>
      <c r="N256" s="191"/>
      <c r="O256" s="191"/>
      <c r="P256" s="191"/>
      <c r="Q256" s="191"/>
      <c r="R256" s="191"/>
      <c r="S256" s="191"/>
      <c r="T256" s="191"/>
      <c r="U256" s="191"/>
      <c r="V256" s="191"/>
      <c r="W256" s="191"/>
      <c r="X256" s="191"/>
      <c r="Y256" s="191"/>
      <c r="Z256" s="191"/>
      <c r="AA256" s="191"/>
      <c r="AB256" s="191"/>
      <c r="AC256" s="191"/>
      <c r="AD256" s="191"/>
      <c r="AE256" s="191"/>
      <c r="AF256" s="191"/>
      <c r="AG256" s="191"/>
      <c r="AH256" s="191"/>
      <c r="AI256" s="191"/>
      <c r="AJ256" s="191"/>
      <c r="AK256" s="191"/>
      <c r="AL256" s="191"/>
      <c r="AM256" s="191"/>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88"/>
      <c r="BI256" s="191"/>
      <c r="BJ256" s="191"/>
      <c r="BK256" s="191"/>
      <c r="BL256" s="191"/>
    </row>
    <row r="257" spans="1:64" x14ac:dyDescent="0.25">
      <c r="A257" s="191"/>
      <c r="B257" s="191"/>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c r="AG257" s="191"/>
      <c r="AH257" s="191"/>
      <c r="AI257" s="191"/>
      <c r="AJ257" s="191"/>
      <c r="AK257" s="191"/>
      <c r="AL257" s="191"/>
      <c r="AM257" s="191"/>
      <c r="AN257" s="191"/>
      <c r="AO257" s="191"/>
      <c r="AP257" s="191"/>
      <c r="AQ257" s="191"/>
      <c r="AR257" s="191"/>
      <c r="AS257" s="191"/>
      <c r="AT257" s="191"/>
      <c r="AU257" s="191"/>
      <c r="AV257" s="191"/>
      <c r="AW257" s="191"/>
      <c r="AX257" s="191"/>
      <c r="AY257" s="191"/>
      <c r="AZ257" s="191"/>
      <c r="BA257" s="191"/>
      <c r="BB257" s="191"/>
      <c r="BC257" s="191"/>
      <c r="BD257" s="191"/>
      <c r="BE257" s="191"/>
      <c r="BF257" s="191"/>
      <c r="BG257" s="191"/>
      <c r="BH257" s="188"/>
      <c r="BI257" s="191"/>
      <c r="BJ257" s="191"/>
      <c r="BK257" s="191"/>
      <c r="BL257" s="191"/>
    </row>
    <row r="258" spans="1:64" x14ac:dyDescent="0.25">
      <c r="A258" s="191"/>
      <c r="B258" s="191"/>
      <c r="C258" s="191"/>
      <c r="D258" s="191"/>
      <c r="E258" s="191"/>
      <c r="F258" s="191"/>
      <c r="G258" s="191"/>
      <c r="H258" s="191"/>
      <c r="I258" s="191"/>
      <c r="J258" s="191"/>
      <c r="K258" s="191"/>
      <c r="L258" s="191"/>
      <c r="M258" s="191"/>
      <c r="N258" s="191"/>
      <c r="O258" s="191"/>
      <c r="P258" s="191"/>
      <c r="Q258" s="191"/>
      <c r="R258" s="191"/>
      <c r="S258" s="191"/>
      <c r="T258" s="191"/>
      <c r="U258" s="191"/>
      <c r="V258" s="191"/>
      <c r="W258" s="191"/>
      <c r="X258" s="191"/>
      <c r="Y258" s="191"/>
      <c r="Z258" s="191"/>
      <c r="AA258" s="191"/>
      <c r="AB258" s="191"/>
      <c r="AC258" s="191"/>
      <c r="AD258" s="191"/>
      <c r="AE258" s="191"/>
      <c r="AF258" s="191"/>
      <c r="AG258" s="191"/>
      <c r="AH258" s="191"/>
      <c r="AI258" s="191"/>
      <c r="AJ258" s="191"/>
      <c r="AK258" s="191"/>
      <c r="AL258" s="191"/>
      <c r="AM258" s="191"/>
      <c r="AN258" s="191"/>
      <c r="AO258" s="191"/>
      <c r="AP258" s="191"/>
      <c r="AQ258" s="191"/>
      <c r="AR258" s="191"/>
      <c r="AS258" s="191"/>
      <c r="AT258" s="191"/>
      <c r="AU258" s="191"/>
      <c r="AV258" s="191"/>
      <c r="AW258" s="191"/>
      <c r="AX258" s="191"/>
      <c r="AY258" s="191"/>
      <c r="AZ258" s="191"/>
      <c r="BA258" s="191"/>
      <c r="BB258" s="191"/>
      <c r="BC258" s="191"/>
      <c r="BD258" s="191"/>
      <c r="BE258" s="191"/>
      <c r="BF258" s="191"/>
      <c r="BG258" s="191"/>
      <c r="BH258" s="188"/>
      <c r="BI258" s="191"/>
      <c r="BJ258" s="191"/>
      <c r="BK258" s="191"/>
      <c r="BL258" s="191"/>
    </row>
    <row r="259" spans="1:64" x14ac:dyDescent="0.25">
      <c r="A259" s="191"/>
      <c r="B259" s="191"/>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191"/>
      <c r="AW259" s="191"/>
      <c r="AX259" s="191"/>
      <c r="AY259" s="191"/>
      <c r="AZ259" s="191"/>
      <c r="BA259" s="191"/>
      <c r="BB259" s="191"/>
      <c r="BC259" s="191"/>
      <c r="BD259" s="191"/>
      <c r="BE259" s="191"/>
      <c r="BF259" s="191"/>
      <c r="BG259" s="191"/>
      <c r="BH259" s="188"/>
      <c r="BI259" s="191"/>
      <c r="BJ259" s="191"/>
      <c r="BK259" s="191"/>
      <c r="BL259" s="191"/>
    </row>
    <row r="260" spans="1:64" x14ac:dyDescent="0.25">
      <c r="A260" s="191"/>
      <c r="B260" s="191"/>
      <c r="C260" s="191"/>
      <c r="D260" s="191"/>
      <c r="E260" s="191"/>
      <c r="F260" s="191"/>
      <c r="G260" s="191"/>
      <c r="H260" s="191"/>
      <c r="I260" s="191"/>
      <c r="J260" s="191"/>
      <c r="K260" s="191"/>
      <c r="L260" s="191"/>
      <c r="M260" s="191"/>
      <c r="N260" s="191"/>
      <c r="O260" s="191"/>
      <c r="P260" s="191"/>
      <c r="Q260" s="191"/>
      <c r="R260" s="191"/>
      <c r="S260" s="191"/>
      <c r="T260" s="191"/>
      <c r="U260" s="191"/>
      <c r="V260" s="191"/>
      <c r="W260" s="191"/>
      <c r="X260" s="191"/>
      <c r="Y260" s="191"/>
      <c r="Z260" s="191"/>
      <c r="AA260" s="191"/>
      <c r="AB260" s="191"/>
      <c r="AC260" s="191"/>
      <c r="AD260" s="191"/>
      <c r="AE260" s="191"/>
      <c r="AF260" s="191"/>
      <c r="AG260" s="191"/>
      <c r="AH260" s="191"/>
      <c r="AI260" s="191"/>
      <c r="AJ260" s="191"/>
      <c r="AK260" s="191"/>
      <c r="AL260" s="191"/>
      <c r="AM260" s="191"/>
      <c r="AN260" s="191"/>
      <c r="AO260" s="191"/>
      <c r="AP260" s="191"/>
      <c r="AQ260" s="191"/>
      <c r="AR260" s="191"/>
      <c r="AS260" s="191"/>
      <c r="AT260" s="191"/>
      <c r="AU260" s="191"/>
      <c r="AV260" s="191"/>
      <c r="AW260" s="191"/>
      <c r="AX260" s="191"/>
      <c r="AY260" s="191"/>
      <c r="AZ260" s="191"/>
      <c r="BA260" s="191"/>
      <c r="BB260" s="191"/>
      <c r="BC260" s="191"/>
      <c r="BD260" s="191"/>
      <c r="BE260" s="191"/>
      <c r="BF260" s="191"/>
      <c r="BG260" s="191"/>
      <c r="BH260" s="188"/>
      <c r="BI260" s="191"/>
      <c r="BJ260" s="191"/>
      <c r="BK260" s="191"/>
      <c r="BL260" s="191"/>
    </row>
    <row r="261" spans="1:64" x14ac:dyDescent="0.25">
      <c r="A261" s="191"/>
      <c r="B261" s="191"/>
      <c r="C261" s="191"/>
      <c r="D261" s="191"/>
      <c r="E261" s="191"/>
      <c r="F261" s="191"/>
      <c r="G261" s="191"/>
      <c r="H261" s="191"/>
      <c r="I261" s="191"/>
      <c r="J261" s="191"/>
      <c r="K261" s="191"/>
      <c r="L261" s="191"/>
      <c r="M261" s="191"/>
      <c r="N261" s="191"/>
      <c r="O261" s="191"/>
      <c r="P261" s="191"/>
      <c r="Q261" s="191"/>
      <c r="R261" s="191"/>
      <c r="S261" s="191"/>
      <c r="T261" s="191"/>
      <c r="U261" s="191"/>
      <c r="V261" s="191"/>
      <c r="W261" s="191"/>
      <c r="X261" s="191"/>
      <c r="Y261" s="191"/>
      <c r="Z261" s="191"/>
      <c r="AA261" s="191"/>
      <c r="AB261" s="191"/>
      <c r="AC261" s="191"/>
      <c r="AD261" s="191"/>
      <c r="AE261" s="191"/>
      <c r="AF261" s="191"/>
      <c r="AG261" s="191"/>
      <c r="AH261" s="191"/>
      <c r="AI261" s="191"/>
      <c r="AJ261" s="191"/>
      <c r="AK261" s="191"/>
      <c r="AL261" s="191"/>
      <c r="AM261" s="191"/>
      <c r="AN261" s="191"/>
      <c r="AO261" s="191"/>
      <c r="AP261" s="191"/>
      <c r="AQ261" s="191"/>
      <c r="AR261" s="191"/>
      <c r="AS261" s="191"/>
      <c r="AT261" s="191"/>
      <c r="AU261" s="191"/>
      <c r="AV261" s="191"/>
      <c r="AW261" s="191"/>
      <c r="AX261" s="191"/>
      <c r="AY261" s="191"/>
      <c r="AZ261" s="191"/>
      <c r="BA261" s="191"/>
      <c r="BB261" s="191"/>
      <c r="BC261" s="191"/>
      <c r="BD261" s="191"/>
      <c r="BE261" s="191"/>
      <c r="BF261" s="191"/>
      <c r="BG261" s="191"/>
      <c r="BH261" s="188"/>
      <c r="BI261" s="191"/>
      <c r="BJ261" s="191"/>
      <c r="BK261" s="191"/>
      <c r="BL261" s="191"/>
    </row>
    <row r="262" spans="1:64" x14ac:dyDescent="0.25">
      <c r="A262" s="191"/>
      <c r="B262" s="191"/>
      <c r="C262" s="191"/>
      <c r="D262" s="191"/>
      <c r="E262" s="191"/>
      <c r="F262" s="191"/>
      <c r="G262" s="191"/>
      <c r="H262" s="191"/>
      <c r="I262" s="191"/>
      <c r="J262" s="191"/>
      <c r="K262" s="191"/>
      <c r="L262" s="191"/>
      <c r="M262" s="191"/>
      <c r="N262" s="191"/>
      <c r="O262" s="191"/>
      <c r="P262" s="191"/>
      <c r="Q262" s="191"/>
      <c r="R262" s="191"/>
      <c r="S262" s="191"/>
      <c r="T262" s="191"/>
      <c r="U262" s="191"/>
      <c r="V262" s="191"/>
      <c r="W262" s="191"/>
      <c r="X262" s="191"/>
      <c r="Y262" s="191"/>
      <c r="Z262" s="191"/>
      <c r="AA262" s="191"/>
      <c r="AB262" s="191"/>
      <c r="AC262" s="191"/>
      <c r="AD262" s="191"/>
      <c r="AE262" s="191"/>
      <c r="AF262" s="191"/>
      <c r="AG262" s="191"/>
      <c r="AH262" s="191"/>
      <c r="AI262" s="191"/>
      <c r="AJ262" s="191"/>
      <c r="AK262" s="191"/>
      <c r="AL262" s="191"/>
      <c r="AM262" s="191"/>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88"/>
      <c r="BI262" s="191"/>
      <c r="BJ262" s="191"/>
      <c r="BK262" s="191"/>
      <c r="BL262" s="191"/>
    </row>
    <row r="263" spans="1:64" x14ac:dyDescent="0.25">
      <c r="A263" s="191"/>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1"/>
      <c r="AA263" s="191"/>
      <c r="AB263" s="191"/>
      <c r="AC263" s="191"/>
      <c r="AD263" s="191"/>
      <c r="AE263" s="191"/>
      <c r="AF263" s="191"/>
      <c r="AG263" s="191"/>
      <c r="AH263" s="191"/>
      <c r="AI263" s="191"/>
      <c r="AJ263" s="191"/>
      <c r="AK263" s="191"/>
      <c r="AL263" s="191"/>
      <c r="AM263" s="191"/>
      <c r="AN263" s="191"/>
      <c r="AO263" s="191"/>
      <c r="AP263" s="191"/>
      <c r="AQ263" s="191"/>
      <c r="AR263" s="191"/>
      <c r="AS263" s="191"/>
      <c r="AT263" s="191"/>
      <c r="AU263" s="191"/>
      <c r="AV263" s="191"/>
      <c r="AW263" s="191"/>
      <c r="AX263" s="191"/>
      <c r="AY263" s="191"/>
      <c r="AZ263" s="191"/>
      <c r="BA263" s="191"/>
      <c r="BB263" s="191"/>
      <c r="BC263" s="191"/>
      <c r="BD263" s="191"/>
      <c r="BE263" s="191"/>
      <c r="BF263" s="191"/>
      <c r="BG263" s="191"/>
      <c r="BH263" s="188"/>
      <c r="BI263" s="191"/>
      <c r="BJ263" s="191"/>
      <c r="BK263" s="191"/>
      <c r="BL263" s="191"/>
    </row>
    <row r="264" spans="1:64" x14ac:dyDescent="0.25">
      <c r="A264" s="191"/>
      <c r="B264" s="191"/>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88"/>
      <c r="BI264" s="191"/>
      <c r="BJ264" s="191"/>
      <c r="BK264" s="191"/>
      <c r="BL264" s="191"/>
    </row>
    <row r="265" spans="1:64" x14ac:dyDescent="0.25">
      <c r="A265" s="191"/>
      <c r="B265" s="191"/>
      <c r="C265" s="191"/>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c r="AB265" s="191"/>
      <c r="AC265" s="191"/>
      <c r="AD265" s="191"/>
      <c r="AE265" s="191"/>
      <c r="AF265" s="191"/>
      <c r="AG265" s="191"/>
      <c r="AH265" s="191"/>
      <c r="AI265" s="191"/>
      <c r="AJ265" s="191"/>
      <c r="AK265" s="191"/>
      <c r="AL265" s="191"/>
      <c r="AM265" s="191"/>
      <c r="AN265" s="191"/>
      <c r="AO265" s="191"/>
      <c r="AP265" s="191"/>
      <c r="AQ265" s="191"/>
      <c r="AR265" s="191"/>
      <c r="AS265" s="191"/>
      <c r="AT265" s="191"/>
      <c r="AU265" s="191"/>
      <c r="AV265" s="191"/>
      <c r="AW265" s="191"/>
      <c r="AX265" s="191"/>
      <c r="AY265" s="191"/>
      <c r="AZ265" s="191"/>
      <c r="BA265" s="191"/>
      <c r="BB265" s="191"/>
      <c r="BC265" s="191"/>
      <c r="BD265" s="191"/>
      <c r="BE265" s="191"/>
      <c r="BF265" s="191"/>
      <c r="BG265" s="191"/>
      <c r="BH265" s="188"/>
      <c r="BI265" s="191"/>
      <c r="BJ265" s="191"/>
      <c r="BK265" s="191"/>
      <c r="BL265" s="191"/>
    </row>
    <row r="266" spans="1:64" x14ac:dyDescent="0.25">
      <c r="A266" s="191"/>
      <c r="B266" s="191"/>
      <c r="C266" s="191"/>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c r="AB266" s="191"/>
      <c r="AC266" s="191"/>
      <c r="AD266" s="191"/>
      <c r="AE266" s="191"/>
      <c r="AF266" s="191"/>
      <c r="AG266" s="191"/>
      <c r="AH266" s="191"/>
      <c r="AI266" s="191"/>
      <c r="AJ266" s="191"/>
      <c r="AK266" s="191"/>
      <c r="AL266" s="191"/>
      <c r="AM266" s="191"/>
      <c r="AN266" s="191"/>
      <c r="AO266" s="191"/>
      <c r="AP266" s="191"/>
      <c r="AQ266" s="191"/>
      <c r="AR266" s="191"/>
      <c r="AS266" s="191"/>
      <c r="AT266" s="191"/>
      <c r="AU266" s="191"/>
      <c r="AV266" s="191"/>
      <c r="AW266" s="191"/>
      <c r="AX266" s="191"/>
      <c r="AY266" s="191"/>
      <c r="AZ266" s="191"/>
      <c r="BA266" s="191"/>
      <c r="BB266" s="191"/>
      <c r="BC266" s="191"/>
      <c r="BD266" s="191"/>
      <c r="BE266" s="191"/>
      <c r="BF266" s="191"/>
      <c r="BG266" s="191"/>
      <c r="BH266" s="188"/>
      <c r="BI266" s="191"/>
      <c r="BJ266" s="191"/>
      <c r="BK266" s="191"/>
      <c r="BL266" s="191"/>
    </row>
    <row r="267" spans="1:64" x14ac:dyDescent="0.25">
      <c r="A267" s="191"/>
      <c r="B267" s="191"/>
      <c r="C267" s="191"/>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c r="AG267" s="191"/>
      <c r="AH267" s="191"/>
      <c r="AI267" s="191"/>
      <c r="AJ267" s="191"/>
      <c r="AK267" s="191"/>
      <c r="AL267" s="191"/>
      <c r="AM267" s="191"/>
      <c r="AN267" s="191"/>
      <c r="AO267" s="191"/>
      <c r="AP267" s="191"/>
      <c r="AQ267" s="191"/>
      <c r="AR267" s="191"/>
      <c r="AS267" s="191"/>
      <c r="AT267" s="191"/>
      <c r="AU267" s="191"/>
      <c r="AV267" s="191"/>
      <c r="AW267" s="191"/>
      <c r="AX267" s="191"/>
      <c r="AY267" s="191"/>
      <c r="AZ267" s="191"/>
      <c r="BA267" s="191"/>
      <c r="BB267" s="191"/>
      <c r="BC267" s="191"/>
      <c r="BD267" s="191"/>
      <c r="BE267" s="191"/>
      <c r="BF267" s="191"/>
      <c r="BG267" s="191"/>
      <c r="BH267" s="188"/>
      <c r="BI267" s="191"/>
      <c r="BJ267" s="191"/>
      <c r="BK267" s="191"/>
      <c r="BL267" s="191"/>
    </row>
    <row r="268" spans="1:64" x14ac:dyDescent="0.25">
      <c r="A268" s="191"/>
      <c r="B268" s="191"/>
      <c r="C268" s="191"/>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1"/>
      <c r="AB268" s="191"/>
      <c r="AC268" s="191"/>
      <c r="AD268" s="191"/>
      <c r="AE268" s="191"/>
      <c r="AF268" s="191"/>
      <c r="AG268" s="191"/>
      <c r="AH268" s="191"/>
      <c r="AI268" s="191"/>
      <c r="AJ268" s="191"/>
      <c r="AK268" s="191"/>
      <c r="AL268" s="191"/>
      <c r="AM268" s="191"/>
      <c r="AN268" s="191"/>
      <c r="AO268" s="191"/>
      <c r="AP268" s="191"/>
      <c r="AQ268" s="191"/>
      <c r="AR268" s="191"/>
      <c r="AS268" s="191"/>
      <c r="AT268" s="191"/>
      <c r="AU268" s="191"/>
      <c r="AV268" s="191"/>
      <c r="AW268" s="191"/>
      <c r="AX268" s="191"/>
      <c r="AY268" s="191"/>
      <c r="AZ268" s="191"/>
      <c r="BA268" s="191"/>
      <c r="BB268" s="191"/>
      <c r="BC268" s="191"/>
      <c r="BD268" s="191"/>
      <c r="BE268" s="191"/>
      <c r="BF268" s="191"/>
      <c r="BG268" s="191"/>
      <c r="BH268" s="188"/>
      <c r="BI268" s="191"/>
      <c r="BJ268" s="191"/>
      <c r="BK268" s="191"/>
      <c r="BL268" s="191"/>
    </row>
    <row r="269" spans="1:64" x14ac:dyDescent="0.25">
      <c r="A269" s="191"/>
      <c r="B269" s="191"/>
      <c r="C269" s="191"/>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c r="AA269" s="191"/>
      <c r="AB269" s="191"/>
      <c r="AC269" s="191"/>
      <c r="AD269" s="191"/>
      <c r="AE269" s="191"/>
      <c r="AF269" s="191"/>
      <c r="AG269" s="191"/>
      <c r="AH269" s="191"/>
      <c r="AI269" s="191"/>
      <c r="AJ269" s="191"/>
      <c r="AK269" s="191"/>
      <c r="AL269" s="191"/>
      <c r="AM269" s="191"/>
      <c r="AN269" s="191"/>
      <c r="AO269" s="191"/>
      <c r="AP269" s="191"/>
      <c r="AQ269" s="191"/>
      <c r="AR269" s="191"/>
      <c r="AS269" s="191"/>
      <c r="AT269" s="191"/>
      <c r="AU269" s="191"/>
      <c r="AV269" s="191"/>
      <c r="AW269" s="191"/>
      <c r="AX269" s="191"/>
      <c r="AY269" s="191"/>
      <c r="AZ269" s="191"/>
      <c r="BA269" s="191"/>
      <c r="BB269" s="191"/>
      <c r="BC269" s="191"/>
      <c r="BD269" s="191"/>
      <c r="BE269" s="191"/>
      <c r="BF269" s="191"/>
      <c r="BG269" s="191"/>
      <c r="BH269" s="188"/>
      <c r="BI269" s="191"/>
      <c r="BJ269" s="191"/>
      <c r="BK269" s="191"/>
      <c r="BL269" s="191"/>
    </row>
    <row r="270" spans="1:64" x14ac:dyDescent="0.25">
      <c r="A270" s="191"/>
      <c r="B270" s="191"/>
      <c r="C270" s="191"/>
      <c r="D270" s="191"/>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1"/>
      <c r="AA270" s="191"/>
      <c r="AB270" s="191"/>
      <c r="AC270" s="191"/>
      <c r="AD270" s="191"/>
      <c r="AE270" s="191"/>
      <c r="AF270" s="191"/>
      <c r="AG270" s="191"/>
      <c r="AH270" s="191"/>
      <c r="AI270" s="191"/>
      <c r="AJ270" s="191"/>
      <c r="AK270" s="191"/>
      <c r="AL270" s="191"/>
      <c r="AM270" s="191"/>
      <c r="AN270" s="191"/>
      <c r="AO270" s="191"/>
      <c r="AP270" s="191"/>
      <c r="AQ270" s="191"/>
      <c r="AR270" s="191"/>
      <c r="AS270" s="191"/>
      <c r="AT270" s="191"/>
      <c r="AU270" s="191"/>
      <c r="AV270" s="191"/>
      <c r="AW270" s="191"/>
      <c r="AX270" s="191"/>
      <c r="AY270" s="191"/>
      <c r="AZ270" s="191"/>
      <c r="BA270" s="191"/>
      <c r="BB270" s="191"/>
      <c r="BC270" s="191"/>
      <c r="BD270" s="191"/>
      <c r="BE270" s="191"/>
      <c r="BF270" s="191"/>
      <c r="BG270" s="191"/>
      <c r="BH270" s="188"/>
      <c r="BI270" s="191"/>
      <c r="BJ270" s="191"/>
      <c r="BK270" s="191"/>
      <c r="BL270" s="191"/>
    </row>
    <row r="271" spans="1:64" x14ac:dyDescent="0.25">
      <c r="A271" s="191"/>
      <c r="B271" s="191"/>
      <c r="C271" s="191"/>
      <c r="D271" s="191"/>
      <c r="E271" s="191"/>
      <c r="F271" s="191"/>
      <c r="G271" s="191"/>
      <c r="H271" s="191"/>
      <c r="I271" s="191"/>
      <c r="J271" s="191"/>
      <c r="K271" s="191"/>
      <c r="L271" s="191"/>
      <c r="M271" s="191"/>
      <c r="N271" s="191"/>
      <c r="O271" s="191"/>
      <c r="P271" s="191"/>
      <c r="Q271" s="191"/>
      <c r="R271" s="191"/>
      <c r="S271" s="191"/>
      <c r="T271" s="191"/>
      <c r="U271" s="191"/>
      <c r="V271" s="191"/>
      <c r="W271" s="191"/>
      <c r="X271" s="191"/>
      <c r="Y271" s="191"/>
      <c r="Z271" s="191"/>
      <c r="AA271" s="191"/>
      <c r="AB271" s="191"/>
      <c r="AC271" s="191"/>
      <c r="AD271" s="191"/>
      <c r="AE271" s="191"/>
      <c r="AF271" s="191"/>
      <c r="AG271" s="191"/>
      <c r="AH271" s="191"/>
      <c r="AI271" s="191"/>
      <c r="AJ271" s="191"/>
      <c r="AK271" s="191"/>
      <c r="AL271" s="191"/>
      <c r="AM271" s="191"/>
      <c r="AN271" s="191"/>
      <c r="AO271" s="191"/>
      <c r="AP271" s="191"/>
      <c r="AQ271" s="191"/>
      <c r="AR271" s="191"/>
      <c r="AS271" s="191"/>
      <c r="AT271" s="191"/>
      <c r="AU271" s="191"/>
      <c r="AV271" s="191"/>
      <c r="AW271" s="191"/>
      <c r="AX271" s="191"/>
      <c r="AY271" s="191"/>
      <c r="AZ271" s="191"/>
      <c r="BA271" s="191"/>
      <c r="BB271" s="191"/>
      <c r="BC271" s="191"/>
      <c r="BD271" s="191"/>
      <c r="BE271" s="191"/>
      <c r="BF271" s="191"/>
      <c r="BG271" s="191"/>
      <c r="BH271" s="188"/>
      <c r="BI271" s="191"/>
      <c r="BJ271" s="191"/>
      <c r="BK271" s="191"/>
      <c r="BL271" s="191"/>
    </row>
    <row r="272" spans="1:64" x14ac:dyDescent="0.25">
      <c r="A272" s="191"/>
      <c r="B272" s="191"/>
      <c r="C272" s="191"/>
      <c r="D272" s="191"/>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1"/>
      <c r="AA272" s="191"/>
      <c r="AB272" s="191"/>
      <c r="AC272" s="191"/>
      <c r="AD272" s="191"/>
      <c r="AE272" s="191"/>
      <c r="AF272" s="191"/>
      <c r="AG272" s="191"/>
      <c r="AH272" s="191"/>
      <c r="AI272" s="191"/>
      <c r="AJ272" s="191"/>
      <c r="AK272" s="191"/>
      <c r="AL272" s="191"/>
      <c r="AM272" s="191"/>
      <c r="AN272" s="191"/>
      <c r="AO272" s="191"/>
      <c r="AP272" s="191"/>
      <c r="AQ272" s="191"/>
      <c r="AR272" s="191"/>
      <c r="AS272" s="191"/>
      <c r="AT272" s="191"/>
      <c r="AU272" s="191"/>
      <c r="AV272" s="191"/>
      <c r="AW272" s="191"/>
      <c r="AX272" s="191"/>
      <c r="AY272" s="191"/>
      <c r="AZ272" s="191"/>
      <c r="BA272" s="191"/>
      <c r="BB272" s="191"/>
      <c r="BC272" s="191"/>
      <c r="BD272" s="191"/>
      <c r="BE272" s="191"/>
      <c r="BF272" s="191"/>
      <c r="BG272" s="191"/>
      <c r="BH272" s="188"/>
      <c r="BI272" s="191"/>
      <c r="BJ272" s="191"/>
      <c r="BK272" s="191"/>
      <c r="BL272" s="191"/>
    </row>
    <row r="273" spans="1:64" x14ac:dyDescent="0.25">
      <c r="A273" s="191"/>
      <c r="B273" s="191"/>
      <c r="C273" s="191"/>
      <c r="D273" s="191"/>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c r="AA273" s="191"/>
      <c r="AB273" s="191"/>
      <c r="AC273" s="191"/>
      <c r="AD273" s="191"/>
      <c r="AE273" s="191"/>
      <c r="AF273" s="191"/>
      <c r="AG273" s="191"/>
      <c r="AH273" s="191"/>
      <c r="AI273" s="191"/>
      <c r="AJ273" s="191"/>
      <c r="AK273" s="191"/>
      <c r="AL273" s="191"/>
      <c r="AM273" s="191"/>
      <c r="AN273" s="191"/>
      <c r="AO273" s="191"/>
      <c r="AP273" s="191"/>
      <c r="AQ273" s="191"/>
      <c r="AR273" s="191"/>
      <c r="AS273" s="191"/>
      <c r="AT273" s="191"/>
      <c r="AU273" s="191"/>
      <c r="AV273" s="191"/>
      <c r="AW273" s="191"/>
      <c r="AX273" s="191"/>
      <c r="AY273" s="191"/>
      <c r="AZ273" s="191"/>
      <c r="BA273" s="191"/>
      <c r="BB273" s="191"/>
      <c r="BC273" s="191"/>
      <c r="BD273" s="191"/>
      <c r="BE273" s="191"/>
      <c r="BF273" s="191"/>
      <c r="BG273" s="191"/>
      <c r="BH273" s="188"/>
      <c r="BI273" s="191"/>
      <c r="BJ273" s="191"/>
      <c r="BK273" s="191"/>
      <c r="BL273" s="191"/>
    </row>
    <row r="274" spans="1:64" x14ac:dyDescent="0.25">
      <c r="A274" s="191"/>
      <c r="B274" s="191"/>
      <c r="C274" s="191"/>
      <c r="D274" s="191"/>
      <c r="E274" s="191"/>
      <c r="F274" s="191"/>
      <c r="G274" s="191"/>
      <c r="H274" s="191"/>
      <c r="I274" s="191"/>
      <c r="J274" s="191"/>
      <c r="K274" s="191"/>
      <c r="L274" s="191"/>
      <c r="M274" s="191"/>
      <c r="N274" s="191"/>
      <c r="O274" s="191"/>
      <c r="P274" s="191"/>
      <c r="Q274" s="191"/>
      <c r="R274" s="191"/>
      <c r="S274" s="191"/>
      <c r="T274" s="191"/>
      <c r="U274" s="191"/>
      <c r="V274" s="191"/>
      <c r="W274" s="191"/>
      <c r="X274" s="191"/>
      <c r="Y274" s="191"/>
      <c r="Z274" s="191"/>
      <c r="AA274" s="191"/>
      <c r="AB274" s="191"/>
      <c r="AC274" s="191"/>
      <c r="AD274" s="191"/>
      <c r="AE274" s="191"/>
      <c r="AF274" s="191"/>
      <c r="AG274" s="191"/>
      <c r="AH274" s="191"/>
      <c r="AI274" s="191"/>
      <c r="AJ274" s="191"/>
      <c r="AK274" s="191"/>
      <c r="AL274" s="191"/>
      <c r="AM274" s="191"/>
      <c r="AN274" s="191"/>
      <c r="AO274" s="191"/>
      <c r="AP274" s="191"/>
      <c r="AQ274" s="191"/>
      <c r="AR274" s="191"/>
      <c r="AS274" s="191"/>
      <c r="AT274" s="191"/>
      <c r="AU274" s="191"/>
      <c r="AV274" s="191"/>
      <c r="AW274" s="191"/>
      <c r="AX274" s="191"/>
      <c r="AY274" s="191"/>
      <c r="AZ274" s="191"/>
      <c r="BA274" s="191"/>
      <c r="BB274" s="191"/>
      <c r="BC274" s="191"/>
      <c r="BD274" s="191"/>
      <c r="BE274" s="191"/>
      <c r="BF274" s="191"/>
      <c r="BG274" s="191"/>
      <c r="BH274" s="188"/>
      <c r="BI274" s="191"/>
      <c r="BJ274" s="191"/>
      <c r="BK274" s="191"/>
      <c r="BL274" s="191"/>
    </row>
    <row r="275" spans="1:64" x14ac:dyDescent="0.25">
      <c r="A275" s="191"/>
      <c r="B275" s="191"/>
      <c r="C275" s="191"/>
      <c r="D275" s="191"/>
      <c r="E275" s="191"/>
      <c r="F275" s="191"/>
      <c r="G275" s="191"/>
      <c r="H275" s="191"/>
      <c r="I275" s="191"/>
      <c r="J275" s="191"/>
      <c r="K275" s="191"/>
      <c r="L275" s="191"/>
      <c r="M275" s="191"/>
      <c r="N275" s="191"/>
      <c r="O275" s="191"/>
      <c r="P275" s="191"/>
      <c r="Q275" s="191"/>
      <c r="R275" s="191"/>
      <c r="S275" s="191"/>
      <c r="T275" s="191"/>
      <c r="U275" s="191"/>
      <c r="V275" s="191"/>
      <c r="W275" s="191"/>
      <c r="X275" s="191"/>
      <c r="Y275" s="191"/>
      <c r="Z275" s="191"/>
      <c r="AA275" s="191"/>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88"/>
      <c r="BI275" s="191"/>
      <c r="BJ275" s="191"/>
      <c r="BK275" s="191"/>
      <c r="BL275" s="191"/>
    </row>
    <row r="276" spans="1:64" x14ac:dyDescent="0.25">
      <c r="A276" s="191"/>
      <c r="B276" s="191"/>
      <c r="C276" s="191"/>
      <c r="D276" s="191"/>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1"/>
      <c r="AG276" s="191"/>
      <c r="AH276" s="191"/>
      <c r="AI276" s="191"/>
      <c r="AJ276" s="191"/>
      <c r="AK276" s="191"/>
      <c r="AL276" s="191"/>
      <c r="AM276" s="191"/>
      <c r="AN276" s="191"/>
      <c r="AO276" s="191"/>
      <c r="AP276" s="191"/>
      <c r="AQ276" s="191"/>
      <c r="AR276" s="191"/>
      <c r="AS276" s="191"/>
      <c r="AT276" s="191"/>
      <c r="AU276" s="191"/>
      <c r="AV276" s="191"/>
      <c r="AW276" s="191"/>
      <c r="AX276" s="191"/>
      <c r="AY276" s="191"/>
      <c r="AZ276" s="191"/>
      <c r="BA276" s="191"/>
      <c r="BB276" s="191"/>
      <c r="BC276" s="191"/>
      <c r="BD276" s="191"/>
      <c r="BE276" s="191"/>
      <c r="BF276" s="191"/>
      <c r="BG276" s="191"/>
      <c r="BH276" s="188"/>
      <c r="BI276" s="191"/>
      <c r="BJ276" s="191"/>
      <c r="BK276" s="191"/>
      <c r="BL276" s="191"/>
    </row>
    <row r="277" spans="1:64" x14ac:dyDescent="0.25">
      <c r="A277" s="191"/>
      <c r="B277" s="191"/>
      <c r="C277" s="191"/>
      <c r="D277" s="191"/>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1"/>
      <c r="AA277" s="191"/>
      <c r="AB277" s="191"/>
      <c r="AC277" s="191"/>
      <c r="AD277" s="191"/>
      <c r="AE277" s="191"/>
      <c r="AF277" s="191"/>
      <c r="AG277" s="191"/>
      <c r="AH277" s="191"/>
      <c r="AI277" s="191"/>
      <c r="AJ277" s="191"/>
      <c r="AK277" s="191"/>
      <c r="AL277" s="191"/>
      <c r="AM277" s="191"/>
      <c r="AN277" s="191"/>
      <c r="AO277" s="191"/>
      <c r="AP277" s="191"/>
      <c r="AQ277" s="191"/>
      <c r="AR277" s="191"/>
      <c r="AS277" s="191"/>
      <c r="AT277" s="191"/>
      <c r="AU277" s="191"/>
      <c r="AV277" s="191"/>
      <c r="AW277" s="191"/>
      <c r="AX277" s="191"/>
      <c r="AY277" s="191"/>
      <c r="AZ277" s="191"/>
      <c r="BA277" s="191"/>
      <c r="BB277" s="191"/>
      <c r="BC277" s="191"/>
      <c r="BD277" s="191"/>
      <c r="BE277" s="191"/>
      <c r="BF277" s="191"/>
      <c r="BG277" s="191"/>
      <c r="BH277" s="188"/>
      <c r="BI277" s="191"/>
      <c r="BJ277" s="191"/>
      <c r="BK277" s="191"/>
      <c r="BL277" s="191"/>
    </row>
    <row r="278" spans="1:64" x14ac:dyDescent="0.25">
      <c r="A278" s="191"/>
      <c r="B278" s="191"/>
      <c r="C278" s="191"/>
      <c r="D278" s="191"/>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1"/>
      <c r="AA278" s="191"/>
      <c r="AB278" s="191"/>
      <c r="AC278" s="191"/>
      <c r="AD278" s="191"/>
      <c r="AE278" s="191"/>
      <c r="AF278" s="191"/>
      <c r="AG278" s="191"/>
      <c r="AH278" s="191"/>
      <c r="AI278" s="191"/>
      <c r="AJ278" s="191"/>
      <c r="AK278" s="191"/>
      <c r="AL278" s="191"/>
      <c r="AM278" s="191"/>
      <c r="AN278" s="191"/>
      <c r="AO278" s="191"/>
      <c r="AP278" s="191"/>
      <c r="AQ278" s="191"/>
      <c r="AR278" s="191"/>
      <c r="AS278" s="191"/>
      <c r="AT278" s="191"/>
      <c r="AU278" s="191"/>
      <c r="AV278" s="191"/>
      <c r="AW278" s="191"/>
      <c r="AX278" s="191"/>
      <c r="AY278" s="191"/>
      <c r="AZ278" s="191"/>
      <c r="BA278" s="191"/>
      <c r="BB278" s="191"/>
      <c r="BC278" s="191"/>
      <c r="BD278" s="191"/>
      <c r="BE278" s="191"/>
      <c r="BF278" s="191"/>
      <c r="BG278" s="191"/>
      <c r="BH278" s="188"/>
      <c r="BI278" s="191"/>
      <c r="BJ278" s="191"/>
      <c r="BK278" s="191"/>
      <c r="BL278" s="191"/>
    </row>
    <row r="279" spans="1:64" x14ac:dyDescent="0.25">
      <c r="A279" s="191"/>
      <c r="B279" s="191"/>
      <c r="C279" s="191"/>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c r="AG279" s="191"/>
      <c r="AH279" s="191"/>
      <c r="AI279" s="191"/>
      <c r="AJ279" s="191"/>
      <c r="AK279" s="191"/>
      <c r="AL279" s="191"/>
      <c r="AM279" s="191"/>
      <c r="AN279" s="191"/>
      <c r="AO279" s="191"/>
      <c r="AP279" s="191"/>
      <c r="AQ279" s="191"/>
      <c r="AR279" s="191"/>
      <c r="AS279" s="191"/>
      <c r="AT279" s="191"/>
      <c r="AU279" s="191"/>
      <c r="AV279" s="191"/>
      <c r="AW279" s="191"/>
      <c r="AX279" s="191"/>
      <c r="AY279" s="191"/>
      <c r="AZ279" s="191"/>
      <c r="BA279" s="191"/>
      <c r="BB279" s="191"/>
      <c r="BC279" s="191"/>
      <c r="BD279" s="191"/>
      <c r="BE279" s="191"/>
      <c r="BF279" s="191"/>
      <c r="BG279" s="191"/>
      <c r="BH279" s="188"/>
      <c r="BI279" s="191"/>
      <c r="BJ279" s="191"/>
      <c r="BK279" s="191"/>
      <c r="BL279" s="191"/>
    </row>
    <row r="280" spans="1:64" x14ac:dyDescent="0.25">
      <c r="A280" s="191"/>
      <c r="B280" s="191"/>
      <c r="C280" s="191"/>
      <c r="D280" s="191"/>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191"/>
      <c r="AH280" s="191"/>
      <c r="AI280" s="191"/>
      <c r="AJ280" s="191"/>
      <c r="AK280" s="191"/>
      <c r="AL280" s="191"/>
      <c r="AM280" s="191"/>
      <c r="AN280" s="191"/>
      <c r="AO280" s="191"/>
      <c r="AP280" s="191"/>
      <c r="AQ280" s="191"/>
      <c r="AR280" s="191"/>
      <c r="AS280" s="191"/>
      <c r="AT280" s="191"/>
      <c r="AU280" s="191"/>
      <c r="AV280" s="191"/>
      <c r="AW280" s="191"/>
      <c r="AX280" s="191"/>
      <c r="AY280" s="191"/>
      <c r="AZ280" s="191"/>
      <c r="BA280" s="191"/>
      <c r="BB280" s="191"/>
      <c r="BC280" s="191"/>
      <c r="BD280" s="191"/>
      <c r="BE280" s="191"/>
      <c r="BF280" s="191"/>
      <c r="BG280" s="191"/>
      <c r="BH280" s="188"/>
      <c r="BI280" s="191"/>
      <c r="BJ280" s="191"/>
      <c r="BK280" s="191"/>
      <c r="BL280" s="191"/>
    </row>
    <row r="281" spans="1:64" x14ac:dyDescent="0.25">
      <c r="A281" s="191"/>
      <c r="B281" s="191"/>
      <c r="C281" s="191"/>
      <c r="D281" s="191"/>
      <c r="E281" s="191"/>
      <c r="F281" s="191"/>
      <c r="G281" s="191"/>
      <c r="H281" s="191"/>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191"/>
      <c r="AH281" s="191"/>
      <c r="AI281" s="191"/>
      <c r="AJ281" s="191"/>
      <c r="AK281" s="191"/>
      <c r="AL281" s="191"/>
      <c r="AM281" s="191"/>
      <c r="AN281" s="191"/>
      <c r="AO281" s="191"/>
      <c r="AP281" s="191"/>
      <c r="AQ281" s="191"/>
      <c r="AR281" s="191"/>
      <c r="AS281" s="191"/>
      <c r="AT281" s="191"/>
      <c r="AU281" s="191"/>
      <c r="AV281" s="191"/>
      <c r="AW281" s="191"/>
      <c r="AX281" s="191"/>
      <c r="AY281" s="191"/>
      <c r="AZ281" s="191"/>
      <c r="BA281" s="191"/>
      <c r="BB281" s="191"/>
      <c r="BC281" s="191"/>
      <c r="BD281" s="191"/>
      <c r="BE281" s="191"/>
      <c r="BF281" s="191"/>
      <c r="BG281" s="191"/>
      <c r="BH281" s="188"/>
      <c r="BI281" s="191"/>
      <c r="BJ281" s="191"/>
      <c r="BK281" s="191"/>
      <c r="BL281" s="191"/>
    </row>
    <row r="282" spans="1:64" x14ac:dyDescent="0.25">
      <c r="A282" s="191"/>
      <c r="B282" s="191"/>
      <c r="C282" s="191"/>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c r="AG282" s="191"/>
      <c r="AH282" s="191"/>
      <c r="AI282" s="191"/>
      <c r="AJ282" s="191"/>
      <c r="AK282" s="191"/>
      <c r="AL282" s="191"/>
      <c r="AM282" s="191"/>
      <c r="AN282" s="191"/>
      <c r="AO282" s="191"/>
      <c r="AP282" s="191"/>
      <c r="AQ282" s="191"/>
      <c r="AR282" s="191"/>
      <c r="AS282" s="191"/>
      <c r="AT282" s="191"/>
      <c r="AU282" s="191"/>
      <c r="AV282" s="191"/>
      <c r="AW282" s="191"/>
      <c r="AX282" s="191"/>
      <c r="AY282" s="191"/>
      <c r="AZ282" s="191"/>
      <c r="BA282" s="191"/>
      <c r="BB282" s="191"/>
      <c r="BC282" s="191"/>
      <c r="BD282" s="191"/>
      <c r="BE282" s="191"/>
      <c r="BF282" s="191"/>
      <c r="BG282" s="191"/>
      <c r="BH282" s="188"/>
      <c r="BI282" s="191"/>
      <c r="BJ282" s="191"/>
      <c r="BK282" s="191"/>
      <c r="BL282" s="191"/>
    </row>
    <row r="283" spans="1:64" x14ac:dyDescent="0.25">
      <c r="A283" s="191"/>
      <c r="B283" s="191"/>
      <c r="C283" s="191"/>
      <c r="D283" s="191"/>
      <c r="E283" s="191"/>
      <c r="F283" s="191"/>
      <c r="G283" s="191"/>
      <c r="H283" s="191"/>
      <c r="I283" s="191"/>
      <c r="J283" s="191"/>
      <c r="K283" s="191"/>
      <c r="L283" s="191"/>
      <c r="M283" s="191"/>
      <c r="N283" s="191"/>
      <c r="O283" s="191"/>
      <c r="P283" s="191"/>
      <c r="Q283" s="191"/>
      <c r="R283" s="191"/>
      <c r="S283" s="191"/>
      <c r="T283" s="191"/>
      <c r="U283" s="191"/>
      <c r="V283" s="191"/>
      <c r="W283" s="191"/>
      <c r="X283" s="191"/>
      <c r="Y283" s="191"/>
      <c r="Z283" s="191"/>
      <c r="AA283" s="191"/>
      <c r="AB283" s="191"/>
      <c r="AC283" s="191"/>
      <c r="AD283" s="191"/>
      <c r="AE283" s="191"/>
      <c r="AF283" s="191"/>
      <c r="AG283" s="191"/>
      <c r="AH283" s="191"/>
      <c r="AI283" s="191"/>
      <c r="AJ283" s="191"/>
      <c r="AK283" s="191"/>
      <c r="AL283" s="191"/>
      <c r="AM283" s="191"/>
      <c r="AN283" s="191"/>
      <c r="AO283" s="191"/>
      <c r="AP283" s="191"/>
      <c r="AQ283" s="191"/>
      <c r="AR283" s="191"/>
      <c r="AS283" s="191"/>
      <c r="AT283" s="191"/>
      <c r="AU283" s="191"/>
      <c r="AV283" s="191"/>
      <c r="AW283" s="191"/>
      <c r="AX283" s="191"/>
      <c r="AY283" s="191"/>
      <c r="AZ283" s="191"/>
      <c r="BA283" s="191"/>
      <c r="BB283" s="191"/>
      <c r="BC283" s="191"/>
      <c r="BD283" s="191"/>
      <c r="BE283" s="191"/>
      <c r="BF283" s="191"/>
      <c r="BG283" s="191"/>
      <c r="BH283" s="188"/>
      <c r="BI283" s="191"/>
      <c r="BJ283" s="191"/>
      <c r="BK283" s="191"/>
      <c r="BL283" s="191"/>
    </row>
    <row r="284" spans="1:64" x14ac:dyDescent="0.25">
      <c r="A284" s="191"/>
      <c r="B284" s="191"/>
      <c r="C284" s="191"/>
      <c r="D284" s="191"/>
      <c r="E284" s="191"/>
      <c r="F284" s="191"/>
      <c r="G284" s="191"/>
      <c r="H284" s="191"/>
      <c r="I284" s="191"/>
      <c r="J284" s="191"/>
      <c r="K284" s="191"/>
      <c r="L284" s="191"/>
      <c r="M284" s="191"/>
      <c r="N284" s="191"/>
      <c r="O284" s="191"/>
      <c r="P284" s="191"/>
      <c r="Q284" s="191"/>
      <c r="R284" s="191"/>
      <c r="S284" s="191"/>
      <c r="T284" s="191"/>
      <c r="U284" s="191"/>
      <c r="V284" s="191"/>
      <c r="W284" s="191"/>
      <c r="X284" s="191"/>
      <c r="Y284" s="191"/>
      <c r="Z284" s="191"/>
      <c r="AA284" s="191"/>
      <c r="AB284" s="191"/>
      <c r="AC284" s="191"/>
      <c r="AD284" s="191"/>
      <c r="AE284" s="191"/>
      <c r="AF284" s="191"/>
      <c r="AG284" s="191"/>
      <c r="AH284" s="191"/>
      <c r="AI284" s="191"/>
      <c r="AJ284" s="191"/>
      <c r="AK284" s="191"/>
      <c r="AL284" s="191"/>
      <c r="AM284" s="191"/>
      <c r="AN284" s="191"/>
      <c r="AO284" s="191"/>
      <c r="AP284" s="191"/>
      <c r="AQ284" s="191"/>
      <c r="AR284" s="191"/>
      <c r="AS284" s="191"/>
      <c r="AT284" s="191"/>
      <c r="AU284" s="191"/>
      <c r="AV284" s="191"/>
      <c r="AW284" s="191"/>
      <c r="AX284" s="191"/>
      <c r="AY284" s="191"/>
      <c r="AZ284" s="191"/>
      <c r="BA284" s="191"/>
      <c r="BB284" s="191"/>
      <c r="BC284" s="191"/>
      <c r="BD284" s="191"/>
      <c r="BE284" s="191"/>
      <c r="BF284" s="191"/>
      <c r="BG284" s="191"/>
      <c r="BH284" s="188"/>
      <c r="BI284" s="191"/>
      <c r="BJ284" s="191"/>
      <c r="BK284" s="191"/>
      <c r="BL284" s="191"/>
    </row>
    <row r="285" spans="1:64" x14ac:dyDescent="0.25">
      <c r="A285" s="191"/>
      <c r="B285" s="191"/>
      <c r="C285" s="191"/>
      <c r="D285" s="191"/>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191"/>
      <c r="AH285" s="191"/>
      <c r="AI285" s="191"/>
      <c r="AJ285" s="191"/>
      <c r="AK285" s="191"/>
      <c r="AL285" s="191"/>
      <c r="AM285" s="191"/>
      <c r="AN285" s="191"/>
      <c r="AO285" s="191"/>
      <c r="AP285" s="191"/>
      <c r="AQ285" s="191"/>
      <c r="AR285" s="191"/>
      <c r="AS285" s="191"/>
      <c r="AT285" s="191"/>
      <c r="AU285" s="191"/>
      <c r="AV285" s="191"/>
      <c r="AW285" s="191"/>
      <c r="AX285" s="191"/>
      <c r="AY285" s="191"/>
      <c r="AZ285" s="191"/>
      <c r="BA285" s="191"/>
      <c r="BB285" s="191"/>
      <c r="BC285" s="191"/>
      <c r="BD285" s="191"/>
      <c r="BE285" s="191"/>
      <c r="BF285" s="191"/>
      <c r="BG285" s="191"/>
      <c r="BH285" s="188"/>
      <c r="BI285" s="191"/>
      <c r="BJ285" s="191"/>
      <c r="BK285" s="191"/>
      <c r="BL285" s="191"/>
    </row>
    <row r="286" spans="1:64" x14ac:dyDescent="0.25">
      <c r="A286" s="191"/>
      <c r="B286" s="191"/>
      <c r="C286" s="191"/>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c r="AG286" s="191"/>
      <c r="AH286" s="191"/>
      <c r="AI286" s="191"/>
      <c r="AJ286" s="191"/>
      <c r="AK286" s="191"/>
      <c r="AL286" s="191"/>
      <c r="AM286" s="191"/>
      <c r="AN286" s="191"/>
      <c r="AO286" s="191"/>
      <c r="AP286" s="191"/>
      <c r="AQ286" s="191"/>
      <c r="AR286" s="191"/>
      <c r="AS286" s="191"/>
      <c r="AT286" s="191"/>
      <c r="AU286" s="191"/>
      <c r="AV286" s="191"/>
      <c r="AW286" s="191"/>
      <c r="AX286" s="191"/>
      <c r="AY286" s="191"/>
      <c r="AZ286" s="191"/>
      <c r="BA286" s="191"/>
      <c r="BB286" s="191"/>
      <c r="BC286" s="191"/>
      <c r="BD286" s="191"/>
      <c r="BE286" s="191"/>
      <c r="BF286" s="191"/>
      <c r="BG286" s="191"/>
      <c r="BH286" s="188"/>
      <c r="BI286" s="191"/>
      <c r="BJ286" s="191"/>
      <c r="BK286" s="191"/>
      <c r="BL286" s="191"/>
    </row>
    <row r="287" spans="1:64" x14ac:dyDescent="0.25">
      <c r="A287" s="191"/>
      <c r="B287" s="191"/>
      <c r="C287" s="191"/>
      <c r="D287" s="191"/>
      <c r="E287" s="191"/>
      <c r="F287" s="191"/>
      <c r="G287" s="191"/>
      <c r="H287" s="191"/>
      <c r="I287" s="191"/>
      <c r="J287" s="191"/>
      <c r="K287" s="191"/>
      <c r="L287" s="191"/>
      <c r="M287" s="191"/>
      <c r="N287" s="191"/>
      <c r="O287" s="191"/>
      <c r="P287" s="191"/>
      <c r="Q287" s="191"/>
      <c r="R287" s="191"/>
      <c r="S287" s="191"/>
      <c r="T287" s="191"/>
      <c r="U287" s="191"/>
      <c r="V287" s="191"/>
      <c r="W287" s="191"/>
      <c r="X287" s="191"/>
      <c r="Y287" s="191"/>
      <c r="Z287" s="191"/>
      <c r="AA287" s="191"/>
      <c r="AB287" s="191"/>
      <c r="AC287" s="191"/>
      <c r="AD287" s="191"/>
      <c r="AE287" s="191"/>
      <c r="AF287" s="191"/>
      <c r="AG287" s="191"/>
      <c r="AH287" s="191"/>
      <c r="AI287" s="191"/>
      <c r="AJ287" s="191"/>
      <c r="AK287" s="191"/>
      <c r="AL287" s="191"/>
      <c r="AM287" s="191"/>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88"/>
      <c r="BI287" s="191"/>
      <c r="BJ287" s="191"/>
      <c r="BK287" s="191"/>
      <c r="BL287" s="191"/>
    </row>
    <row r="288" spans="1:64" x14ac:dyDescent="0.25">
      <c r="A288" s="191"/>
      <c r="B288" s="191"/>
      <c r="C288" s="191"/>
      <c r="D288" s="191"/>
      <c r="E288" s="191"/>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c r="AB288" s="191"/>
      <c r="AC288" s="191"/>
      <c r="AD288" s="191"/>
      <c r="AE288" s="191"/>
      <c r="AF288" s="191"/>
      <c r="AG288" s="191"/>
      <c r="AH288" s="191"/>
      <c r="AI288" s="191"/>
      <c r="AJ288" s="191"/>
      <c r="AK288" s="191"/>
      <c r="AL288" s="191"/>
      <c r="AM288" s="191"/>
      <c r="AN288" s="191"/>
      <c r="AO288" s="191"/>
      <c r="AP288" s="191"/>
      <c r="AQ288" s="191"/>
      <c r="AR288" s="191"/>
      <c r="AS288" s="191"/>
      <c r="AT288" s="191"/>
      <c r="AU288" s="191"/>
      <c r="AV288" s="191"/>
      <c r="AW288" s="191"/>
      <c r="AX288" s="191"/>
      <c r="AY288" s="191"/>
      <c r="AZ288" s="191"/>
      <c r="BA288" s="191"/>
      <c r="BB288" s="191"/>
      <c r="BC288" s="191"/>
      <c r="BD288" s="191"/>
      <c r="BE288" s="191"/>
      <c r="BF288" s="191"/>
      <c r="BG288" s="191"/>
      <c r="BH288" s="188"/>
      <c r="BI288" s="191"/>
      <c r="BJ288" s="191"/>
      <c r="BK288" s="191"/>
      <c r="BL288" s="191"/>
    </row>
    <row r="289" spans="1:64" x14ac:dyDescent="0.25">
      <c r="A289" s="191"/>
      <c r="B289" s="191"/>
      <c r="C289" s="191"/>
      <c r="D289" s="191"/>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1"/>
      <c r="AA289" s="191"/>
      <c r="AB289" s="191"/>
      <c r="AC289" s="191"/>
      <c r="AD289" s="191"/>
      <c r="AE289" s="191"/>
      <c r="AF289" s="191"/>
      <c r="AG289" s="191"/>
      <c r="AH289" s="191"/>
      <c r="AI289" s="191"/>
      <c r="AJ289" s="191"/>
      <c r="AK289" s="191"/>
      <c r="AL289" s="191"/>
      <c r="AM289" s="191"/>
      <c r="AN289" s="191"/>
      <c r="AO289" s="191"/>
      <c r="AP289" s="191"/>
      <c r="AQ289" s="191"/>
      <c r="AR289" s="191"/>
      <c r="AS289" s="191"/>
      <c r="AT289" s="191"/>
      <c r="AU289" s="191"/>
      <c r="AV289" s="191"/>
      <c r="AW289" s="191"/>
      <c r="AX289" s="191"/>
      <c r="AY289" s="191"/>
      <c r="AZ289" s="191"/>
      <c r="BA289" s="191"/>
      <c r="BB289" s="191"/>
      <c r="BC289" s="191"/>
      <c r="BD289" s="191"/>
      <c r="BE289" s="191"/>
      <c r="BF289" s="191"/>
      <c r="BG289" s="191"/>
      <c r="BH289" s="188"/>
      <c r="BI289" s="191"/>
      <c r="BJ289" s="191"/>
      <c r="BK289" s="191"/>
      <c r="BL289" s="191"/>
    </row>
    <row r="290" spans="1:64" x14ac:dyDescent="0.25">
      <c r="A290" s="191"/>
      <c r="B290" s="191"/>
      <c r="C290" s="191"/>
      <c r="D290" s="191"/>
      <c r="E290" s="191"/>
      <c r="F290" s="191"/>
      <c r="G290" s="191"/>
      <c r="H290" s="191"/>
      <c r="I290" s="191"/>
      <c r="J290" s="191"/>
      <c r="K290" s="191"/>
      <c r="L290" s="191"/>
      <c r="M290" s="191"/>
      <c r="N290" s="191"/>
      <c r="O290" s="191"/>
      <c r="P290" s="191"/>
      <c r="Q290" s="191"/>
      <c r="R290" s="191"/>
      <c r="S290" s="191"/>
      <c r="T290" s="191"/>
      <c r="U290" s="191"/>
      <c r="V290" s="191"/>
      <c r="W290" s="191"/>
      <c r="X290" s="191"/>
      <c r="Y290" s="191"/>
      <c r="Z290" s="191"/>
      <c r="AA290" s="191"/>
      <c r="AB290" s="191"/>
      <c r="AC290" s="191"/>
      <c r="AD290" s="191"/>
      <c r="AE290" s="191"/>
      <c r="AF290" s="191"/>
      <c r="AG290" s="191"/>
      <c r="AH290" s="191"/>
      <c r="AI290" s="191"/>
      <c r="AJ290" s="191"/>
      <c r="AK290" s="191"/>
      <c r="AL290" s="191"/>
      <c r="AM290" s="191"/>
      <c r="AN290" s="191"/>
      <c r="AO290" s="191"/>
      <c r="AP290" s="191"/>
      <c r="AQ290" s="191"/>
      <c r="AR290" s="191"/>
      <c r="AS290" s="191"/>
      <c r="AT290" s="191"/>
      <c r="AU290" s="191"/>
      <c r="AV290" s="191"/>
      <c r="AW290" s="191"/>
      <c r="AX290" s="191"/>
      <c r="AY290" s="191"/>
      <c r="AZ290" s="191"/>
      <c r="BA290" s="191"/>
      <c r="BB290" s="191"/>
      <c r="BC290" s="191"/>
      <c r="BD290" s="191"/>
      <c r="BE290" s="191"/>
      <c r="BF290" s="191"/>
      <c r="BG290" s="191"/>
      <c r="BH290" s="188"/>
      <c r="BI290" s="191"/>
      <c r="BJ290" s="191"/>
      <c r="BK290" s="191"/>
      <c r="BL290" s="191"/>
    </row>
    <row r="291" spans="1:64" x14ac:dyDescent="0.25">
      <c r="A291" s="191"/>
      <c r="B291" s="191"/>
      <c r="C291" s="191"/>
      <c r="D291" s="191"/>
      <c r="E291" s="191"/>
      <c r="F291" s="191"/>
      <c r="G291" s="191"/>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1"/>
      <c r="AY291" s="191"/>
      <c r="AZ291" s="191"/>
      <c r="BA291" s="191"/>
      <c r="BB291" s="191"/>
      <c r="BC291" s="191"/>
      <c r="BD291" s="191"/>
      <c r="BE291" s="191"/>
      <c r="BF291" s="191"/>
      <c r="BG291" s="191"/>
      <c r="BH291" s="188"/>
      <c r="BI291" s="191"/>
      <c r="BJ291" s="191"/>
      <c r="BK291" s="191"/>
      <c r="BL291" s="191"/>
    </row>
    <row r="292" spans="1:64" x14ac:dyDescent="0.25">
      <c r="A292" s="191"/>
      <c r="B292" s="191"/>
      <c r="C292" s="191"/>
      <c r="D292" s="191"/>
      <c r="E292" s="191"/>
      <c r="F292" s="191"/>
      <c r="G292" s="191"/>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1"/>
      <c r="AY292" s="191"/>
      <c r="AZ292" s="191"/>
      <c r="BA292" s="191"/>
      <c r="BB292" s="191"/>
      <c r="BC292" s="191"/>
      <c r="BD292" s="191"/>
      <c r="BE292" s="191"/>
      <c r="BF292" s="191"/>
      <c r="BG292" s="191"/>
      <c r="BH292" s="188"/>
      <c r="BI292" s="191"/>
      <c r="BJ292" s="191"/>
      <c r="BK292" s="191"/>
      <c r="BL292" s="191"/>
    </row>
    <row r="293" spans="1:64" x14ac:dyDescent="0.25">
      <c r="A293" s="191"/>
      <c r="B293" s="191"/>
      <c r="C293" s="191"/>
      <c r="D293" s="191"/>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1"/>
      <c r="AA293" s="191"/>
      <c r="AB293" s="191"/>
      <c r="AC293" s="191"/>
      <c r="AD293" s="191"/>
      <c r="AE293" s="191"/>
      <c r="AF293" s="191"/>
      <c r="AG293" s="191"/>
      <c r="AH293" s="191"/>
      <c r="AI293" s="191"/>
      <c r="AJ293" s="191"/>
      <c r="AK293" s="191"/>
      <c r="AL293" s="191"/>
      <c r="AM293" s="191"/>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88"/>
      <c r="BI293" s="191"/>
      <c r="BJ293" s="191"/>
      <c r="BK293" s="191"/>
      <c r="BL293" s="191"/>
    </row>
    <row r="294" spans="1:64" x14ac:dyDescent="0.25">
      <c r="A294" s="191"/>
      <c r="B294" s="191"/>
      <c r="C294" s="191"/>
      <c r="D294" s="191"/>
      <c r="E294" s="191"/>
      <c r="F294" s="191"/>
      <c r="G294" s="191"/>
      <c r="H294" s="191"/>
      <c r="I294" s="191"/>
      <c r="J294" s="191"/>
      <c r="K294" s="191"/>
      <c r="L294" s="191"/>
      <c r="M294" s="191"/>
      <c r="N294" s="191"/>
      <c r="O294" s="191"/>
      <c r="P294" s="191"/>
      <c r="Q294" s="191"/>
      <c r="R294" s="191"/>
      <c r="S294" s="191"/>
      <c r="T294" s="191"/>
      <c r="U294" s="191"/>
      <c r="V294" s="191"/>
      <c r="W294" s="191"/>
      <c r="X294" s="191"/>
      <c r="Y294" s="191"/>
      <c r="Z294" s="191"/>
      <c r="AA294" s="191"/>
      <c r="AB294" s="191"/>
      <c r="AC294" s="191"/>
      <c r="AD294" s="191"/>
      <c r="AE294" s="191"/>
      <c r="AF294" s="191"/>
      <c r="AG294" s="191"/>
      <c r="AH294" s="191"/>
      <c r="AI294" s="191"/>
      <c r="AJ294" s="191"/>
      <c r="AK294" s="191"/>
      <c r="AL294" s="191"/>
      <c r="AM294" s="191"/>
      <c r="AN294" s="191"/>
      <c r="AO294" s="191"/>
      <c r="AP294" s="191"/>
      <c r="AQ294" s="191"/>
      <c r="AR294" s="191"/>
      <c r="AS294" s="191"/>
      <c r="AT294" s="191"/>
      <c r="AU294" s="191"/>
      <c r="AV294" s="191"/>
      <c r="AW294" s="191"/>
      <c r="AX294" s="191"/>
      <c r="AY294" s="191"/>
      <c r="AZ294" s="191"/>
      <c r="BA294" s="191"/>
      <c r="BB294" s="191"/>
      <c r="BC294" s="191"/>
      <c r="BD294" s="191"/>
      <c r="BE294" s="191"/>
      <c r="BF294" s="191"/>
      <c r="BG294" s="191"/>
      <c r="BH294" s="188"/>
      <c r="BI294" s="191"/>
      <c r="BJ294" s="191"/>
      <c r="BK294" s="191"/>
      <c r="BL294" s="191"/>
    </row>
    <row r="295" spans="1:64" x14ac:dyDescent="0.25">
      <c r="A295" s="191"/>
      <c r="B295" s="191"/>
      <c r="C295" s="191"/>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88"/>
      <c r="BI295" s="191"/>
      <c r="BJ295" s="191"/>
      <c r="BK295" s="191"/>
      <c r="BL295" s="191"/>
    </row>
    <row r="296" spans="1:64" x14ac:dyDescent="0.25">
      <c r="A296" s="191"/>
      <c r="B296" s="191"/>
      <c r="C296" s="191"/>
      <c r="D296" s="191"/>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1"/>
      <c r="AA296" s="191"/>
      <c r="AB296" s="191"/>
      <c r="AC296" s="191"/>
      <c r="AD296" s="191"/>
      <c r="AE296" s="191"/>
      <c r="AF296" s="191"/>
      <c r="AG296" s="191"/>
      <c r="AH296" s="191"/>
      <c r="AI296" s="191"/>
      <c r="AJ296" s="191"/>
      <c r="AK296" s="191"/>
      <c r="AL296" s="191"/>
      <c r="AM296" s="191"/>
      <c r="AN296" s="191"/>
      <c r="AO296" s="191"/>
      <c r="AP296" s="191"/>
      <c r="AQ296" s="191"/>
      <c r="AR296" s="191"/>
      <c r="AS296" s="191"/>
      <c r="AT296" s="191"/>
      <c r="AU296" s="191"/>
      <c r="AV296" s="191"/>
      <c r="AW296" s="191"/>
      <c r="AX296" s="191"/>
      <c r="AY296" s="191"/>
      <c r="AZ296" s="191"/>
      <c r="BA296" s="191"/>
      <c r="BB296" s="191"/>
      <c r="BC296" s="191"/>
      <c r="BD296" s="191"/>
      <c r="BE296" s="191"/>
      <c r="BF296" s="191"/>
      <c r="BG296" s="191"/>
      <c r="BH296" s="188"/>
      <c r="BI296" s="191"/>
      <c r="BJ296" s="191"/>
      <c r="BK296" s="191"/>
      <c r="BL296" s="191"/>
    </row>
    <row r="297" spans="1:64" x14ac:dyDescent="0.25">
      <c r="A297" s="191"/>
      <c r="B297" s="191"/>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c r="AA297" s="191"/>
      <c r="AB297" s="191"/>
      <c r="AC297" s="191"/>
      <c r="AD297" s="191"/>
      <c r="AE297" s="191"/>
      <c r="AF297" s="191"/>
      <c r="AG297" s="191"/>
      <c r="AH297" s="191"/>
      <c r="AI297" s="191"/>
      <c r="AJ297" s="191"/>
      <c r="AK297" s="191"/>
      <c r="AL297" s="191"/>
      <c r="AM297" s="191"/>
      <c r="AN297" s="191"/>
      <c r="AO297" s="191"/>
      <c r="AP297" s="191"/>
      <c r="AQ297" s="191"/>
      <c r="AR297" s="191"/>
      <c r="AS297" s="191"/>
      <c r="AT297" s="191"/>
      <c r="AU297" s="191"/>
      <c r="AV297" s="191"/>
      <c r="AW297" s="191"/>
      <c r="AX297" s="191"/>
      <c r="AY297" s="191"/>
      <c r="AZ297" s="191"/>
      <c r="BA297" s="191"/>
      <c r="BB297" s="191"/>
      <c r="BC297" s="191"/>
      <c r="BD297" s="191"/>
      <c r="BE297" s="191"/>
      <c r="BF297" s="191"/>
      <c r="BG297" s="191"/>
      <c r="BH297" s="188"/>
      <c r="BI297" s="191"/>
      <c r="BJ297" s="191"/>
      <c r="BK297" s="191"/>
      <c r="BL297" s="191"/>
    </row>
    <row r="298" spans="1:64" x14ac:dyDescent="0.25">
      <c r="A298" s="191"/>
      <c r="B298" s="191"/>
      <c r="C298" s="191"/>
      <c r="D298" s="191"/>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1"/>
      <c r="AA298" s="191"/>
      <c r="AB298" s="191"/>
      <c r="AC298" s="191"/>
      <c r="AD298" s="191"/>
      <c r="AE298" s="191"/>
      <c r="AF298" s="191"/>
      <c r="AG298" s="191"/>
      <c r="AH298" s="191"/>
      <c r="AI298" s="191"/>
      <c r="AJ298" s="191"/>
      <c r="AK298" s="191"/>
      <c r="AL298" s="191"/>
      <c r="AM298" s="191"/>
      <c r="AN298" s="191"/>
      <c r="AO298" s="191"/>
      <c r="AP298" s="191"/>
      <c r="AQ298" s="191"/>
      <c r="AR298" s="191"/>
      <c r="AS298" s="191"/>
      <c r="AT298" s="191"/>
      <c r="AU298" s="191"/>
      <c r="AV298" s="191"/>
      <c r="AW298" s="191"/>
      <c r="AX298" s="191"/>
      <c r="AY298" s="191"/>
      <c r="AZ298" s="191"/>
      <c r="BA298" s="191"/>
      <c r="BB298" s="191"/>
      <c r="BC298" s="191"/>
      <c r="BD298" s="191"/>
      <c r="BE298" s="191"/>
      <c r="BF298" s="191"/>
      <c r="BG298" s="191"/>
      <c r="BH298" s="188"/>
      <c r="BI298" s="191"/>
      <c r="BJ298" s="191"/>
      <c r="BK298" s="191"/>
      <c r="BL298" s="191"/>
    </row>
    <row r="299" spans="1:64" x14ac:dyDescent="0.25">
      <c r="A299" s="191"/>
      <c r="B299" s="191"/>
      <c r="C299" s="191"/>
      <c r="D299" s="191"/>
      <c r="E299" s="191"/>
      <c r="F299" s="191"/>
      <c r="G299" s="191"/>
      <c r="H299" s="191"/>
      <c r="I299" s="191"/>
      <c r="J299" s="191"/>
      <c r="K299" s="191"/>
      <c r="L299" s="191"/>
      <c r="M299" s="191"/>
      <c r="N299" s="191"/>
      <c r="O299" s="191"/>
      <c r="P299" s="191"/>
      <c r="Q299" s="191"/>
      <c r="R299" s="191"/>
      <c r="S299" s="191"/>
      <c r="T299" s="191"/>
      <c r="U299" s="191"/>
      <c r="V299" s="191"/>
      <c r="W299" s="191"/>
      <c r="X299" s="191"/>
      <c r="Y299" s="191"/>
      <c r="Z299" s="191"/>
      <c r="AA299" s="191"/>
      <c r="AB299" s="191"/>
      <c r="AC299" s="191"/>
      <c r="AD299" s="191"/>
      <c r="AE299" s="191"/>
      <c r="AF299" s="191"/>
      <c r="AG299" s="191"/>
      <c r="AH299" s="191"/>
      <c r="AI299" s="191"/>
      <c r="AJ299" s="191"/>
      <c r="AK299" s="191"/>
      <c r="AL299" s="191"/>
      <c r="AM299" s="191"/>
      <c r="AN299" s="191"/>
      <c r="AO299" s="191"/>
      <c r="AP299" s="191"/>
      <c r="AQ299" s="191"/>
      <c r="AR299" s="191"/>
      <c r="AS299" s="191"/>
      <c r="AT299" s="191"/>
      <c r="AU299" s="191"/>
      <c r="AV299" s="191"/>
      <c r="AW299" s="191"/>
      <c r="AX299" s="191"/>
      <c r="AY299" s="191"/>
      <c r="AZ299" s="191"/>
      <c r="BA299" s="191"/>
      <c r="BB299" s="191"/>
      <c r="BC299" s="191"/>
      <c r="BD299" s="191"/>
      <c r="BE299" s="191"/>
      <c r="BF299" s="191"/>
      <c r="BG299" s="191"/>
      <c r="BH299" s="188"/>
      <c r="BI299" s="191"/>
      <c r="BJ299" s="191"/>
      <c r="BK299" s="191"/>
      <c r="BL299" s="191"/>
    </row>
    <row r="300" spans="1:64" x14ac:dyDescent="0.25">
      <c r="A300" s="191"/>
      <c r="B300" s="191"/>
      <c r="C300" s="191"/>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191"/>
      <c r="AK300" s="191"/>
      <c r="AL300" s="191"/>
      <c r="AM300" s="191"/>
      <c r="AN300" s="191"/>
      <c r="AO300" s="191"/>
      <c r="AP300" s="191"/>
      <c r="AQ300" s="191"/>
      <c r="AR300" s="191"/>
      <c r="AS300" s="191"/>
      <c r="AT300" s="191"/>
      <c r="AU300" s="191"/>
      <c r="AV300" s="191"/>
      <c r="AW300" s="191"/>
      <c r="AX300" s="191"/>
      <c r="AY300" s="191"/>
      <c r="AZ300" s="191"/>
      <c r="BA300" s="191"/>
      <c r="BB300" s="191"/>
      <c r="BC300" s="191"/>
      <c r="BD300" s="191"/>
      <c r="BE300" s="191"/>
      <c r="BF300" s="191"/>
      <c r="BG300" s="191"/>
      <c r="BH300" s="188"/>
      <c r="BI300" s="191"/>
      <c r="BJ300" s="191"/>
      <c r="BK300" s="191"/>
      <c r="BL300" s="191"/>
    </row>
    <row r="301" spans="1:64" x14ac:dyDescent="0.25">
      <c r="A301" s="191"/>
      <c r="B301" s="191"/>
      <c r="C301" s="191"/>
      <c r="D301" s="191"/>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1"/>
      <c r="AA301" s="191"/>
      <c r="AB301" s="191"/>
      <c r="AC301" s="191"/>
      <c r="AD301" s="191"/>
      <c r="AE301" s="191"/>
      <c r="AF301" s="191"/>
      <c r="AG301" s="191"/>
      <c r="AH301" s="191"/>
      <c r="AI301" s="191"/>
      <c r="AJ301" s="191"/>
      <c r="AK301" s="191"/>
      <c r="AL301" s="191"/>
      <c r="AM301" s="191"/>
      <c r="AN301" s="191"/>
      <c r="AO301" s="191"/>
      <c r="AP301" s="191"/>
      <c r="AQ301" s="191"/>
      <c r="AR301" s="191"/>
      <c r="AS301" s="191"/>
      <c r="AT301" s="191"/>
      <c r="AU301" s="191"/>
      <c r="AV301" s="191"/>
      <c r="AW301" s="191"/>
      <c r="AX301" s="191"/>
      <c r="AY301" s="191"/>
      <c r="AZ301" s="191"/>
      <c r="BA301" s="191"/>
      <c r="BB301" s="191"/>
      <c r="BC301" s="191"/>
      <c r="BD301" s="191"/>
      <c r="BE301" s="191"/>
      <c r="BF301" s="191"/>
      <c r="BG301" s="191"/>
      <c r="BH301" s="188"/>
      <c r="BI301" s="191"/>
      <c r="BJ301" s="191"/>
      <c r="BK301" s="191"/>
      <c r="BL301" s="191"/>
    </row>
    <row r="302" spans="1:64" x14ac:dyDescent="0.25">
      <c r="A302" s="191"/>
      <c r="B302" s="191"/>
      <c r="C302" s="191"/>
      <c r="D302" s="191"/>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1"/>
      <c r="AA302" s="191"/>
      <c r="AB302" s="191"/>
      <c r="AC302" s="191"/>
      <c r="AD302" s="191"/>
      <c r="AE302" s="191"/>
      <c r="AF302" s="191"/>
      <c r="AG302" s="191"/>
      <c r="AH302" s="191"/>
      <c r="AI302" s="191"/>
      <c r="AJ302" s="191"/>
      <c r="AK302" s="191"/>
      <c r="AL302" s="191"/>
      <c r="AM302" s="191"/>
      <c r="AN302" s="191"/>
      <c r="AO302" s="191"/>
      <c r="AP302" s="191"/>
      <c r="AQ302" s="191"/>
      <c r="AR302" s="191"/>
      <c r="AS302" s="191"/>
      <c r="AT302" s="191"/>
      <c r="AU302" s="191"/>
      <c r="AV302" s="191"/>
      <c r="AW302" s="191"/>
      <c r="AX302" s="191"/>
      <c r="AY302" s="191"/>
      <c r="AZ302" s="191"/>
      <c r="BA302" s="191"/>
      <c r="BB302" s="191"/>
      <c r="BC302" s="191"/>
      <c r="BD302" s="191"/>
      <c r="BE302" s="191"/>
      <c r="BF302" s="191"/>
      <c r="BG302" s="191"/>
      <c r="BH302" s="188"/>
      <c r="BI302" s="191"/>
      <c r="BJ302" s="191"/>
      <c r="BK302" s="191"/>
      <c r="BL302" s="191"/>
    </row>
    <row r="303" spans="1:64" x14ac:dyDescent="0.25">
      <c r="A303" s="191"/>
      <c r="B303" s="191"/>
      <c r="C303" s="191"/>
      <c r="D303" s="191"/>
      <c r="E303" s="191"/>
      <c r="F303" s="191"/>
      <c r="G303" s="191"/>
      <c r="H303" s="191"/>
      <c r="I303" s="191"/>
      <c r="J303" s="191"/>
      <c r="K303" s="191"/>
      <c r="L303" s="191"/>
      <c r="M303" s="191"/>
      <c r="N303" s="191"/>
      <c r="O303" s="191"/>
      <c r="P303" s="191"/>
      <c r="Q303" s="191"/>
      <c r="R303" s="191"/>
      <c r="S303" s="191"/>
      <c r="T303" s="191"/>
      <c r="U303" s="191"/>
      <c r="V303" s="191"/>
      <c r="W303" s="191"/>
      <c r="X303" s="191"/>
      <c r="Y303" s="191"/>
      <c r="Z303" s="191"/>
      <c r="AA303" s="191"/>
      <c r="AB303" s="191"/>
      <c r="AC303" s="191"/>
      <c r="AD303" s="191"/>
      <c r="AE303" s="191"/>
      <c r="AF303" s="191"/>
      <c r="AG303" s="191"/>
      <c r="AH303" s="191"/>
      <c r="AI303" s="191"/>
      <c r="AJ303" s="191"/>
      <c r="AK303" s="191"/>
      <c r="AL303" s="191"/>
      <c r="AM303" s="191"/>
      <c r="AN303" s="191"/>
      <c r="AO303" s="191"/>
      <c r="AP303" s="191"/>
      <c r="AQ303" s="191"/>
      <c r="AR303" s="191"/>
      <c r="AS303" s="191"/>
      <c r="AT303" s="191"/>
      <c r="AU303" s="191"/>
      <c r="AV303" s="191"/>
      <c r="AW303" s="191"/>
      <c r="AX303" s="191"/>
      <c r="AY303" s="191"/>
      <c r="AZ303" s="191"/>
      <c r="BA303" s="191"/>
      <c r="BB303" s="191"/>
      <c r="BC303" s="191"/>
      <c r="BD303" s="191"/>
      <c r="BE303" s="191"/>
      <c r="BF303" s="191"/>
      <c r="BG303" s="191"/>
      <c r="BH303" s="188"/>
      <c r="BI303" s="191"/>
      <c r="BJ303" s="191"/>
      <c r="BK303" s="191"/>
      <c r="BL303" s="191"/>
    </row>
    <row r="304" spans="1:64" x14ac:dyDescent="0.25">
      <c r="A304" s="191"/>
      <c r="B304" s="191"/>
      <c r="C304" s="191"/>
      <c r="D304" s="191"/>
      <c r="E304" s="191"/>
      <c r="F304" s="191"/>
      <c r="G304" s="191"/>
      <c r="H304" s="191"/>
      <c r="I304" s="191"/>
      <c r="J304" s="191"/>
      <c r="K304" s="191"/>
      <c r="L304" s="191"/>
      <c r="M304" s="191"/>
      <c r="N304" s="191"/>
      <c r="O304" s="191"/>
      <c r="P304" s="191"/>
      <c r="Q304" s="191"/>
      <c r="R304" s="191"/>
      <c r="S304" s="191"/>
      <c r="T304" s="191"/>
      <c r="U304" s="191"/>
      <c r="V304" s="191"/>
      <c r="W304" s="191"/>
      <c r="X304" s="191"/>
      <c r="Y304" s="191"/>
      <c r="Z304" s="191"/>
      <c r="AA304" s="191"/>
      <c r="AB304" s="191"/>
      <c r="AC304" s="191"/>
      <c r="AD304" s="191"/>
      <c r="AE304" s="191"/>
      <c r="AF304" s="191"/>
      <c r="AG304" s="191"/>
      <c r="AH304" s="191"/>
      <c r="AI304" s="191"/>
      <c r="AJ304" s="191"/>
      <c r="AK304" s="191"/>
      <c r="AL304" s="191"/>
      <c r="AM304" s="191"/>
      <c r="AN304" s="191"/>
      <c r="AO304" s="191"/>
      <c r="AP304" s="191"/>
      <c r="AQ304" s="191"/>
      <c r="AR304" s="191"/>
      <c r="AS304" s="191"/>
      <c r="AT304" s="191"/>
      <c r="AU304" s="191"/>
      <c r="AV304" s="191"/>
      <c r="AW304" s="191"/>
      <c r="AX304" s="191"/>
      <c r="AY304" s="191"/>
      <c r="AZ304" s="191"/>
      <c r="BA304" s="191"/>
      <c r="BB304" s="191"/>
      <c r="BC304" s="191"/>
      <c r="BD304" s="191"/>
      <c r="BE304" s="191"/>
      <c r="BF304" s="191"/>
      <c r="BG304" s="191"/>
      <c r="BH304" s="188"/>
      <c r="BI304" s="191"/>
      <c r="BJ304" s="191"/>
      <c r="BK304" s="191"/>
      <c r="BL304" s="191"/>
    </row>
    <row r="305" spans="1:64" x14ac:dyDescent="0.25">
      <c r="A305" s="191"/>
      <c r="B305" s="191"/>
      <c r="C305" s="191"/>
      <c r="D305" s="191"/>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1"/>
      <c r="AA305" s="191"/>
      <c r="AB305" s="191"/>
      <c r="AC305" s="191"/>
      <c r="AD305" s="191"/>
      <c r="AE305" s="191"/>
      <c r="AF305" s="191"/>
      <c r="AG305" s="191"/>
      <c r="AH305" s="191"/>
      <c r="AI305" s="191"/>
      <c r="AJ305" s="191"/>
      <c r="AK305" s="191"/>
      <c r="AL305" s="191"/>
      <c r="AM305" s="191"/>
      <c r="AN305" s="191"/>
      <c r="AO305" s="191"/>
      <c r="AP305" s="191"/>
      <c r="AQ305" s="191"/>
      <c r="AR305" s="191"/>
      <c r="AS305" s="191"/>
      <c r="AT305" s="191"/>
      <c r="AU305" s="191"/>
      <c r="AV305" s="191"/>
      <c r="AW305" s="191"/>
      <c r="AX305" s="191"/>
      <c r="AY305" s="191"/>
      <c r="AZ305" s="191"/>
      <c r="BA305" s="191"/>
      <c r="BB305" s="191"/>
      <c r="BC305" s="191"/>
      <c r="BD305" s="191"/>
      <c r="BE305" s="191"/>
      <c r="BF305" s="191"/>
      <c r="BG305" s="191"/>
      <c r="BH305" s="188"/>
      <c r="BI305" s="191"/>
      <c r="BJ305" s="191"/>
      <c r="BK305" s="191"/>
      <c r="BL305" s="191"/>
    </row>
    <row r="306" spans="1:64" x14ac:dyDescent="0.25">
      <c r="A306" s="191"/>
      <c r="B306" s="191"/>
      <c r="C306" s="191"/>
      <c r="D306" s="191"/>
      <c r="E306" s="191"/>
      <c r="F306" s="191"/>
      <c r="G306" s="191"/>
      <c r="H306" s="191"/>
      <c r="I306" s="191"/>
      <c r="J306" s="191"/>
      <c r="K306" s="191"/>
      <c r="L306" s="191"/>
      <c r="M306" s="191"/>
      <c r="N306" s="191"/>
      <c r="O306" s="191"/>
      <c r="P306" s="191"/>
      <c r="Q306" s="191"/>
      <c r="R306" s="191"/>
      <c r="S306" s="191"/>
      <c r="T306" s="191"/>
      <c r="U306" s="191"/>
      <c r="V306" s="191"/>
      <c r="W306" s="191"/>
      <c r="X306" s="191"/>
      <c r="Y306" s="191"/>
      <c r="Z306" s="191"/>
      <c r="AA306" s="191"/>
      <c r="AB306" s="191"/>
      <c r="AC306" s="191"/>
      <c r="AD306" s="191"/>
      <c r="AE306" s="191"/>
      <c r="AF306" s="191"/>
      <c r="AG306" s="191"/>
      <c r="AH306" s="191"/>
      <c r="AI306" s="191"/>
      <c r="AJ306" s="191"/>
      <c r="AK306" s="191"/>
      <c r="AL306" s="191"/>
      <c r="AM306" s="191"/>
      <c r="AN306" s="191"/>
      <c r="AO306" s="191"/>
      <c r="AP306" s="191"/>
      <c r="AQ306" s="191"/>
      <c r="AR306" s="191"/>
      <c r="AS306" s="191"/>
      <c r="AT306" s="191"/>
      <c r="AU306" s="191"/>
      <c r="AV306" s="191"/>
      <c r="AW306" s="191"/>
      <c r="AX306" s="191"/>
      <c r="AY306" s="191"/>
      <c r="AZ306" s="191"/>
      <c r="BA306" s="191"/>
      <c r="BB306" s="191"/>
      <c r="BC306" s="191"/>
      <c r="BD306" s="191"/>
      <c r="BE306" s="191"/>
      <c r="BF306" s="191"/>
      <c r="BG306" s="191"/>
      <c r="BH306" s="188"/>
      <c r="BI306" s="191"/>
      <c r="BJ306" s="191"/>
      <c r="BK306" s="191"/>
      <c r="BL306" s="191"/>
    </row>
    <row r="307" spans="1:64" x14ac:dyDescent="0.25">
      <c r="A307" s="191"/>
      <c r="B307" s="191"/>
      <c r="C307" s="191"/>
      <c r="D307" s="191"/>
      <c r="E307" s="191"/>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1"/>
      <c r="AY307" s="191"/>
      <c r="AZ307" s="191"/>
      <c r="BA307" s="191"/>
      <c r="BB307" s="191"/>
      <c r="BC307" s="191"/>
      <c r="BD307" s="191"/>
      <c r="BE307" s="191"/>
      <c r="BF307" s="191"/>
      <c r="BG307" s="191"/>
      <c r="BH307" s="188"/>
      <c r="BI307" s="191"/>
      <c r="BJ307" s="191"/>
      <c r="BK307" s="191"/>
      <c r="BL307" s="191"/>
    </row>
    <row r="308" spans="1:64" x14ac:dyDescent="0.25">
      <c r="A308" s="191"/>
      <c r="B308" s="191"/>
      <c r="C308" s="191"/>
      <c r="D308" s="191"/>
      <c r="E308" s="191"/>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1"/>
      <c r="AY308" s="191"/>
      <c r="AZ308" s="191"/>
      <c r="BA308" s="191"/>
      <c r="BB308" s="191"/>
      <c r="BC308" s="191"/>
      <c r="BD308" s="191"/>
      <c r="BE308" s="191"/>
      <c r="BF308" s="191"/>
      <c r="BG308" s="191"/>
      <c r="BH308" s="188"/>
      <c r="BI308" s="191"/>
      <c r="BJ308" s="191"/>
      <c r="BK308" s="191"/>
      <c r="BL308" s="191"/>
    </row>
    <row r="309" spans="1:64" x14ac:dyDescent="0.25">
      <c r="A309" s="191"/>
      <c r="B309" s="191"/>
      <c r="C309" s="191"/>
      <c r="D309" s="191"/>
      <c r="E309" s="191"/>
      <c r="F309" s="191"/>
      <c r="G309" s="191"/>
      <c r="H309" s="191"/>
      <c r="I309" s="191"/>
      <c r="J309" s="191"/>
      <c r="K309" s="191"/>
      <c r="L309" s="191"/>
      <c r="M309" s="191"/>
      <c r="N309" s="191"/>
      <c r="O309" s="191"/>
      <c r="P309" s="191"/>
      <c r="Q309" s="191"/>
      <c r="R309" s="191"/>
      <c r="S309" s="191"/>
      <c r="T309" s="191"/>
      <c r="U309" s="191"/>
      <c r="V309" s="191"/>
      <c r="W309" s="191"/>
      <c r="X309" s="191"/>
      <c r="Y309" s="191"/>
      <c r="Z309" s="191"/>
      <c r="AA309" s="191"/>
      <c r="AB309" s="191"/>
      <c r="AC309" s="191"/>
      <c r="AD309" s="191"/>
      <c r="AE309" s="191"/>
      <c r="AF309" s="191"/>
      <c r="AG309" s="191"/>
      <c r="AH309" s="191"/>
      <c r="AI309" s="191"/>
      <c r="AJ309" s="191"/>
      <c r="AK309" s="191"/>
      <c r="AL309" s="191"/>
      <c r="AM309" s="191"/>
      <c r="AN309" s="191"/>
      <c r="AO309" s="191"/>
      <c r="AP309" s="191"/>
      <c r="AQ309" s="191"/>
      <c r="AR309" s="191"/>
      <c r="AS309" s="191"/>
      <c r="AT309" s="191"/>
      <c r="AU309" s="191"/>
      <c r="AV309" s="191"/>
      <c r="AW309" s="191"/>
      <c r="AX309" s="191"/>
      <c r="AY309" s="191"/>
      <c r="AZ309" s="191"/>
      <c r="BA309" s="191"/>
      <c r="BB309" s="191"/>
      <c r="BC309" s="191"/>
      <c r="BD309" s="191"/>
      <c r="BE309" s="191"/>
      <c r="BF309" s="191"/>
      <c r="BG309" s="191"/>
      <c r="BH309" s="188"/>
      <c r="BI309" s="191"/>
      <c r="BJ309" s="191"/>
      <c r="BK309" s="191"/>
      <c r="BL309" s="191"/>
    </row>
    <row r="310" spans="1:64" x14ac:dyDescent="0.25">
      <c r="A310" s="191"/>
      <c r="B310" s="191"/>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1"/>
      <c r="AY310" s="191"/>
      <c r="AZ310" s="191"/>
      <c r="BA310" s="191"/>
      <c r="BB310" s="191"/>
      <c r="BC310" s="191"/>
      <c r="BD310" s="191"/>
      <c r="BE310" s="191"/>
      <c r="BF310" s="191"/>
      <c r="BG310" s="191"/>
      <c r="BH310" s="188"/>
      <c r="BI310" s="191"/>
      <c r="BJ310" s="191"/>
      <c r="BK310" s="191"/>
      <c r="BL310" s="191"/>
    </row>
    <row r="311" spans="1:64" x14ac:dyDescent="0.25">
      <c r="A311" s="191"/>
      <c r="B311" s="191"/>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1"/>
      <c r="AY311" s="191"/>
      <c r="AZ311" s="191"/>
      <c r="BA311" s="191"/>
      <c r="BB311" s="191"/>
      <c r="BC311" s="191"/>
      <c r="BD311" s="191"/>
      <c r="BE311" s="191"/>
      <c r="BF311" s="191"/>
      <c r="BG311" s="191"/>
      <c r="BH311" s="188"/>
      <c r="BI311" s="191"/>
      <c r="BJ311" s="191"/>
      <c r="BK311" s="191"/>
      <c r="BL311" s="191"/>
    </row>
    <row r="312" spans="1:64" x14ac:dyDescent="0.25">
      <c r="A312" s="191"/>
      <c r="B312" s="191"/>
      <c r="C312" s="191"/>
      <c r="D312" s="191"/>
      <c r="E312" s="191"/>
      <c r="F312" s="191"/>
      <c r="G312" s="191"/>
      <c r="H312" s="191"/>
      <c r="I312" s="191"/>
      <c r="J312" s="191"/>
      <c r="K312" s="191"/>
      <c r="L312" s="191"/>
      <c r="M312" s="191"/>
      <c r="N312" s="191"/>
      <c r="O312" s="191"/>
      <c r="P312" s="191"/>
      <c r="Q312" s="191"/>
      <c r="R312" s="191"/>
      <c r="S312" s="191"/>
      <c r="T312" s="191"/>
      <c r="U312" s="191"/>
      <c r="V312" s="191"/>
      <c r="W312" s="191"/>
      <c r="X312" s="191"/>
      <c r="Y312" s="191"/>
      <c r="Z312" s="191"/>
      <c r="AA312" s="191"/>
      <c r="AB312" s="191"/>
      <c r="AC312" s="191"/>
      <c r="AD312" s="191"/>
      <c r="AE312" s="191"/>
      <c r="AF312" s="191"/>
      <c r="AG312" s="191"/>
      <c r="AH312" s="191"/>
      <c r="AI312" s="191"/>
      <c r="AJ312" s="191"/>
      <c r="AK312" s="191"/>
      <c r="AL312" s="191"/>
      <c r="AM312" s="191"/>
      <c r="AN312" s="191"/>
      <c r="AO312" s="191"/>
      <c r="AP312" s="191"/>
      <c r="AQ312" s="191"/>
      <c r="AR312" s="191"/>
      <c r="AS312" s="191"/>
      <c r="AT312" s="191"/>
      <c r="AU312" s="191"/>
      <c r="AV312" s="191"/>
      <c r="AW312" s="191"/>
      <c r="AX312" s="191"/>
      <c r="AY312" s="191"/>
      <c r="AZ312" s="191"/>
      <c r="BA312" s="191"/>
      <c r="BB312" s="191"/>
      <c r="BC312" s="191"/>
      <c r="BD312" s="191"/>
      <c r="BE312" s="191"/>
      <c r="BF312" s="191"/>
      <c r="BG312" s="191"/>
      <c r="BH312" s="188"/>
      <c r="BI312" s="191"/>
      <c r="BJ312" s="191"/>
      <c r="BK312" s="191"/>
      <c r="BL312" s="191"/>
    </row>
    <row r="313" spans="1:64" x14ac:dyDescent="0.25">
      <c r="A313" s="191"/>
      <c r="B313" s="191"/>
      <c r="C313" s="191"/>
      <c r="D313" s="191"/>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191"/>
      <c r="AA313" s="191"/>
      <c r="AB313" s="191"/>
      <c r="AC313" s="191"/>
      <c r="AD313" s="191"/>
      <c r="AE313" s="191"/>
      <c r="AF313" s="191"/>
      <c r="AG313" s="191"/>
      <c r="AH313" s="191"/>
      <c r="AI313" s="191"/>
      <c r="AJ313" s="191"/>
      <c r="AK313" s="191"/>
      <c r="AL313" s="191"/>
      <c r="AM313" s="191"/>
      <c r="AN313" s="191"/>
      <c r="AO313" s="191"/>
      <c r="AP313" s="191"/>
      <c r="AQ313" s="191"/>
      <c r="AR313" s="191"/>
      <c r="AS313" s="191"/>
      <c r="AT313" s="191"/>
      <c r="AU313" s="191"/>
      <c r="AV313" s="191"/>
      <c r="AW313" s="191"/>
      <c r="AX313" s="191"/>
      <c r="AY313" s="191"/>
      <c r="AZ313" s="191"/>
      <c r="BA313" s="191"/>
      <c r="BB313" s="191"/>
      <c r="BC313" s="191"/>
      <c r="BD313" s="191"/>
      <c r="BE313" s="191"/>
      <c r="BF313" s="191"/>
      <c r="BG313" s="191"/>
      <c r="BH313" s="188"/>
      <c r="BI313" s="191"/>
      <c r="BJ313" s="191"/>
      <c r="BK313" s="191"/>
      <c r="BL313" s="191"/>
    </row>
    <row r="314" spans="1:64" x14ac:dyDescent="0.25">
      <c r="A314" s="191"/>
      <c r="B314" s="191"/>
      <c r="C314" s="191"/>
      <c r="D314" s="191"/>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1"/>
      <c r="AA314" s="191"/>
      <c r="AB314" s="191"/>
      <c r="AC314" s="191"/>
      <c r="AD314" s="191"/>
      <c r="AE314" s="191"/>
      <c r="AF314" s="191"/>
      <c r="AG314" s="191"/>
      <c r="AH314" s="191"/>
      <c r="AI314" s="191"/>
      <c r="AJ314" s="191"/>
      <c r="AK314" s="191"/>
      <c r="AL314" s="191"/>
      <c r="AM314" s="191"/>
      <c r="AN314" s="191"/>
      <c r="AO314" s="191"/>
      <c r="AP314" s="191"/>
      <c r="AQ314" s="191"/>
      <c r="AR314" s="191"/>
      <c r="AS314" s="191"/>
      <c r="AT314" s="191"/>
      <c r="AU314" s="191"/>
      <c r="AV314" s="191"/>
      <c r="AW314" s="191"/>
      <c r="AX314" s="191"/>
      <c r="AY314" s="191"/>
      <c r="AZ314" s="191"/>
      <c r="BA314" s="191"/>
      <c r="BB314" s="191"/>
      <c r="BC314" s="191"/>
      <c r="BD314" s="191"/>
      <c r="BE314" s="191"/>
      <c r="BF314" s="191"/>
      <c r="BG314" s="191"/>
      <c r="BH314" s="188"/>
      <c r="BI314" s="191"/>
      <c r="BJ314" s="191"/>
      <c r="BK314" s="191"/>
      <c r="BL314" s="191"/>
    </row>
    <row r="315" spans="1:64" x14ac:dyDescent="0.25">
      <c r="A315" s="191"/>
      <c r="B315" s="191"/>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c r="AG315" s="191"/>
      <c r="AH315" s="191"/>
      <c r="AI315" s="191"/>
      <c r="AJ315" s="191"/>
      <c r="AK315" s="191"/>
      <c r="AL315" s="191"/>
      <c r="AM315" s="191"/>
      <c r="AN315" s="191"/>
      <c r="AO315" s="191"/>
      <c r="AP315" s="191"/>
      <c r="AQ315" s="191"/>
      <c r="AR315" s="191"/>
      <c r="AS315" s="191"/>
      <c r="AT315" s="191"/>
      <c r="AU315" s="191"/>
      <c r="AV315" s="191"/>
      <c r="AW315" s="191"/>
      <c r="AX315" s="191"/>
      <c r="AY315" s="191"/>
      <c r="AZ315" s="191"/>
      <c r="BA315" s="191"/>
      <c r="BB315" s="191"/>
      <c r="BC315" s="191"/>
      <c r="BD315" s="191"/>
      <c r="BE315" s="191"/>
      <c r="BF315" s="191"/>
      <c r="BG315" s="191"/>
      <c r="BH315" s="188"/>
      <c r="BI315" s="191"/>
      <c r="BJ315" s="191"/>
      <c r="BK315" s="191"/>
      <c r="BL315" s="191"/>
    </row>
    <row r="316" spans="1:64" x14ac:dyDescent="0.25">
      <c r="A316" s="191"/>
      <c r="B316" s="191"/>
      <c r="C316" s="191"/>
      <c r="D316" s="191"/>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1"/>
      <c r="AA316" s="191"/>
      <c r="AB316" s="191"/>
      <c r="AC316" s="191"/>
      <c r="AD316" s="191"/>
      <c r="AE316" s="191"/>
      <c r="AF316" s="191"/>
      <c r="AG316" s="191"/>
      <c r="AH316" s="191"/>
      <c r="AI316" s="191"/>
      <c r="AJ316" s="191"/>
      <c r="AK316" s="191"/>
      <c r="AL316" s="191"/>
      <c r="AM316" s="191"/>
      <c r="AN316" s="191"/>
      <c r="AO316" s="191"/>
      <c r="AP316" s="191"/>
      <c r="AQ316" s="191"/>
      <c r="AR316" s="191"/>
      <c r="AS316" s="191"/>
      <c r="AT316" s="191"/>
      <c r="AU316" s="191"/>
      <c r="AV316" s="191"/>
      <c r="AW316" s="191"/>
      <c r="AX316" s="191"/>
      <c r="AY316" s="191"/>
      <c r="AZ316" s="191"/>
      <c r="BA316" s="191"/>
      <c r="BB316" s="191"/>
      <c r="BC316" s="191"/>
      <c r="BD316" s="191"/>
      <c r="BE316" s="191"/>
      <c r="BF316" s="191"/>
      <c r="BG316" s="191"/>
      <c r="BH316" s="188"/>
      <c r="BI316" s="191"/>
      <c r="BJ316" s="191"/>
      <c r="BK316" s="191"/>
      <c r="BL316" s="191"/>
    </row>
    <row r="317" spans="1:64" x14ac:dyDescent="0.25">
      <c r="A317" s="191"/>
      <c r="B317" s="191"/>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c r="AA317" s="191"/>
      <c r="AB317" s="191"/>
      <c r="AC317" s="191"/>
      <c r="AD317" s="191"/>
      <c r="AE317" s="191"/>
      <c r="AF317" s="191"/>
      <c r="AG317" s="191"/>
      <c r="AH317" s="191"/>
      <c r="AI317" s="191"/>
      <c r="AJ317" s="191"/>
      <c r="AK317" s="191"/>
      <c r="AL317" s="191"/>
      <c r="AM317" s="191"/>
      <c r="AN317" s="191"/>
      <c r="AO317" s="191"/>
      <c r="AP317" s="191"/>
      <c r="AQ317" s="191"/>
      <c r="AR317" s="191"/>
      <c r="AS317" s="191"/>
      <c r="AT317" s="191"/>
      <c r="AU317" s="191"/>
      <c r="AV317" s="191"/>
      <c r="AW317" s="191"/>
      <c r="AX317" s="191"/>
      <c r="AY317" s="191"/>
      <c r="AZ317" s="191"/>
      <c r="BA317" s="191"/>
      <c r="BB317" s="191"/>
      <c r="BC317" s="191"/>
      <c r="BD317" s="191"/>
      <c r="BE317" s="191"/>
      <c r="BF317" s="191"/>
      <c r="BG317" s="191"/>
      <c r="BH317" s="188"/>
      <c r="BI317" s="191"/>
      <c r="BJ317" s="191"/>
      <c r="BK317" s="191"/>
      <c r="BL317" s="191"/>
    </row>
    <row r="318" spans="1:64" x14ac:dyDescent="0.25">
      <c r="A318" s="191"/>
      <c r="B318" s="191"/>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1"/>
      <c r="AA318" s="191"/>
      <c r="AB318" s="191"/>
      <c r="AC318" s="191"/>
      <c r="AD318" s="191"/>
      <c r="AE318" s="191"/>
      <c r="AF318" s="191"/>
      <c r="AG318" s="191"/>
      <c r="AH318" s="191"/>
      <c r="AI318" s="191"/>
      <c r="AJ318" s="191"/>
      <c r="AK318" s="191"/>
      <c r="AL318" s="191"/>
      <c r="AM318" s="191"/>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88"/>
      <c r="BI318" s="191"/>
      <c r="BJ318" s="191"/>
      <c r="BK318" s="191"/>
      <c r="BL318" s="191"/>
    </row>
    <row r="319" spans="1:64" x14ac:dyDescent="0.25">
      <c r="A319" s="191"/>
      <c r="B319" s="191"/>
      <c r="C319" s="191"/>
      <c r="D319" s="191"/>
      <c r="E319" s="191"/>
      <c r="F319" s="191"/>
      <c r="G319" s="191"/>
      <c r="H319" s="191"/>
      <c r="I319" s="191"/>
      <c r="J319" s="191"/>
      <c r="K319" s="191"/>
      <c r="L319" s="191"/>
      <c r="M319" s="191"/>
      <c r="N319" s="191"/>
      <c r="O319" s="191"/>
      <c r="P319" s="191"/>
      <c r="Q319" s="191"/>
      <c r="R319" s="191"/>
      <c r="S319" s="191"/>
      <c r="T319" s="191"/>
      <c r="U319" s="191"/>
      <c r="V319" s="191"/>
      <c r="W319" s="191"/>
      <c r="X319" s="191"/>
      <c r="Y319" s="191"/>
      <c r="Z319" s="191"/>
      <c r="AA319" s="191"/>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88"/>
      <c r="BI319" s="191"/>
      <c r="BJ319" s="191"/>
      <c r="BK319" s="191"/>
      <c r="BL319" s="191"/>
    </row>
    <row r="320" spans="1:64" x14ac:dyDescent="0.25">
      <c r="A320" s="191"/>
      <c r="B320" s="191"/>
      <c r="C320" s="191"/>
      <c r="D320" s="191"/>
      <c r="E320" s="191"/>
      <c r="F320" s="191"/>
      <c r="G320" s="191"/>
      <c r="H320" s="191"/>
      <c r="I320" s="191"/>
      <c r="J320" s="191"/>
      <c r="K320" s="191"/>
      <c r="L320" s="191"/>
      <c r="M320" s="191"/>
      <c r="N320" s="191"/>
      <c r="O320" s="191"/>
      <c r="P320" s="191"/>
      <c r="Q320" s="191"/>
      <c r="R320" s="191"/>
      <c r="S320" s="191"/>
      <c r="T320" s="191"/>
      <c r="U320" s="191"/>
      <c r="V320" s="191"/>
      <c r="W320" s="191"/>
      <c r="X320" s="191"/>
      <c r="Y320" s="191"/>
      <c r="Z320" s="191"/>
      <c r="AA320" s="191"/>
      <c r="AB320" s="191"/>
      <c r="AC320" s="191"/>
      <c r="AD320" s="191"/>
      <c r="AE320" s="191"/>
      <c r="AF320" s="191"/>
      <c r="AG320" s="191"/>
      <c r="AH320" s="191"/>
      <c r="AI320" s="191"/>
      <c r="AJ320" s="191"/>
      <c r="AK320" s="191"/>
      <c r="AL320" s="191"/>
      <c r="AM320" s="191"/>
      <c r="AN320" s="191"/>
      <c r="AO320" s="191"/>
      <c r="AP320" s="191"/>
      <c r="AQ320" s="191"/>
      <c r="AR320" s="191"/>
      <c r="AS320" s="191"/>
      <c r="AT320" s="191"/>
      <c r="AU320" s="191"/>
      <c r="AV320" s="191"/>
      <c r="AW320" s="191"/>
      <c r="AX320" s="191"/>
      <c r="AY320" s="191"/>
      <c r="AZ320" s="191"/>
      <c r="BA320" s="191"/>
      <c r="BB320" s="191"/>
      <c r="BC320" s="191"/>
      <c r="BD320" s="191"/>
      <c r="BE320" s="191"/>
      <c r="BF320" s="191"/>
      <c r="BG320" s="191"/>
      <c r="BH320" s="188"/>
      <c r="BI320" s="191"/>
      <c r="BJ320" s="191"/>
      <c r="BK320" s="191"/>
      <c r="BL320" s="191"/>
    </row>
    <row r="321" spans="1:64" x14ac:dyDescent="0.25">
      <c r="A321" s="191"/>
      <c r="B321" s="191"/>
      <c r="C321" s="191"/>
      <c r="D321" s="191"/>
      <c r="E321" s="191"/>
      <c r="F321" s="191"/>
      <c r="G321" s="191"/>
      <c r="H321" s="191"/>
      <c r="I321" s="191"/>
      <c r="J321" s="191"/>
      <c r="K321" s="191"/>
      <c r="L321" s="191"/>
      <c r="M321" s="191"/>
      <c r="N321" s="191"/>
      <c r="O321" s="191"/>
      <c r="P321" s="191"/>
      <c r="Q321" s="191"/>
      <c r="R321" s="191"/>
      <c r="S321" s="191"/>
      <c r="T321" s="191"/>
      <c r="U321" s="191"/>
      <c r="V321" s="191"/>
      <c r="W321" s="191"/>
      <c r="X321" s="191"/>
      <c r="Y321" s="191"/>
      <c r="Z321" s="191"/>
      <c r="AA321" s="191"/>
      <c r="AB321" s="191"/>
      <c r="AC321" s="191"/>
      <c r="AD321" s="191"/>
      <c r="AE321" s="191"/>
      <c r="AF321" s="191"/>
      <c r="AG321" s="191"/>
      <c r="AH321" s="191"/>
      <c r="AI321" s="191"/>
      <c r="AJ321" s="191"/>
      <c r="AK321" s="191"/>
      <c r="AL321" s="191"/>
      <c r="AM321" s="191"/>
      <c r="AN321" s="191"/>
      <c r="AO321" s="191"/>
      <c r="AP321" s="191"/>
      <c r="AQ321" s="191"/>
      <c r="AR321" s="191"/>
      <c r="AS321" s="191"/>
      <c r="AT321" s="191"/>
      <c r="AU321" s="191"/>
      <c r="AV321" s="191"/>
      <c r="AW321" s="191"/>
      <c r="AX321" s="191"/>
      <c r="AY321" s="191"/>
      <c r="AZ321" s="191"/>
      <c r="BA321" s="191"/>
      <c r="BB321" s="191"/>
      <c r="BC321" s="191"/>
      <c r="BD321" s="191"/>
      <c r="BE321" s="191"/>
      <c r="BF321" s="191"/>
      <c r="BG321" s="191"/>
      <c r="BH321" s="188"/>
      <c r="BI321" s="191"/>
      <c r="BJ321" s="191"/>
      <c r="BK321" s="191"/>
      <c r="BL321" s="191"/>
    </row>
    <row r="322" spans="1:64" x14ac:dyDescent="0.25">
      <c r="A322" s="191"/>
      <c r="B322" s="191"/>
      <c r="C322" s="191"/>
      <c r="D322" s="191"/>
      <c r="E322" s="191"/>
      <c r="F322" s="191"/>
      <c r="G322" s="191"/>
      <c r="H322" s="191"/>
      <c r="I322" s="191"/>
      <c r="J322" s="191"/>
      <c r="K322" s="191"/>
      <c r="L322" s="191"/>
      <c r="M322" s="191"/>
      <c r="N322" s="191"/>
      <c r="O322" s="191"/>
      <c r="P322" s="191"/>
      <c r="Q322" s="191"/>
      <c r="R322" s="191"/>
      <c r="S322" s="191"/>
      <c r="T322" s="191"/>
      <c r="U322" s="191"/>
      <c r="V322" s="191"/>
      <c r="W322" s="191"/>
      <c r="X322" s="191"/>
      <c r="Y322" s="191"/>
      <c r="Z322" s="191"/>
      <c r="AA322" s="191"/>
      <c r="AB322" s="191"/>
      <c r="AC322" s="191"/>
      <c r="AD322" s="191"/>
      <c r="AE322" s="191"/>
      <c r="AF322" s="191"/>
      <c r="AG322" s="191"/>
      <c r="AH322" s="191"/>
      <c r="AI322" s="191"/>
      <c r="AJ322" s="191"/>
      <c r="AK322" s="191"/>
      <c r="AL322" s="191"/>
      <c r="AM322" s="191"/>
      <c r="AN322" s="191"/>
      <c r="AO322" s="191"/>
      <c r="AP322" s="191"/>
      <c r="AQ322" s="191"/>
      <c r="AR322" s="191"/>
      <c r="AS322" s="191"/>
      <c r="AT322" s="191"/>
      <c r="AU322" s="191"/>
      <c r="AV322" s="191"/>
      <c r="AW322" s="191"/>
      <c r="AX322" s="191"/>
      <c r="AY322" s="191"/>
      <c r="AZ322" s="191"/>
      <c r="BA322" s="191"/>
      <c r="BB322" s="191"/>
      <c r="BC322" s="191"/>
      <c r="BD322" s="191"/>
      <c r="BE322" s="191"/>
      <c r="BF322" s="191"/>
      <c r="BG322" s="191"/>
      <c r="BH322" s="188"/>
      <c r="BI322" s="191"/>
      <c r="BJ322" s="191"/>
      <c r="BK322" s="191"/>
      <c r="BL322" s="191"/>
    </row>
    <row r="323" spans="1:64" x14ac:dyDescent="0.25">
      <c r="A323" s="191"/>
      <c r="B323" s="191"/>
      <c r="C323" s="191"/>
      <c r="D323" s="191"/>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1"/>
      <c r="AA323" s="191"/>
      <c r="AB323" s="191"/>
      <c r="AC323" s="191"/>
      <c r="AD323" s="191"/>
      <c r="AE323" s="191"/>
      <c r="AF323" s="191"/>
      <c r="AG323" s="191"/>
      <c r="AH323" s="191"/>
      <c r="AI323" s="191"/>
      <c r="AJ323" s="191"/>
      <c r="AK323" s="191"/>
      <c r="AL323" s="191"/>
      <c r="AM323" s="191"/>
      <c r="AN323" s="191"/>
      <c r="AO323" s="191"/>
      <c r="AP323" s="191"/>
      <c r="AQ323" s="191"/>
      <c r="AR323" s="191"/>
      <c r="AS323" s="191"/>
      <c r="AT323" s="191"/>
      <c r="AU323" s="191"/>
      <c r="AV323" s="191"/>
      <c r="AW323" s="191"/>
      <c r="AX323" s="191"/>
      <c r="AY323" s="191"/>
      <c r="AZ323" s="191"/>
      <c r="BA323" s="191"/>
      <c r="BB323" s="191"/>
      <c r="BC323" s="191"/>
      <c r="BD323" s="191"/>
      <c r="BE323" s="191"/>
      <c r="BF323" s="191"/>
      <c r="BG323" s="191"/>
      <c r="BH323" s="188"/>
      <c r="BI323" s="191"/>
      <c r="BJ323" s="191"/>
      <c r="BK323" s="191"/>
      <c r="BL323" s="191"/>
    </row>
    <row r="324" spans="1:64" x14ac:dyDescent="0.25">
      <c r="A324" s="191"/>
      <c r="B324" s="191"/>
      <c r="C324" s="191"/>
      <c r="D324" s="191"/>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1"/>
      <c r="AA324" s="191"/>
      <c r="AB324" s="191"/>
      <c r="AC324" s="191"/>
      <c r="AD324" s="191"/>
      <c r="AE324" s="191"/>
      <c r="AF324" s="191"/>
      <c r="AG324" s="191"/>
      <c r="AH324" s="191"/>
      <c r="AI324" s="191"/>
      <c r="AJ324" s="191"/>
      <c r="AK324" s="191"/>
      <c r="AL324" s="191"/>
      <c r="AM324" s="191"/>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88"/>
      <c r="BI324" s="191"/>
      <c r="BJ324" s="191"/>
      <c r="BK324" s="191"/>
      <c r="BL324" s="191"/>
    </row>
    <row r="325" spans="1:64" x14ac:dyDescent="0.25">
      <c r="A325" s="191"/>
      <c r="B325" s="191"/>
      <c r="C325" s="191"/>
      <c r="D325" s="191"/>
      <c r="E325" s="191"/>
      <c r="F325" s="191"/>
      <c r="G325" s="191"/>
      <c r="H325" s="191"/>
      <c r="I325" s="191"/>
      <c r="J325" s="191"/>
      <c r="K325" s="191"/>
      <c r="L325" s="191"/>
      <c r="M325" s="191"/>
      <c r="N325" s="191"/>
      <c r="O325" s="191"/>
      <c r="P325" s="191"/>
      <c r="Q325" s="191"/>
      <c r="R325" s="191"/>
      <c r="S325" s="191"/>
      <c r="T325" s="191"/>
      <c r="U325" s="191"/>
      <c r="V325" s="191"/>
      <c r="W325" s="191"/>
      <c r="X325" s="191"/>
      <c r="Y325" s="191"/>
      <c r="Z325" s="191"/>
      <c r="AA325" s="191"/>
      <c r="AB325" s="191"/>
      <c r="AC325" s="191"/>
      <c r="AD325" s="191"/>
      <c r="AE325" s="191"/>
      <c r="AF325" s="191"/>
      <c r="AG325" s="191"/>
      <c r="AH325" s="191"/>
      <c r="AI325" s="191"/>
      <c r="AJ325" s="191"/>
      <c r="AK325" s="191"/>
      <c r="AL325" s="191"/>
      <c r="AM325" s="191"/>
      <c r="AN325" s="191"/>
      <c r="AO325" s="191"/>
      <c r="AP325" s="191"/>
      <c r="AQ325" s="191"/>
      <c r="AR325" s="191"/>
      <c r="AS325" s="191"/>
      <c r="AT325" s="191"/>
      <c r="AU325" s="191"/>
      <c r="AV325" s="191"/>
      <c r="AW325" s="191"/>
      <c r="AX325" s="191"/>
      <c r="AY325" s="191"/>
      <c r="AZ325" s="191"/>
      <c r="BA325" s="191"/>
      <c r="BB325" s="191"/>
      <c r="BC325" s="191"/>
      <c r="BD325" s="191"/>
      <c r="BE325" s="191"/>
      <c r="BF325" s="191"/>
      <c r="BG325" s="191"/>
      <c r="BH325" s="188"/>
      <c r="BI325" s="191"/>
      <c r="BJ325" s="191"/>
      <c r="BK325" s="191"/>
      <c r="BL325" s="191"/>
    </row>
    <row r="326" spans="1:64" x14ac:dyDescent="0.25">
      <c r="A326" s="191"/>
      <c r="B326" s="191"/>
      <c r="C326" s="191"/>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88"/>
      <c r="BI326" s="191"/>
      <c r="BJ326" s="191"/>
      <c r="BK326" s="191"/>
      <c r="BL326" s="191"/>
    </row>
    <row r="327" spans="1:64" x14ac:dyDescent="0.25">
      <c r="A327" s="191"/>
      <c r="B327" s="191"/>
      <c r="C327" s="191"/>
      <c r="D327" s="191"/>
      <c r="E327" s="191"/>
      <c r="F327" s="191"/>
      <c r="G327" s="191"/>
      <c r="H327" s="191"/>
      <c r="I327" s="191"/>
      <c r="J327" s="191"/>
      <c r="K327" s="191"/>
      <c r="L327" s="191"/>
      <c r="M327" s="191"/>
      <c r="N327" s="191"/>
      <c r="O327" s="191"/>
      <c r="P327" s="191"/>
      <c r="Q327" s="191"/>
      <c r="R327" s="191"/>
      <c r="S327" s="191"/>
      <c r="T327" s="191"/>
      <c r="U327" s="191"/>
      <c r="V327" s="191"/>
      <c r="W327" s="191"/>
      <c r="X327" s="191"/>
      <c r="Y327" s="191"/>
      <c r="Z327" s="191"/>
      <c r="AA327" s="191"/>
      <c r="AB327" s="191"/>
      <c r="AC327" s="191"/>
      <c r="AD327" s="191"/>
      <c r="AE327" s="191"/>
      <c r="AF327" s="191"/>
      <c r="AG327" s="191"/>
      <c r="AH327" s="191"/>
      <c r="AI327" s="191"/>
      <c r="AJ327" s="191"/>
      <c r="AK327" s="191"/>
      <c r="AL327" s="191"/>
      <c r="AM327" s="191"/>
      <c r="AN327" s="191"/>
      <c r="AO327" s="191"/>
      <c r="AP327" s="191"/>
      <c r="AQ327" s="191"/>
      <c r="AR327" s="191"/>
      <c r="AS327" s="191"/>
      <c r="AT327" s="191"/>
      <c r="AU327" s="191"/>
      <c r="AV327" s="191"/>
      <c r="AW327" s="191"/>
      <c r="AX327" s="191"/>
      <c r="AY327" s="191"/>
      <c r="AZ327" s="191"/>
      <c r="BA327" s="191"/>
      <c r="BB327" s="191"/>
      <c r="BC327" s="191"/>
      <c r="BD327" s="191"/>
      <c r="BE327" s="191"/>
      <c r="BF327" s="191"/>
      <c r="BG327" s="191"/>
      <c r="BH327" s="188"/>
      <c r="BI327" s="191"/>
      <c r="BJ327" s="191"/>
      <c r="BK327" s="191"/>
      <c r="BL327" s="191"/>
    </row>
    <row r="328" spans="1:64" x14ac:dyDescent="0.25">
      <c r="A328" s="191"/>
      <c r="B328" s="191"/>
      <c r="C328" s="191"/>
      <c r="D328" s="191"/>
      <c r="E328" s="191"/>
      <c r="F328" s="191"/>
      <c r="G328" s="191"/>
      <c r="H328" s="191"/>
      <c r="I328" s="191"/>
      <c r="J328" s="191"/>
      <c r="K328" s="191"/>
      <c r="L328" s="191"/>
      <c r="M328" s="191"/>
      <c r="N328" s="191"/>
      <c r="O328" s="191"/>
      <c r="P328" s="191"/>
      <c r="Q328" s="191"/>
      <c r="R328" s="191"/>
      <c r="S328" s="191"/>
      <c r="T328" s="191"/>
      <c r="U328" s="191"/>
      <c r="V328" s="191"/>
      <c r="W328" s="191"/>
      <c r="X328" s="191"/>
      <c r="Y328" s="191"/>
      <c r="Z328" s="191"/>
      <c r="AA328" s="191"/>
      <c r="AB328" s="191"/>
      <c r="AC328" s="191"/>
      <c r="AD328" s="191"/>
      <c r="AE328" s="191"/>
      <c r="AF328" s="191"/>
      <c r="AG328" s="191"/>
      <c r="AH328" s="191"/>
      <c r="AI328" s="191"/>
      <c r="AJ328" s="191"/>
      <c r="AK328" s="191"/>
      <c r="AL328" s="191"/>
      <c r="AM328" s="191"/>
      <c r="AN328" s="191"/>
      <c r="AO328" s="191"/>
      <c r="AP328" s="191"/>
      <c r="AQ328" s="191"/>
      <c r="AR328" s="191"/>
      <c r="AS328" s="191"/>
      <c r="AT328" s="191"/>
      <c r="AU328" s="191"/>
      <c r="AV328" s="191"/>
      <c r="AW328" s="191"/>
      <c r="AX328" s="191"/>
      <c r="AY328" s="191"/>
      <c r="AZ328" s="191"/>
      <c r="BA328" s="191"/>
      <c r="BB328" s="191"/>
      <c r="BC328" s="191"/>
      <c r="BD328" s="191"/>
      <c r="BE328" s="191"/>
      <c r="BF328" s="191"/>
      <c r="BG328" s="191"/>
      <c r="BH328" s="188"/>
      <c r="BI328" s="191"/>
      <c r="BJ328" s="191"/>
      <c r="BK328" s="191"/>
      <c r="BL328" s="191"/>
    </row>
    <row r="329" spans="1:64" x14ac:dyDescent="0.25">
      <c r="A329" s="191"/>
      <c r="B329" s="191"/>
      <c r="C329" s="191"/>
      <c r="D329" s="191"/>
      <c r="E329" s="191"/>
      <c r="F329" s="191"/>
      <c r="G329" s="191"/>
      <c r="H329" s="191"/>
      <c r="I329" s="191"/>
      <c r="J329" s="191"/>
      <c r="K329" s="191"/>
      <c r="L329" s="191"/>
      <c r="M329" s="191"/>
      <c r="N329" s="191"/>
      <c r="O329" s="191"/>
      <c r="P329" s="191"/>
      <c r="Q329" s="191"/>
      <c r="R329" s="191"/>
      <c r="S329" s="191"/>
      <c r="T329" s="191"/>
      <c r="U329" s="191"/>
      <c r="V329" s="191"/>
      <c r="W329" s="191"/>
      <c r="X329" s="191"/>
      <c r="Y329" s="191"/>
      <c r="Z329" s="191"/>
      <c r="AA329" s="191"/>
      <c r="AB329" s="191"/>
      <c r="AC329" s="191"/>
      <c r="AD329" s="191"/>
      <c r="AE329" s="191"/>
      <c r="AF329" s="191"/>
      <c r="AG329" s="191"/>
      <c r="AH329" s="191"/>
      <c r="AI329" s="191"/>
      <c r="AJ329" s="191"/>
      <c r="AK329" s="191"/>
      <c r="AL329" s="191"/>
      <c r="AM329" s="191"/>
      <c r="AN329" s="191"/>
      <c r="AO329" s="191"/>
      <c r="AP329" s="191"/>
      <c r="AQ329" s="191"/>
      <c r="AR329" s="191"/>
      <c r="AS329" s="191"/>
      <c r="AT329" s="191"/>
      <c r="AU329" s="191"/>
      <c r="AV329" s="191"/>
      <c r="AW329" s="191"/>
      <c r="AX329" s="191"/>
      <c r="AY329" s="191"/>
      <c r="AZ329" s="191"/>
      <c r="BA329" s="191"/>
      <c r="BB329" s="191"/>
      <c r="BC329" s="191"/>
      <c r="BD329" s="191"/>
      <c r="BE329" s="191"/>
      <c r="BF329" s="191"/>
      <c r="BG329" s="191"/>
      <c r="BH329" s="188"/>
      <c r="BI329" s="191"/>
      <c r="BJ329" s="191"/>
      <c r="BK329" s="191"/>
      <c r="BL329" s="191"/>
    </row>
    <row r="330" spans="1:64" x14ac:dyDescent="0.25">
      <c r="A330" s="191"/>
      <c r="B330" s="191"/>
      <c r="C330" s="191"/>
      <c r="D330" s="191"/>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c r="AA330" s="191"/>
      <c r="AB330" s="191"/>
      <c r="AC330" s="191"/>
      <c r="AD330" s="191"/>
      <c r="AE330" s="191"/>
      <c r="AF330" s="191"/>
      <c r="AG330" s="191"/>
      <c r="AH330" s="191"/>
      <c r="AI330" s="191"/>
      <c r="AJ330" s="191"/>
      <c r="AK330" s="191"/>
      <c r="AL330" s="191"/>
      <c r="AM330" s="191"/>
      <c r="AN330" s="191"/>
      <c r="AO330" s="191"/>
      <c r="AP330" s="191"/>
      <c r="AQ330" s="191"/>
      <c r="AR330" s="191"/>
      <c r="AS330" s="191"/>
      <c r="AT330" s="191"/>
      <c r="AU330" s="191"/>
      <c r="AV330" s="191"/>
      <c r="AW330" s="191"/>
      <c r="AX330" s="191"/>
      <c r="AY330" s="191"/>
      <c r="AZ330" s="191"/>
      <c r="BA330" s="191"/>
      <c r="BB330" s="191"/>
      <c r="BC330" s="191"/>
      <c r="BD330" s="191"/>
      <c r="BE330" s="191"/>
      <c r="BF330" s="191"/>
      <c r="BG330" s="191"/>
      <c r="BH330" s="188"/>
      <c r="BI330" s="191"/>
      <c r="BJ330" s="191"/>
      <c r="BK330" s="191"/>
      <c r="BL330" s="191"/>
    </row>
    <row r="331" spans="1:64" x14ac:dyDescent="0.25">
      <c r="A331" s="191"/>
      <c r="B331" s="191"/>
      <c r="C331" s="191"/>
      <c r="D331" s="191"/>
      <c r="E331" s="191"/>
      <c r="F331" s="191"/>
      <c r="G331" s="191"/>
      <c r="H331" s="191"/>
      <c r="I331" s="191"/>
      <c r="J331" s="191"/>
      <c r="K331" s="191"/>
      <c r="L331" s="191"/>
      <c r="M331" s="191"/>
      <c r="N331" s="191"/>
      <c r="O331" s="191"/>
      <c r="P331" s="191"/>
      <c r="Q331" s="191"/>
      <c r="R331" s="191"/>
      <c r="S331" s="191"/>
      <c r="T331" s="191"/>
      <c r="U331" s="191"/>
      <c r="V331" s="191"/>
      <c r="W331" s="191"/>
      <c r="X331" s="191"/>
      <c r="Y331" s="191"/>
      <c r="Z331" s="191"/>
      <c r="AA331" s="191"/>
      <c r="AB331" s="191"/>
      <c r="AC331" s="191"/>
      <c r="AD331" s="191"/>
      <c r="AE331" s="191"/>
      <c r="AF331" s="191"/>
      <c r="AG331" s="191"/>
      <c r="AH331" s="191"/>
      <c r="AI331" s="191"/>
      <c r="AJ331" s="191"/>
      <c r="AK331" s="191"/>
      <c r="AL331" s="191"/>
      <c r="AM331" s="191"/>
      <c r="AN331" s="191"/>
      <c r="AO331" s="191"/>
      <c r="AP331" s="191"/>
      <c r="AQ331" s="191"/>
      <c r="AR331" s="191"/>
      <c r="AS331" s="191"/>
      <c r="AT331" s="191"/>
      <c r="AU331" s="191"/>
      <c r="AV331" s="191"/>
      <c r="AW331" s="191"/>
      <c r="AX331" s="191"/>
      <c r="AY331" s="191"/>
      <c r="AZ331" s="191"/>
      <c r="BA331" s="191"/>
      <c r="BB331" s="191"/>
      <c r="BC331" s="191"/>
      <c r="BD331" s="191"/>
      <c r="BE331" s="191"/>
      <c r="BF331" s="191"/>
      <c r="BG331" s="191"/>
      <c r="BH331" s="188"/>
      <c r="BI331" s="191"/>
      <c r="BJ331" s="191"/>
      <c r="BK331" s="191"/>
      <c r="BL331" s="191"/>
    </row>
    <row r="332" spans="1:64" x14ac:dyDescent="0.25">
      <c r="A332" s="191"/>
      <c r="B332" s="191"/>
      <c r="C332" s="191"/>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c r="AA332" s="191"/>
      <c r="AB332" s="191"/>
      <c r="AC332" s="191"/>
      <c r="AD332" s="191"/>
      <c r="AE332" s="191"/>
      <c r="AF332" s="191"/>
      <c r="AG332" s="191"/>
      <c r="AH332" s="191"/>
      <c r="AI332" s="191"/>
      <c r="AJ332" s="191"/>
      <c r="AK332" s="191"/>
      <c r="AL332" s="191"/>
      <c r="AM332" s="191"/>
      <c r="AN332" s="191"/>
      <c r="AO332" s="191"/>
      <c r="AP332" s="191"/>
      <c r="AQ332" s="191"/>
      <c r="AR332" s="191"/>
      <c r="AS332" s="191"/>
      <c r="AT332" s="191"/>
      <c r="AU332" s="191"/>
      <c r="AV332" s="191"/>
      <c r="AW332" s="191"/>
      <c r="AX332" s="191"/>
      <c r="AY332" s="191"/>
      <c r="AZ332" s="191"/>
      <c r="BA332" s="191"/>
      <c r="BB332" s="191"/>
      <c r="BC332" s="191"/>
      <c r="BD332" s="191"/>
      <c r="BE332" s="191"/>
      <c r="BF332" s="191"/>
      <c r="BG332" s="191"/>
      <c r="BH332" s="188"/>
      <c r="BI332" s="191"/>
      <c r="BJ332" s="191"/>
      <c r="BK332" s="191"/>
      <c r="BL332" s="191"/>
    </row>
    <row r="333" spans="1:64" x14ac:dyDescent="0.25">
      <c r="A333" s="191"/>
      <c r="B333" s="191"/>
      <c r="C333" s="191"/>
      <c r="D333" s="191"/>
      <c r="E333" s="191"/>
      <c r="F333" s="191"/>
      <c r="G333" s="191"/>
      <c r="H333" s="191"/>
      <c r="I333" s="191"/>
      <c r="J333" s="191"/>
      <c r="K333" s="191"/>
      <c r="L333" s="191"/>
      <c r="M333" s="191"/>
      <c r="N333" s="191"/>
      <c r="O333" s="191"/>
      <c r="P333" s="191"/>
      <c r="Q333" s="191"/>
      <c r="R333" s="191"/>
      <c r="S333" s="191"/>
      <c r="T333" s="191"/>
      <c r="U333" s="191"/>
      <c r="V333" s="191"/>
      <c r="W333" s="191"/>
      <c r="X333" s="191"/>
      <c r="Y333" s="191"/>
      <c r="Z333" s="191"/>
      <c r="AA333" s="191"/>
      <c r="AB333" s="191"/>
      <c r="AC333" s="191"/>
      <c r="AD333" s="191"/>
      <c r="AE333" s="191"/>
      <c r="AF333" s="191"/>
      <c r="AG333" s="191"/>
      <c r="AH333" s="191"/>
      <c r="AI333" s="191"/>
      <c r="AJ333" s="191"/>
      <c r="AK333" s="191"/>
      <c r="AL333" s="191"/>
      <c r="AM333" s="191"/>
      <c r="AN333" s="191"/>
      <c r="AO333" s="191"/>
      <c r="AP333" s="191"/>
      <c r="AQ333" s="191"/>
      <c r="AR333" s="191"/>
      <c r="AS333" s="191"/>
      <c r="AT333" s="191"/>
      <c r="AU333" s="191"/>
      <c r="AV333" s="191"/>
      <c r="AW333" s="191"/>
      <c r="AX333" s="191"/>
      <c r="AY333" s="191"/>
      <c r="AZ333" s="191"/>
      <c r="BA333" s="191"/>
      <c r="BB333" s="191"/>
      <c r="BC333" s="191"/>
      <c r="BD333" s="191"/>
      <c r="BE333" s="191"/>
      <c r="BF333" s="191"/>
      <c r="BG333" s="191"/>
      <c r="BH333" s="188"/>
      <c r="BI333" s="191"/>
      <c r="BJ333" s="191"/>
      <c r="BK333" s="191"/>
      <c r="BL333" s="191"/>
    </row>
    <row r="334" spans="1:64" x14ac:dyDescent="0.25">
      <c r="A334" s="191"/>
      <c r="B334" s="191"/>
      <c r="C334" s="191"/>
      <c r="D334" s="191"/>
      <c r="E334" s="191"/>
      <c r="F334" s="191"/>
      <c r="G334" s="191"/>
      <c r="H334" s="191"/>
      <c r="I334" s="191"/>
      <c r="J334" s="191"/>
      <c r="K334" s="191"/>
      <c r="L334" s="191"/>
      <c r="M334" s="191"/>
      <c r="N334" s="191"/>
      <c r="O334" s="191"/>
      <c r="P334" s="191"/>
      <c r="Q334" s="191"/>
      <c r="R334" s="191"/>
      <c r="S334" s="191"/>
      <c r="T334" s="191"/>
      <c r="U334" s="191"/>
      <c r="V334" s="191"/>
      <c r="W334" s="191"/>
      <c r="X334" s="191"/>
      <c r="Y334" s="191"/>
      <c r="Z334" s="191"/>
      <c r="AA334" s="191"/>
      <c r="AB334" s="191"/>
      <c r="AC334" s="191"/>
      <c r="AD334" s="191"/>
      <c r="AE334" s="191"/>
      <c r="AF334" s="191"/>
      <c r="AG334" s="191"/>
      <c r="AH334" s="191"/>
      <c r="AI334" s="191"/>
      <c r="AJ334" s="191"/>
      <c r="AK334" s="191"/>
      <c r="AL334" s="191"/>
      <c r="AM334" s="191"/>
      <c r="AN334" s="191"/>
      <c r="AO334" s="191"/>
      <c r="AP334" s="191"/>
      <c r="AQ334" s="191"/>
      <c r="AR334" s="191"/>
      <c r="AS334" s="191"/>
      <c r="AT334" s="191"/>
      <c r="AU334" s="191"/>
      <c r="AV334" s="191"/>
      <c r="AW334" s="191"/>
      <c r="AX334" s="191"/>
      <c r="AY334" s="191"/>
      <c r="AZ334" s="191"/>
      <c r="BA334" s="191"/>
      <c r="BB334" s="191"/>
      <c r="BC334" s="191"/>
      <c r="BD334" s="191"/>
      <c r="BE334" s="191"/>
      <c r="BF334" s="191"/>
      <c r="BG334" s="191"/>
      <c r="BH334" s="188"/>
      <c r="BI334" s="191"/>
      <c r="BJ334" s="191"/>
      <c r="BK334" s="191"/>
      <c r="BL334" s="191"/>
    </row>
    <row r="335" spans="1:64" x14ac:dyDescent="0.25">
      <c r="A335" s="191"/>
      <c r="B335" s="191"/>
      <c r="C335" s="191"/>
      <c r="D335" s="191"/>
      <c r="E335" s="191"/>
      <c r="F335" s="191"/>
      <c r="G335" s="191"/>
      <c r="H335" s="191"/>
      <c r="I335" s="191"/>
      <c r="J335" s="191"/>
      <c r="K335" s="191"/>
      <c r="L335" s="191"/>
      <c r="M335" s="191"/>
      <c r="N335" s="191"/>
      <c r="O335" s="191"/>
      <c r="P335" s="191"/>
      <c r="Q335" s="191"/>
      <c r="R335" s="191"/>
      <c r="S335" s="191"/>
      <c r="T335" s="191"/>
      <c r="U335" s="191"/>
      <c r="V335" s="191"/>
      <c r="W335" s="191"/>
      <c r="X335" s="191"/>
      <c r="Y335" s="191"/>
      <c r="Z335" s="191"/>
      <c r="AA335" s="191"/>
      <c r="AB335" s="191"/>
      <c r="AC335" s="191"/>
      <c r="AD335" s="191"/>
      <c r="AE335" s="191"/>
      <c r="AF335" s="191"/>
      <c r="AG335" s="191"/>
      <c r="AH335" s="191"/>
      <c r="AI335" s="191"/>
      <c r="AJ335" s="191"/>
      <c r="AK335" s="191"/>
      <c r="AL335" s="191"/>
      <c r="AM335" s="191"/>
      <c r="AN335" s="191"/>
      <c r="AO335" s="191"/>
      <c r="AP335" s="191"/>
      <c r="AQ335" s="191"/>
      <c r="AR335" s="191"/>
      <c r="AS335" s="191"/>
      <c r="AT335" s="191"/>
      <c r="AU335" s="191"/>
      <c r="AV335" s="191"/>
      <c r="AW335" s="191"/>
      <c r="AX335" s="191"/>
      <c r="AY335" s="191"/>
      <c r="AZ335" s="191"/>
      <c r="BA335" s="191"/>
      <c r="BB335" s="191"/>
      <c r="BC335" s="191"/>
      <c r="BD335" s="191"/>
      <c r="BE335" s="191"/>
      <c r="BF335" s="191"/>
      <c r="BG335" s="191"/>
      <c r="BH335" s="188"/>
      <c r="BI335" s="191"/>
      <c r="BJ335" s="191"/>
      <c r="BK335" s="191"/>
      <c r="BL335" s="191"/>
    </row>
    <row r="336" spans="1:64" x14ac:dyDescent="0.25">
      <c r="A336" s="191"/>
      <c r="B336" s="191"/>
      <c r="C336" s="191"/>
      <c r="D336" s="191"/>
      <c r="E336" s="191"/>
      <c r="F336" s="191"/>
      <c r="G336" s="191"/>
      <c r="H336" s="191"/>
      <c r="I336" s="191"/>
      <c r="J336" s="191"/>
      <c r="K336" s="191"/>
      <c r="L336" s="191"/>
      <c r="M336" s="191"/>
      <c r="N336" s="191"/>
      <c r="O336" s="191"/>
      <c r="P336" s="191"/>
      <c r="Q336" s="191"/>
      <c r="R336" s="191"/>
      <c r="S336" s="191"/>
      <c r="T336" s="191"/>
      <c r="U336" s="191"/>
      <c r="V336" s="191"/>
      <c r="W336" s="191"/>
      <c r="X336" s="191"/>
      <c r="Y336" s="191"/>
      <c r="Z336" s="191"/>
      <c r="AA336" s="191"/>
      <c r="AB336" s="191"/>
      <c r="AC336" s="191"/>
      <c r="AD336" s="191"/>
      <c r="AE336" s="191"/>
      <c r="AF336" s="191"/>
      <c r="AG336" s="191"/>
      <c r="AH336" s="191"/>
      <c r="AI336" s="191"/>
      <c r="AJ336" s="191"/>
      <c r="AK336" s="191"/>
      <c r="AL336" s="191"/>
      <c r="AM336" s="191"/>
      <c r="AN336" s="191"/>
      <c r="AO336" s="191"/>
      <c r="AP336" s="191"/>
      <c r="AQ336" s="191"/>
      <c r="AR336" s="191"/>
      <c r="AS336" s="191"/>
      <c r="AT336" s="191"/>
      <c r="AU336" s="191"/>
      <c r="AV336" s="191"/>
      <c r="AW336" s="191"/>
      <c r="AX336" s="191"/>
      <c r="AY336" s="191"/>
      <c r="AZ336" s="191"/>
      <c r="BA336" s="191"/>
      <c r="BB336" s="191"/>
      <c r="BC336" s="191"/>
      <c r="BD336" s="191"/>
      <c r="BE336" s="191"/>
      <c r="BF336" s="191"/>
      <c r="BG336" s="191"/>
      <c r="BH336" s="188"/>
      <c r="BI336" s="191"/>
      <c r="BJ336" s="191"/>
      <c r="BK336" s="191"/>
      <c r="BL336" s="191"/>
    </row>
    <row r="337" spans="1:64" x14ac:dyDescent="0.25">
      <c r="A337" s="191"/>
      <c r="B337" s="191"/>
      <c r="C337" s="191"/>
      <c r="D337" s="191"/>
      <c r="E337" s="191"/>
      <c r="F337" s="191"/>
      <c r="G337" s="191"/>
      <c r="H337" s="191"/>
      <c r="I337" s="191"/>
      <c r="J337" s="191"/>
      <c r="K337" s="191"/>
      <c r="L337" s="191"/>
      <c r="M337" s="191"/>
      <c r="N337" s="191"/>
      <c r="O337" s="191"/>
      <c r="P337" s="191"/>
      <c r="Q337" s="191"/>
      <c r="R337" s="191"/>
      <c r="S337" s="191"/>
      <c r="T337" s="191"/>
      <c r="U337" s="191"/>
      <c r="V337" s="191"/>
      <c r="W337" s="191"/>
      <c r="X337" s="191"/>
      <c r="Y337" s="191"/>
      <c r="Z337" s="191"/>
      <c r="AA337" s="191"/>
      <c r="AB337" s="191"/>
      <c r="AC337" s="191"/>
      <c r="AD337" s="191"/>
      <c r="AE337" s="191"/>
      <c r="AF337" s="191"/>
      <c r="AG337" s="191"/>
      <c r="AH337" s="191"/>
      <c r="AI337" s="191"/>
      <c r="AJ337" s="191"/>
      <c r="AK337" s="191"/>
      <c r="AL337" s="191"/>
      <c r="AM337" s="191"/>
      <c r="AN337" s="191"/>
      <c r="AO337" s="191"/>
      <c r="AP337" s="191"/>
      <c r="AQ337" s="191"/>
      <c r="AR337" s="191"/>
      <c r="AS337" s="191"/>
      <c r="AT337" s="191"/>
      <c r="AU337" s="191"/>
      <c r="AV337" s="191"/>
      <c r="AW337" s="191"/>
      <c r="AX337" s="191"/>
      <c r="AY337" s="191"/>
      <c r="AZ337" s="191"/>
      <c r="BA337" s="191"/>
      <c r="BB337" s="191"/>
      <c r="BC337" s="191"/>
      <c r="BD337" s="191"/>
      <c r="BE337" s="191"/>
      <c r="BF337" s="191"/>
      <c r="BG337" s="191"/>
      <c r="BH337" s="188"/>
      <c r="BI337" s="191"/>
      <c r="BJ337" s="191"/>
      <c r="BK337" s="191"/>
      <c r="BL337" s="191"/>
    </row>
    <row r="338" spans="1:64" x14ac:dyDescent="0.25">
      <c r="A338" s="191"/>
      <c r="B338" s="191"/>
      <c r="C338" s="191"/>
      <c r="D338" s="191"/>
      <c r="E338" s="191"/>
      <c r="F338" s="191"/>
      <c r="G338" s="191"/>
      <c r="H338" s="191"/>
      <c r="I338" s="191"/>
      <c r="J338" s="191"/>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c r="AZ338" s="191"/>
      <c r="BA338" s="191"/>
      <c r="BB338" s="191"/>
      <c r="BC338" s="191"/>
      <c r="BD338" s="191"/>
      <c r="BE338" s="191"/>
      <c r="BF338" s="191"/>
      <c r="BG338" s="191"/>
      <c r="BH338" s="188"/>
      <c r="BI338" s="191"/>
      <c r="BJ338" s="191"/>
      <c r="BK338" s="191"/>
      <c r="BL338" s="191"/>
    </row>
    <row r="339" spans="1:64" x14ac:dyDescent="0.25">
      <c r="A339" s="191"/>
      <c r="B339" s="191"/>
      <c r="C339" s="191"/>
      <c r="D339" s="191"/>
      <c r="E339" s="191"/>
      <c r="F339" s="191"/>
      <c r="G339" s="191"/>
      <c r="H339" s="191"/>
      <c r="I339" s="191"/>
      <c r="J339" s="191"/>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c r="AZ339" s="191"/>
      <c r="BA339" s="191"/>
      <c r="BB339" s="191"/>
      <c r="BC339" s="191"/>
      <c r="BD339" s="191"/>
      <c r="BE339" s="191"/>
      <c r="BF339" s="191"/>
      <c r="BG339" s="191"/>
      <c r="BH339" s="188"/>
      <c r="BI339" s="191"/>
      <c r="BJ339" s="191"/>
      <c r="BK339" s="191"/>
      <c r="BL339" s="191"/>
    </row>
    <row r="340" spans="1:64" x14ac:dyDescent="0.25">
      <c r="A340" s="191"/>
      <c r="B340" s="191"/>
      <c r="C340" s="191"/>
      <c r="D340" s="191"/>
      <c r="E340" s="191"/>
      <c r="F340" s="191"/>
      <c r="G340" s="191"/>
      <c r="H340" s="191"/>
      <c r="I340" s="191"/>
      <c r="J340" s="191"/>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88"/>
      <c r="BI340" s="191"/>
      <c r="BJ340" s="191"/>
      <c r="BK340" s="191"/>
      <c r="BL340" s="191"/>
    </row>
    <row r="341" spans="1:64" x14ac:dyDescent="0.25">
      <c r="A341" s="191"/>
      <c r="B341" s="191"/>
      <c r="C341" s="191"/>
      <c r="D341" s="191"/>
      <c r="E341" s="191"/>
      <c r="F341" s="191"/>
      <c r="G341" s="191"/>
      <c r="H341" s="191"/>
      <c r="I341" s="191"/>
      <c r="J341" s="191"/>
      <c r="K341" s="191"/>
      <c r="L341" s="191"/>
      <c r="M341" s="191"/>
      <c r="N341" s="191"/>
      <c r="O341" s="191"/>
      <c r="P341" s="191"/>
      <c r="Q341" s="191"/>
      <c r="R341" s="191"/>
      <c r="S341" s="191"/>
      <c r="T341" s="191"/>
      <c r="U341" s="191"/>
      <c r="V341" s="191"/>
      <c r="W341" s="191"/>
      <c r="X341" s="191"/>
      <c r="Y341" s="191"/>
      <c r="Z341" s="191"/>
      <c r="AA341" s="191"/>
      <c r="AB341" s="191"/>
      <c r="AC341" s="191"/>
      <c r="AD341" s="191"/>
      <c r="AE341" s="191"/>
      <c r="AF341" s="191"/>
      <c r="AG341" s="191"/>
      <c r="AH341" s="191"/>
      <c r="AI341" s="191"/>
      <c r="AJ341" s="191"/>
      <c r="AK341" s="191"/>
      <c r="AL341" s="191"/>
      <c r="AM341" s="191"/>
      <c r="AN341" s="191"/>
      <c r="AO341" s="191"/>
      <c r="AP341" s="191"/>
      <c r="AQ341" s="191"/>
      <c r="AR341" s="191"/>
      <c r="AS341" s="191"/>
      <c r="AT341" s="191"/>
      <c r="AU341" s="191"/>
      <c r="AV341" s="191"/>
      <c r="AW341" s="191"/>
      <c r="AX341" s="191"/>
      <c r="AY341" s="191"/>
      <c r="AZ341" s="191"/>
      <c r="BA341" s="191"/>
      <c r="BB341" s="191"/>
      <c r="BC341" s="191"/>
      <c r="BD341" s="191"/>
      <c r="BE341" s="191"/>
      <c r="BF341" s="191"/>
      <c r="BG341" s="191"/>
      <c r="BH341" s="188"/>
      <c r="BI341" s="191"/>
      <c r="BJ341" s="191"/>
      <c r="BK341" s="191"/>
      <c r="BL341" s="191"/>
    </row>
    <row r="342" spans="1:64" x14ac:dyDescent="0.25">
      <c r="A342" s="191"/>
      <c r="B342" s="191"/>
      <c r="C342" s="191"/>
      <c r="D342" s="191"/>
      <c r="E342" s="191"/>
      <c r="F342" s="191"/>
      <c r="G342" s="191"/>
      <c r="H342" s="191"/>
      <c r="I342" s="191"/>
      <c r="J342" s="191"/>
      <c r="K342" s="191"/>
      <c r="L342" s="191"/>
      <c r="M342" s="191"/>
      <c r="N342" s="191"/>
      <c r="O342" s="191"/>
      <c r="P342" s="191"/>
      <c r="Q342" s="191"/>
      <c r="R342" s="191"/>
      <c r="S342" s="191"/>
      <c r="T342" s="191"/>
      <c r="U342" s="191"/>
      <c r="V342" s="191"/>
      <c r="W342" s="191"/>
      <c r="X342" s="191"/>
      <c r="Y342" s="191"/>
      <c r="Z342" s="191"/>
      <c r="AA342" s="191"/>
      <c r="AB342" s="191"/>
      <c r="AC342" s="191"/>
      <c r="AD342" s="191"/>
      <c r="AE342" s="191"/>
      <c r="AF342" s="191"/>
      <c r="AG342" s="191"/>
      <c r="AH342" s="191"/>
      <c r="AI342" s="191"/>
      <c r="AJ342" s="191"/>
      <c r="AK342" s="191"/>
      <c r="AL342" s="191"/>
      <c r="AM342" s="191"/>
      <c r="AN342" s="191"/>
      <c r="AO342" s="191"/>
      <c r="AP342" s="191"/>
      <c r="AQ342" s="191"/>
      <c r="AR342" s="191"/>
      <c r="AS342" s="191"/>
      <c r="AT342" s="191"/>
      <c r="AU342" s="191"/>
      <c r="AV342" s="191"/>
      <c r="AW342" s="191"/>
      <c r="AX342" s="191"/>
      <c r="AY342" s="191"/>
      <c r="AZ342" s="191"/>
      <c r="BA342" s="191"/>
      <c r="BB342" s="191"/>
      <c r="BC342" s="191"/>
      <c r="BD342" s="191"/>
      <c r="BE342" s="191"/>
      <c r="BF342" s="191"/>
      <c r="BG342" s="191"/>
      <c r="BH342" s="188"/>
      <c r="BI342" s="191"/>
      <c r="BJ342" s="191"/>
      <c r="BK342" s="191"/>
      <c r="BL342" s="191"/>
    </row>
    <row r="343" spans="1:64" x14ac:dyDescent="0.25">
      <c r="A343" s="191"/>
      <c r="B343" s="191"/>
      <c r="C343" s="191"/>
      <c r="D343" s="191"/>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c r="AA343" s="191"/>
      <c r="AB343" s="191"/>
      <c r="AC343" s="191"/>
      <c r="AD343" s="191"/>
      <c r="AE343" s="191"/>
      <c r="AF343" s="191"/>
      <c r="AG343" s="191"/>
      <c r="AH343" s="191"/>
      <c r="AI343" s="191"/>
      <c r="AJ343" s="191"/>
      <c r="AK343" s="191"/>
      <c r="AL343" s="191"/>
      <c r="AM343" s="191"/>
      <c r="AN343" s="191"/>
      <c r="AO343" s="191"/>
      <c r="AP343" s="191"/>
      <c r="AQ343" s="191"/>
      <c r="AR343" s="191"/>
      <c r="AS343" s="191"/>
      <c r="AT343" s="191"/>
      <c r="AU343" s="191"/>
      <c r="AV343" s="191"/>
      <c r="AW343" s="191"/>
      <c r="AX343" s="191"/>
      <c r="AY343" s="191"/>
      <c r="AZ343" s="191"/>
      <c r="BA343" s="191"/>
      <c r="BB343" s="191"/>
      <c r="BC343" s="191"/>
      <c r="BD343" s="191"/>
      <c r="BE343" s="191"/>
      <c r="BF343" s="191"/>
      <c r="BG343" s="191"/>
      <c r="BH343" s="188"/>
      <c r="BI343" s="191"/>
      <c r="BJ343" s="191"/>
      <c r="BK343" s="191"/>
      <c r="BL343" s="191"/>
    </row>
    <row r="344" spans="1:64" x14ac:dyDescent="0.25">
      <c r="A344" s="191"/>
      <c r="B344" s="191"/>
      <c r="C344" s="191"/>
      <c r="D344" s="191"/>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c r="AA344" s="191"/>
      <c r="AB344" s="191"/>
      <c r="AC344" s="191"/>
      <c r="AD344" s="191"/>
      <c r="AE344" s="191"/>
      <c r="AF344" s="191"/>
      <c r="AG344" s="191"/>
      <c r="AH344" s="191"/>
      <c r="AI344" s="191"/>
      <c r="AJ344" s="191"/>
      <c r="AK344" s="191"/>
      <c r="AL344" s="191"/>
      <c r="AM344" s="191"/>
      <c r="AN344" s="191"/>
      <c r="AO344" s="191"/>
      <c r="AP344" s="191"/>
      <c r="AQ344" s="191"/>
      <c r="AR344" s="191"/>
      <c r="AS344" s="191"/>
      <c r="AT344" s="191"/>
      <c r="AU344" s="191"/>
      <c r="AV344" s="191"/>
      <c r="AW344" s="191"/>
      <c r="AX344" s="191"/>
      <c r="AY344" s="191"/>
      <c r="AZ344" s="191"/>
      <c r="BA344" s="191"/>
      <c r="BB344" s="191"/>
      <c r="BC344" s="191"/>
      <c r="BD344" s="191"/>
      <c r="BE344" s="191"/>
      <c r="BF344" s="191"/>
      <c r="BG344" s="191"/>
      <c r="BH344" s="188"/>
      <c r="BI344" s="191"/>
      <c r="BJ344" s="191"/>
      <c r="BK344" s="191"/>
      <c r="BL344" s="191"/>
    </row>
    <row r="345" spans="1:64" x14ac:dyDescent="0.25">
      <c r="A345" s="191"/>
      <c r="B345" s="191"/>
      <c r="C345" s="191"/>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88"/>
      <c r="BI345" s="191"/>
      <c r="BJ345" s="191"/>
      <c r="BK345" s="191"/>
      <c r="BL345" s="191"/>
    </row>
    <row r="346" spans="1:64" x14ac:dyDescent="0.25">
      <c r="A346" s="191"/>
      <c r="B346" s="191"/>
      <c r="C346" s="191"/>
      <c r="D346" s="191"/>
      <c r="E346" s="191"/>
      <c r="F346" s="191"/>
      <c r="G346" s="191"/>
      <c r="H346" s="191"/>
      <c r="I346" s="191"/>
      <c r="J346" s="191"/>
      <c r="K346" s="191"/>
      <c r="L346" s="191"/>
      <c r="M346" s="191"/>
      <c r="N346" s="191"/>
      <c r="O346" s="191"/>
      <c r="P346" s="191"/>
      <c r="Q346" s="191"/>
      <c r="R346" s="191"/>
      <c r="S346" s="191"/>
      <c r="T346" s="191"/>
      <c r="U346" s="191"/>
      <c r="V346" s="191"/>
      <c r="W346" s="191"/>
      <c r="X346" s="191"/>
      <c r="Y346" s="191"/>
      <c r="Z346" s="191"/>
      <c r="AA346" s="191"/>
      <c r="AB346" s="191"/>
      <c r="AC346" s="191"/>
      <c r="AD346" s="191"/>
      <c r="AE346" s="191"/>
      <c r="AF346" s="191"/>
      <c r="AG346" s="191"/>
      <c r="AH346" s="191"/>
      <c r="AI346" s="191"/>
      <c r="AJ346" s="191"/>
      <c r="AK346" s="191"/>
      <c r="AL346" s="191"/>
      <c r="AM346" s="191"/>
      <c r="AN346" s="191"/>
      <c r="AO346" s="191"/>
      <c r="AP346" s="191"/>
      <c r="AQ346" s="191"/>
      <c r="AR346" s="191"/>
      <c r="AS346" s="191"/>
      <c r="AT346" s="191"/>
      <c r="AU346" s="191"/>
      <c r="AV346" s="191"/>
      <c r="AW346" s="191"/>
      <c r="AX346" s="191"/>
      <c r="AY346" s="191"/>
      <c r="AZ346" s="191"/>
      <c r="BA346" s="191"/>
      <c r="BB346" s="191"/>
      <c r="BC346" s="191"/>
      <c r="BD346" s="191"/>
      <c r="BE346" s="191"/>
      <c r="BF346" s="191"/>
      <c r="BG346" s="191"/>
      <c r="BH346" s="188"/>
      <c r="BI346" s="191"/>
      <c r="BJ346" s="191"/>
      <c r="BK346" s="191"/>
      <c r="BL346" s="191"/>
    </row>
    <row r="347" spans="1:64" x14ac:dyDescent="0.25">
      <c r="A347" s="191"/>
      <c r="B347" s="191"/>
      <c r="C347" s="191"/>
      <c r="D347" s="191"/>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c r="AA347" s="191"/>
      <c r="AB347" s="191"/>
      <c r="AC347" s="191"/>
      <c r="AD347" s="191"/>
      <c r="AE347" s="191"/>
      <c r="AF347" s="191"/>
      <c r="AG347" s="191"/>
      <c r="AH347" s="191"/>
      <c r="AI347" s="191"/>
      <c r="AJ347" s="191"/>
      <c r="AK347" s="191"/>
      <c r="AL347" s="191"/>
      <c r="AM347" s="191"/>
      <c r="AN347" s="191"/>
      <c r="AO347" s="191"/>
      <c r="AP347" s="191"/>
      <c r="AQ347" s="191"/>
      <c r="AR347" s="191"/>
      <c r="AS347" s="191"/>
      <c r="AT347" s="191"/>
      <c r="AU347" s="191"/>
      <c r="AV347" s="191"/>
      <c r="AW347" s="191"/>
      <c r="AX347" s="191"/>
      <c r="AY347" s="191"/>
      <c r="AZ347" s="191"/>
      <c r="BA347" s="191"/>
      <c r="BB347" s="191"/>
      <c r="BC347" s="191"/>
      <c r="BD347" s="191"/>
      <c r="BE347" s="191"/>
      <c r="BF347" s="191"/>
      <c r="BG347" s="191"/>
      <c r="BH347" s="188"/>
      <c r="BI347" s="191"/>
      <c r="BJ347" s="191"/>
      <c r="BK347" s="191"/>
      <c r="BL347" s="191"/>
    </row>
    <row r="348" spans="1:64" x14ac:dyDescent="0.25">
      <c r="A348" s="191"/>
      <c r="B348" s="191"/>
      <c r="C348" s="191"/>
      <c r="D348" s="191"/>
      <c r="E348" s="191"/>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1"/>
      <c r="AY348" s="191"/>
      <c r="AZ348" s="191"/>
      <c r="BA348" s="191"/>
      <c r="BB348" s="191"/>
      <c r="BC348" s="191"/>
      <c r="BD348" s="191"/>
      <c r="BE348" s="191"/>
      <c r="BF348" s="191"/>
      <c r="BG348" s="191"/>
      <c r="BH348" s="188"/>
      <c r="BI348" s="191"/>
      <c r="BJ348" s="191"/>
      <c r="BK348" s="191"/>
      <c r="BL348" s="191"/>
    </row>
    <row r="349" spans="1:64" x14ac:dyDescent="0.25">
      <c r="A349" s="191"/>
      <c r="B349" s="191"/>
      <c r="C349" s="191"/>
      <c r="D349" s="191"/>
      <c r="E349" s="191"/>
      <c r="F349" s="191"/>
      <c r="G349" s="191"/>
      <c r="H349" s="191"/>
      <c r="I349" s="191"/>
      <c r="J349" s="191"/>
      <c r="K349" s="191"/>
      <c r="L349" s="191"/>
      <c r="M349" s="191"/>
      <c r="N349" s="191"/>
      <c r="O349" s="191"/>
      <c r="P349" s="191"/>
      <c r="Q349" s="191"/>
      <c r="R349" s="191"/>
      <c r="S349" s="191"/>
      <c r="T349" s="191"/>
      <c r="U349" s="191"/>
      <c r="V349" s="191"/>
      <c r="W349" s="191"/>
      <c r="X349" s="191"/>
      <c r="Y349" s="191"/>
      <c r="Z349" s="191"/>
      <c r="AA349" s="191"/>
      <c r="AB349" s="191"/>
      <c r="AC349" s="191"/>
      <c r="AD349" s="191"/>
      <c r="AE349" s="191"/>
      <c r="AF349" s="191"/>
      <c r="AG349" s="191"/>
      <c r="AH349" s="191"/>
      <c r="AI349" s="191"/>
      <c r="AJ349" s="191"/>
      <c r="AK349" s="191"/>
      <c r="AL349" s="191"/>
      <c r="AM349" s="191"/>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88"/>
      <c r="BI349" s="191"/>
      <c r="BJ349" s="191"/>
      <c r="BK349" s="191"/>
      <c r="BL349" s="191"/>
    </row>
    <row r="350" spans="1:64" x14ac:dyDescent="0.25">
      <c r="A350" s="191"/>
      <c r="B350" s="191"/>
      <c r="C350" s="191"/>
      <c r="D350" s="191"/>
      <c r="E350" s="191"/>
      <c r="F350" s="191"/>
      <c r="G350" s="191"/>
      <c r="H350" s="191"/>
      <c r="I350" s="191"/>
      <c r="J350" s="191"/>
      <c r="K350" s="191"/>
      <c r="L350" s="191"/>
      <c r="M350" s="191"/>
      <c r="N350" s="191"/>
      <c r="O350" s="191"/>
      <c r="P350" s="191"/>
      <c r="Q350" s="191"/>
      <c r="R350" s="191"/>
      <c r="S350" s="191"/>
      <c r="T350" s="191"/>
      <c r="U350" s="191"/>
      <c r="V350" s="191"/>
      <c r="W350" s="191"/>
      <c r="X350" s="191"/>
      <c r="Y350" s="191"/>
      <c r="Z350" s="191"/>
      <c r="AA350" s="191"/>
      <c r="AB350" s="191"/>
      <c r="AC350" s="191"/>
      <c r="AD350" s="191"/>
      <c r="AE350" s="191"/>
      <c r="AF350" s="191"/>
      <c r="AG350" s="191"/>
      <c r="AH350" s="191"/>
      <c r="AI350" s="191"/>
      <c r="AJ350" s="191"/>
      <c r="AK350" s="191"/>
      <c r="AL350" s="191"/>
      <c r="AM350" s="191"/>
      <c r="AN350" s="191"/>
      <c r="AO350" s="191"/>
      <c r="AP350" s="191"/>
      <c r="AQ350" s="191"/>
      <c r="AR350" s="191"/>
      <c r="AS350" s="191"/>
      <c r="AT350" s="191"/>
      <c r="AU350" s="191"/>
      <c r="AV350" s="191"/>
      <c r="AW350" s="191"/>
      <c r="AX350" s="191"/>
      <c r="AY350" s="191"/>
      <c r="AZ350" s="191"/>
      <c r="BA350" s="191"/>
      <c r="BB350" s="191"/>
      <c r="BC350" s="191"/>
      <c r="BD350" s="191"/>
      <c r="BE350" s="191"/>
      <c r="BF350" s="191"/>
      <c r="BG350" s="191"/>
      <c r="BH350" s="188"/>
      <c r="BI350" s="191"/>
      <c r="BJ350" s="191"/>
      <c r="BK350" s="191"/>
      <c r="BL350" s="191"/>
    </row>
    <row r="351" spans="1:64" x14ac:dyDescent="0.25">
      <c r="A351" s="191"/>
      <c r="B351" s="191"/>
      <c r="C351" s="191"/>
      <c r="D351" s="191"/>
      <c r="E351" s="191"/>
      <c r="F351" s="191"/>
      <c r="G351" s="191"/>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1"/>
      <c r="AY351" s="191"/>
      <c r="AZ351" s="191"/>
      <c r="BA351" s="191"/>
      <c r="BB351" s="191"/>
      <c r="BC351" s="191"/>
      <c r="BD351" s="191"/>
      <c r="BE351" s="191"/>
      <c r="BF351" s="191"/>
      <c r="BG351" s="191"/>
      <c r="BH351" s="188"/>
      <c r="BI351" s="191"/>
      <c r="BJ351" s="191"/>
      <c r="BK351" s="191"/>
      <c r="BL351" s="191"/>
    </row>
    <row r="352" spans="1:64" x14ac:dyDescent="0.25">
      <c r="A352" s="191"/>
      <c r="B352" s="191"/>
      <c r="C352" s="191"/>
      <c r="D352" s="191"/>
      <c r="E352" s="191"/>
      <c r="F352" s="191"/>
      <c r="G352" s="191"/>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1"/>
      <c r="AY352" s="191"/>
      <c r="AZ352" s="191"/>
      <c r="BA352" s="191"/>
      <c r="BB352" s="191"/>
      <c r="BC352" s="191"/>
      <c r="BD352" s="191"/>
      <c r="BE352" s="191"/>
      <c r="BF352" s="191"/>
      <c r="BG352" s="191"/>
      <c r="BH352" s="188"/>
      <c r="BI352" s="191"/>
      <c r="BJ352" s="191"/>
      <c r="BK352" s="191"/>
      <c r="BL352" s="191"/>
    </row>
    <row r="353" spans="1:64" x14ac:dyDescent="0.25">
      <c r="A353" s="191"/>
      <c r="B353" s="191"/>
      <c r="C353" s="191"/>
      <c r="D353" s="191"/>
      <c r="E353" s="191"/>
      <c r="F353" s="191"/>
      <c r="G353" s="191"/>
      <c r="H353" s="191"/>
      <c r="I353" s="191"/>
      <c r="J353" s="191"/>
      <c r="K353" s="191"/>
      <c r="L353" s="191"/>
      <c r="M353" s="191"/>
      <c r="N353" s="191"/>
      <c r="O353" s="191"/>
      <c r="P353" s="191"/>
      <c r="Q353" s="191"/>
      <c r="R353" s="191"/>
      <c r="S353" s="191"/>
      <c r="T353" s="191"/>
      <c r="U353" s="191"/>
      <c r="V353" s="191"/>
      <c r="W353" s="191"/>
      <c r="X353" s="191"/>
      <c r="Y353" s="191"/>
      <c r="Z353" s="191"/>
      <c r="AA353" s="191"/>
      <c r="AB353" s="191"/>
      <c r="AC353" s="191"/>
      <c r="AD353" s="191"/>
      <c r="AE353" s="191"/>
      <c r="AF353" s="191"/>
      <c r="AG353" s="191"/>
      <c r="AH353" s="191"/>
      <c r="AI353" s="191"/>
      <c r="AJ353" s="191"/>
      <c r="AK353" s="191"/>
      <c r="AL353" s="191"/>
      <c r="AM353" s="191"/>
      <c r="AN353" s="191"/>
      <c r="AO353" s="191"/>
      <c r="AP353" s="191"/>
      <c r="AQ353" s="191"/>
      <c r="AR353" s="191"/>
      <c r="AS353" s="191"/>
      <c r="AT353" s="191"/>
      <c r="AU353" s="191"/>
      <c r="AV353" s="191"/>
      <c r="AW353" s="191"/>
      <c r="AX353" s="191"/>
      <c r="AY353" s="191"/>
      <c r="AZ353" s="191"/>
      <c r="BA353" s="191"/>
      <c r="BB353" s="191"/>
      <c r="BC353" s="191"/>
      <c r="BD353" s="191"/>
      <c r="BE353" s="191"/>
      <c r="BF353" s="191"/>
      <c r="BG353" s="191"/>
      <c r="BH353" s="188"/>
      <c r="BI353" s="191"/>
      <c r="BJ353" s="191"/>
      <c r="BK353" s="191"/>
      <c r="BL353" s="191"/>
    </row>
    <row r="354" spans="1:64" x14ac:dyDescent="0.25">
      <c r="A354" s="191"/>
      <c r="B354" s="191"/>
      <c r="C354" s="191"/>
      <c r="D354" s="191"/>
      <c r="E354" s="191"/>
      <c r="F354" s="191"/>
      <c r="G354" s="191"/>
      <c r="H354" s="191"/>
      <c r="I354" s="191"/>
      <c r="J354" s="191"/>
      <c r="K354" s="191"/>
      <c r="L354" s="191"/>
      <c r="M354" s="191"/>
      <c r="N354" s="191"/>
      <c r="O354" s="191"/>
      <c r="P354" s="191"/>
      <c r="Q354" s="191"/>
      <c r="R354" s="191"/>
      <c r="S354" s="191"/>
      <c r="T354" s="191"/>
      <c r="U354" s="191"/>
      <c r="V354" s="191"/>
      <c r="W354" s="191"/>
      <c r="X354" s="191"/>
      <c r="Y354" s="191"/>
      <c r="Z354" s="191"/>
      <c r="AA354" s="191"/>
      <c r="AB354" s="191"/>
      <c r="AC354" s="191"/>
      <c r="AD354" s="191"/>
      <c r="AE354" s="191"/>
      <c r="AF354" s="191"/>
      <c r="AG354" s="191"/>
      <c r="AH354" s="191"/>
      <c r="AI354" s="191"/>
      <c r="AJ354" s="191"/>
      <c r="AK354" s="191"/>
      <c r="AL354" s="191"/>
      <c r="AM354" s="191"/>
      <c r="AN354" s="191"/>
      <c r="AO354" s="191"/>
      <c r="AP354" s="191"/>
      <c r="AQ354" s="191"/>
      <c r="AR354" s="191"/>
      <c r="AS354" s="191"/>
      <c r="AT354" s="191"/>
      <c r="AU354" s="191"/>
      <c r="AV354" s="191"/>
      <c r="AW354" s="191"/>
      <c r="AX354" s="191"/>
      <c r="AY354" s="191"/>
      <c r="AZ354" s="191"/>
      <c r="BA354" s="191"/>
      <c r="BB354" s="191"/>
      <c r="BC354" s="191"/>
      <c r="BD354" s="191"/>
      <c r="BE354" s="191"/>
      <c r="BF354" s="191"/>
      <c r="BG354" s="191"/>
      <c r="BH354" s="188"/>
      <c r="BI354" s="191"/>
      <c r="BJ354" s="191"/>
      <c r="BK354" s="191"/>
      <c r="BL354" s="191"/>
    </row>
    <row r="355" spans="1:64" x14ac:dyDescent="0.25">
      <c r="A355" s="191"/>
      <c r="B355" s="191"/>
      <c r="C355" s="191"/>
      <c r="D355" s="191"/>
      <c r="E355" s="191"/>
      <c r="F355" s="191"/>
      <c r="G355" s="191"/>
      <c r="H355" s="191"/>
      <c r="I355" s="191"/>
      <c r="J355" s="191"/>
      <c r="K355" s="191"/>
      <c r="L355" s="191"/>
      <c r="M355" s="191"/>
      <c r="N355" s="191"/>
      <c r="O355" s="191"/>
      <c r="P355" s="191"/>
      <c r="Q355" s="191"/>
      <c r="R355" s="191"/>
      <c r="S355" s="191"/>
      <c r="T355" s="191"/>
      <c r="U355" s="191"/>
      <c r="V355" s="191"/>
      <c r="W355" s="191"/>
      <c r="X355" s="191"/>
      <c r="Y355" s="191"/>
      <c r="Z355" s="191"/>
      <c r="AA355" s="191"/>
      <c r="AB355" s="191"/>
      <c r="AC355" s="191"/>
      <c r="AD355" s="191"/>
      <c r="AE355" s="191"/>
      <c r="AF355" s="191"/>
      <c r="AG355" s="191"/>
      <c r="AH355" s="191"/>
      <c r="AI355" s="191"/>
      <c r="AJ355" s="191"/>
      <c r="AK355" s="191"/>
      <c r="AL355" s="191"/>
      <c r="AM355" s="191"/>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88"/>
      <c r="BI355" s="191"/>
      <c r="BJ355" s="191"/>
      <c r="BK355" s="191"/>
      <c r="BL355" s="191"/>
    </row>
    <row r="356" spans="1:64" x14ac:dyDescent="0.25">
      <c r="A356" s="191"/>
      <c r="B356" s="191"/>
      <c r="C356" s="191"/>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88"/>
      <c r="BI356" s="191"/>
      <c r="BJ356" s="191"/>
      <c r="BK356" s="191"/>
      <c r="BL356" s="191"/>
    </row>
    <row r="357" spans="1:64" x14ac:dyDescent="0.25">
      <c r="A357" s="191"/>
      <c r="B357" s="191"/>
      <c r="C357" s="191"/>
      <c r="D357" s="191"/>
      <c r="E357" s="191"/>
      <c r="F357" s="191"/>
      <c r="G357" s="191"/>
      <c r="H357" s="191"/>
      <c r="I357" s="191"/>
      <c r="J357" s="191"/>
      <c r="K357" s="191"/>
      <c r="L357" s="191"/>
      <c r="M357" s="191"/>
      <c r="N357" s="191"/>
      <c r="O357" s="191"/>
      <c r="P357" s="191"/>
      <c r="Q357" s="191"/>
      <c r="R357" s="191"/>
      <c r="S357" s="191"/>
      <c r="T357" s="191"/>
      <c r="U357" s="191"/>
      <c r="V357" s="191"/>
      <c r="W357" s="191"/>
      <c r="X357" s="191"/>
      <c r="Y357" s="191"/>
      <c r="Z357" s="191"/>
      <c r="AA357" s="191"/>
      <c r="AB357" s="191"/>
      <c r="AC357" s="191"/>
      <c r="AD357" s="191"/>
      <c r="AE357" s="191"/>
      <c r="AF357" s="191"/>
      <c r="AG357" s="191"/>
      <c r="AH357" s="191"/>
      <c r="AI357" s="191"/>
      <c r="AJ357" s="191"/>
      <c r="AK357" s="191"/>
      <c r="AL357" s="191"/>
      <c r="AM357" s="191"/>
      <c r="AN357" s="191"/>
      <c r="AO357" s="191"/>
      <c r="AP357" s="191"/>
      <c r="AQ357" s="191"/>
      <c r="AR357" s="191"/>
      <c r="AS357" s="191"/>
      <c r="AT357" s="191"/>
      <c r="AU357" s="191"/>
      <c r="AV357" s="191"/>
      <c r="AW357" s="191"/>
      <c r="AX357" s="191"/>
      <c r="AY357" s="191"/>
      <c r="AZ357" s="191"/>
      <c r="BA357" s="191"/>
      <c r="BB357" s="191"/>
      <c r="BC357" s="191"/>
      <c r="BD357" s="191"/>
      <c r="BE357" s="191"/>
      <c r="BF357" s="191"/>
      <c r="BG357" s="191"/>
      <c r="BH357" s="188"/>
      <c r="BI357" s="191"/>
      <c r="BJ357" s="191"/>
      <c r="BK357" s="191"/>
      <c r="BL357" s="191"/>
    </row>
    <row r="358" spans="1:64" x14ac:dyDescent="0.25">
      <c r="A358" s="191"/>
      <c r="B358" s="191"/>
      <c r="C358" s="191"/>
      <c r="D358" s="191"/>
      <c r="E358" s="191"/>
      <c r="F358" s="191"/>
      <c r="G358" s="191"/>
      <c r="H358" s="191"/>
      <c r="I358" s="191"/>
      <c r="J358" s="191"/>
      <c r="K358" s="191"/>
      <c r="L358" s="191"/>
      <c r="M358" s="191"/>
      <c r="N358" s="191"/>
      <c r="O358" s="191"/>
      <c r="P358" s="191"/>
      <c r="Q358" s="191"/>
      <c r="R358" s="191"/>
      <c r="S358" s="191"/>
      <c r="T358" s="191"/>
      <c r="U358" s="191"/>
      <c r="V358" s="191"/>
      <c r="W358" s="191"/>
      <c r="X358" s="191"/>
      <c r="Y358" s="191"/>
      <c r="Z358" s="191"/>
      <c r="AA358" s="191"/>
      <c r="AB358" s="191"/>
      <c r="AC358" s="191"/>
      <c r="AD358" s="191"/>
      <c r="AE358" s="191"/>
      <c r="AF358" s="191"/>
      <c r="AG358" s="191"/>
      <c r="AH358" s="191"/>
      <c r="AI358" s="191"/>
      <c r="AJ358" s="191"/>
      <c r="AK358" s="191"/>
      <c r="AL358" s="191"/>
      <c r="AM358" s="191"/>
      <c r="AN358" s="191"/>
      <c r="AO358" s="191"/>
      <c r="AP358" s="191"/>
      <c r="AQ358" s="191"/>
      <c r="AR358" s="191"/>
      <c r="AS358" s="191"/>
      <c r="AT358" s="191"/>
      <c r="AU358" s="191"/>
      <c r="AV358" s="191"/>
      <c r="AW358" s="191"/>
      <c r="AX358" s="191"/>
      <c r="AY358" s="191"/>
      <c r="AZ358" s="191"/>
      <c r="BA358" s="191"/>
      <c r="BB358" s="191"/>
      <c r="BC358" s="191"/>
      <c r="BD358" s="191"/>
      <c r="BE358" s="191"/>
      <c r="BF358" s="191"/>
      <c r="BG358" s="191"/>
      <c r="BH358" s="188"/>
      <c r="BI358" s="191"/>
      <c r="BJ358" s="191"/>
      <c r="BK358" s="191"/>
      <c r="BL358" s="191"/>
    </row>
    <row r="359" spans="1:64" x14ac:dyDescent="0.25">
      <c r="A359" s="191"/>
      <c r="B359" s="191"/>
      <c r="C359" s="191"/>
      <c r="D359" s="191"/>
      <c r="E359" s="191"/>
      <c r="F359" s="191"/>
      <c r="G359" s="191"/>
      <c r="H359" s="191"/>
      <c r="I359" s="191"/>
      <c r="J359" s="191"/>
      <c r="K359" s="191"/>
      <c r="L359" s="191"/>
      <c r="M359" s="191"/>
      <c r="N359" s="191"/>
      <c r="O359" s="191"/>
      <c r="P359" s="191"/>
      <c r="Q359" s="191"/>
      <c r="R359" s="191"/>
      <c r="S359" s="191"/>
      <c r="T359" s="191"/>
      <c r="U359" s="191"/>
      <c r="V359" s="191"/>
      <c r="W359" s="191"/>
      <c r="X359" s="191"/>
      <c r="Y359" s="191"/>
      <c r="Z359" s="191"/>
      <c r="AA359" s="191"/>
      <c r="AB359" s="191"/>
      <c r="AC359" s="191"/>
      <c r="AD359" s="191"/>
      <c r="AE359" s="191"/>
      <c r="AF359" s="191"/>
      <c r="AG359" s="191"/>
      <c r="AH359" s="191"/>
      <c r="AI359" s="191"/>
      <c r="AJ359" s="191"/>
      <c r="AK359" s="191"/>
      <c r="AL359" s="191"/>
      <c r="AM359" s="191"/>
      <c r="AN359" s="191"/>
      <c r="AO359" s="191"/>
      <c r="AP359" s="191"/>
      <c r="AQ359" s="191"/>
      <c r="AR359" s="191"/>
      <c r="AS359" s="191"/>
      <c r="AT359" s="191"/>
      <c r="AU359" s="191"/>
      <c r="AV359" s="191"/>
      <c r="AW359" s="191"/>
      <c r="AX359" s="191"/>
      <c r="AY359" s="191"/>
      <c r="AZ359" s="191"/>
      <c r="BA359" s="191"/>
      <c r="BB359" s="191"/>
      <c r="BC359" s="191"/>
      <c r="BD359" s="191"/>
      <c r="BE359" s="191"/>
      <c r="BF359" s="191"/>
      <c r="BG359" s="191"/>
      <c r="BH359" s="188"/>
      <c r="BI359" s="191"/>
      <c r="BJ359" s="191"/>
      <c r="BK359" s="191"/>
      <c r="BL359" s="191"/>
    </row>
    <row r="360" spans="1:64" x14ac:dyDescent="0.25">
      <c r="A360" s="191"/>
      <c r="B360" s="191"/>
      <c r="C360" s="191"/>
      <c r="D360" s="191"/>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c r="AA360" s="191"/>
      <c r="AB360" s="191"/>
      <c r="AC360" s="191"/>
      <c r="AD360" s="191"/>
      <c r="AE360" s="191"/>
      <c r="AF360" s="191"/>
      <c r="AG360" s="191"/>
      <c r="AH360" s="191"/>
      <c r="AI360" s="191"/>
      <c r="AJ360" s="191"/>
      <c r="AK360" s="191"/>
      <c r="AL360" s="191"/>
      <c r="AM360" s="191"/>
      <c r="AN360" s="191"/>
      <c r="AO360" s="191"/>
      <c r="AP360" s="191"/>
      <c r="AQ360" s="191"/>
      <c r="AR360" s="191"/>
      <c r="AS360" s="191"/>
      <c r="AT360" s="191"/>
      <c r="AU360" s="191"/>
      <c r="AV360" s="191"/>
      <c r="AW360" s="191"/>
      <c r="AX360" s="191"/>
      <c r="AY360" s="191"/>
      <c r="AZ360" s="191"/>
      <c r="BA360" s="191"/>
      <c r="BB360" s="191"/>
      <c r="BC360" s="191"/>
      <c r="BD360" s="191"/>
      <c r="BE360" s="191"/>
      <c r="BF360" s="191"/>
      <c r="BG360" s="191"/>
      <c r="BH360" s="188"/>
      <c r="BI360" s="191"/>
      <c r="BJ360" s="191"/>
      <c r="BK360" s="191"/>
      <c r="BL360" s="191"/>
    </row>
    <row r="361" spans="1:64" x14ac:dyDescent="0.25">
      <c r="A361" s="191"/>
      <c r="B361" s="191"/>
      <c r="C361" s="191"/>
      <c r="D361" s="191"/>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c r="AB361" s="191"/>
      <c r="AC361" s="191"/>
      <c r="AD361" s="191"/>
      <c r="AE361" s="191"/>
      <c r="AF361" s="191"/>
      <c r="AG361" s="191"/>
      <c r="AH361" s="191"/>
      <c r="AI361" s="191"/>
      <c r="AJ361" s="191"/>
      <c r="AK361" s="191"/>
      <c r="AL361" s="191"/>
      <c r="AM361" s="191"/>
      <c r="AN361" s="191"/>
      <c r="AO361" s="191"/>
      <c r="AP361" s="191"/>
      <c r="AQ361" s="191"/>
      <c r="AR361" s="191"/>
      <c r="AS361" s="191"/>
      <c r="AT361" s="191"/>
      <c r="AU361" s="191"/>
      <c r="AV361" s="191"/>
      <c r="AW361" s="191"/>
      <c r="AX361" s="191"/>
      <c r="AY361" s="191"/>
      <c r="AZ361" s="191"/>
      <c r="BA361" s="191"/>
      <c r="BB361" s="191"/>
      <c r="BC361" s="191"/>
      <c r="BD361" s="191"/>
      <c r="BE361" s="191"/>
      <c r="BF361" s="191"/>
      <c r="BG361" s="191"/>
      <c r="BH361" s="188"/>
      <c r="BI361" s="191"/>
      <c r="BJ361" s="191"/>
      <c r="BK361" s="191"/>
      <c r="BL361" s="191"/>
    </row>
    <row r="362" spans="1:64" x14ac:dyDescent="0.25">
      <c r="A362" s="191"/>
      <c r="B362" s="191"/>
      <c r="C362" s="191"/>
      <c r="D362" s="191"/>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91"/>
      <c r="AF362" s="191"/>
      <c r="AG362" s="191"/>
      <c r="AH362" s="191"/>
      <c r="AI362" s="191"/>
      <c r="AJ362" s="191"/>
      <c r="AK362" s="191"/>
      <c r="AL362" s="191"/>
      <c r="AM362" s="191"/>
      <c r="AN362" s="191"/>
      <c r="AO362" s="191"/>
      <c r="AP362" s="191"/>
      <c r="AQ362" s="191"/>
      <c r="AR362" s="191"/>
      <c r="AS362" s="191"/>
      <c r="AT362" s="191"/>
      <c r="AU362" s="191"/>
      <c r="AV362" s="191"/>
      <c r="AW362" s="191"/>
      <c r="AX362" s="191"/>
      <c r="AY362" s="191"/>
      <c r="AZ362" s="191"/>
      <c r="BA362" s="191"/>
      <c r="BB362" s="191"/>
      <c r="BC362" s="191"/>
      <c r="BD362" s="191"/>
      <c r="BE362" s="191"/>
      <c r="BF362" s="191"/>
      <c r="BG362" s="191"/>
      <c r="BH362" s="188"/>
      <c r="BI362" s="191"/>
      <c r="BJ362" s="191"/>
      <c r="BK362" s="191"/>
      <c r="BL362" s="191"/>
    </row>
    <row r="363" spans="1:64" x14ac:dyDescent="0.25">
      <c r="A363" s="191"/>
      <c r="B363" s="191"/>
      <c r="C363" s="191"/>
      <c r="D363" s="191"/>
      <c r="E363" s="191"/>
      <c r="F363" s="191"/>
      <c r="G363" s="191"/>
      <c r="H363" s="191"/>
      <c r="I363" s="191"/>
      <c r="J363" s="191"/>
      <c r="K363" s="191"/>
      <c r="L363" s="191"/>
      <c r="M363" s="191"/>
      <c r="N363" s="191"/>
      <c r="O363" s="191"/>
      <c r="P363" s="191"/>
      <c r="Q363" s="191"/>
      <c r="R363" s="191"/>
      <c r="S363" s="191"/>
      <c r="T363" s="191"/>
      <c r="U363" s="191"/>
      <c r="V363" s="191"/>
      <c r="W363" s="191"/>
      <c r="X363" s="191"/>
      <c r="Y363" s="191"/>
      <c r="Z363" s="191"/>
      <c r="AA363" s="191"/>
      <c r="AB363" s="191"/>
      <c r="AC363" s="191"/>
      <c r="AD363" s="191"/>
      <c r="AE363" s="191"/>
      <c r="AF363" s="191"/>
      <c r="AG363" s="191"/>
      <c r="AH363" s="191"/>
      <c r="AI363" s="191"/>
      <c r="AJ363" s="191"/>
      <c r="AK363" s="191"/>
      <c r="AL363" s="191"/>
      <c r="AM363" s="191"/>
      <c r="AN363" s="191"/>
      <c r="AO363" s="191"/>
      <c r="AP363" s="191"/>
      <c r="AQ363" s="191"/>
      <c r="AR363" s="191"/>
      <c r="AS363" s="191"/>
      <c r="AT363" s="191"/>
      <c r="AU363" s="191"/>
      <c r="AV363" s="191"/>
      <c r="AW363" s="191"/>
      <c r="AX363" s="191"/>
      <c r="AY363" s="191"/>
      <c r="AZ363" s="191"/>
      <c r="BA363" s="191"/>
      <c r="BB363" s="191"/>
      <c r="BC363" s="191"/>
      <c r="BD363" s="191"/>
      <c r="BE363" s="191"/>
      <c r="BF363" s="191"/>
      <c r="BG363" s="191"/>
      <c r="BH363" s="188"/>
      <c r="BI363" s="191"/>
      <c r="BJ363" s="191"/>
      <c r="BK363" s="191"/>
      <c r="BL363" s="191"/>
    </row>
    <row r="364" spans="1:64" x14ac:dyDescent="0.25">
      <c r="A364" s="191"/>
      <c r="B364" s="191"/>
      <c r="C364" s="191"/>
      <c r="D364" s="191"/>
      <c r="E364" s="191"/>
      <c r="F364" s="191"/>
      <c r="G364" s="191"/>
      <c r="H364" s="191"/>
      <c r="I364" s="191"/>
      <c r="J364" s="191"/>
      <c r="K364" s="191"/>
      <c r="L364" s="191"/>
      <c r="M364" s="191"/>
      <c r="N364" s="191"/>
      <c r="O364" s="191"/>
      <c r="P364" s="191"/>
      <c r="Q364" s="191"/>
      <c r="R364" s="191"/>
      <c r="S364" s="191"/>
      <c r="T364" s="191"/>
      <c r="U364" s="191"/>
      <c r="V364" s="191"/>
      <c r="W364" s="191"/>
      <c r="X364" s="191"/>
      <c r="Y364" s="191"/>
      <c r="Z364" s="191"/>
      <c r="AA364" s="191"/>
      <c r="AB364" s="191"/>
      <c r="AC364" s="191"/>
      <c r="AD364" s="191"/>
      <c r="AE364" s="191"/>
      <c r="AF364" s="191"/>
      <c r="AG364" s="191"/>
      <c r="AH364" s="191"/>
      <c r="AI364" s="191"/>
      <c r="AJ364" s="191"/>
      <c r="AK364" s="191"/>
      <c r="AL364" s="191"/>
      <c r="AM364" s="191"/>
      <c r="AN364" s="191"/>
      <c r="AO364" s="191"/>
      <c r="AP364" s="191"/>
      <c r="AQ364" s="191"/>
      <c r="AR364" s="191"/>
      <c r="AS364" s="191"/>
      <c r="AT364" s="191"/>
      <c r="AU364" s="191"/>
      <c r="AV364" s="191"/>
      <c r="AW364" s="191"/>
      <c r="AX364" s="191"/>
      <c r="AY364" s="191"/>
      <c r="AZ364" s="191"/>
      <c r="BA364" s="191"/>
      <c r="BB364" s="191"/>
      <c r="BC364" s="191"/>
      <c r="BD364" s="191"/>
      <c r="BE364" s="191"/>
      <c r="BF364" s="191"/>
      <c r="BG364" s="191"/>
      <c r="BH364" s="188"/>
      <c r="BI364" s="191"/>
      <c r="BJ364" s="191"/>
      <c r="BK364" s="191"/>
      <c r="BL364" s="191"/>
    </row>
    <row r="365" spans="1:64" x14ac:dyDescent="0.25">
      <c r="A365" s="191"/>
      <c r="B365" s="191"/>
      <c r="C365" s="191"/>
      <c r="D365" s="191"/>
      <c r="E365" s="191"/>
      <c r="F365" s="191"/>
      <c r="G365" s="191"/>
      <c r="H365" s="191"/>
      <c r="I365" s="191"/>
      <c r="J365" s="191"/>
      <c r="K365" s="191"/>
      <c r="L365" s="191"/>
      <c r="M365" s="191"/>
      <c r="N365" s="191"/>
      <c r="O365" s="191"/>
      <c r="P365" s="191"/>
      <c r="Q365" s="191"/>
      <c r="R365" s="191"/>
      <c r="S365" s="191"/>
      <c r="T365" s="191"/>
      <c r="U365" s="191"/>
      <c r="V365" s="191"/>
      <c r="W365" s="191"/>
      <c r="X365" s="191"/>
      <c r="Y365" s="191"/>
      <c r="Z365" s="191"/>
      <c r="AA365" s="191"/>
      <c r="AB365" s="191"/>
      <c r="AC365" s="191"/>
      <c r="AD365" s="191"/>
      <c r="AE365" s="191"/>
      <c r="AF365" s="191"/>
      <c r="AG365" s="191"/>
      <c r="AH365" s="191"/>
      <c r="AI365" s="191"/>
      <c r="AJ365" s="191"/>
      <c r="AK365" s="191"/>
      <c r="AL365" s="191"/>
      <c r="AM365" s="191"/>
      <c r="AN365" s="191"/>
      <c r="AO365" s="191"/>
      <c r="AP365" s="191"/>
      <c r="AQ365" s="191"/>
      <c r="AR365" s="191"/>
      <c r="AS365" s="191"/>
      <c r="AT365" s="191"/>
      <c r="AU365" s="191"/>
      <c r="AV365" s="191"/>
      <c r="AW365" s="191"/>
      <c r="AX365" s="191"/>
      <c r="AY365" s="191"/>
      <c r="AZ365" s="191"/>
      <c r="BA365" s="191"/>
      <c r="BB365" s="191"/>
      <c r="BC365" s="191"/>
      <c r="BD365" s="191"/>
      <c r="BE365" s="191"/>
      <c r="BF365" s="191"/>
      <c r="BG365" s="191"/>
      <c r="BH365" s="188"/>
      <c r="BI365" s="191"/>
      <c r="BJ365" s="191"/>
      <c r="BK365" s="191"/>
      <c r="BL365" s="191"/>
    </row>
    <row r="366" spans="1:64" x14ac:dyDescent="0.25">
      <c r="A366" s="191"/>
      <c r="B366" s="191"/>
      <c r="C366" s="191"/>
      <c r="D366" s="191"/>
      <c r="E366" s="191"/>
      <c r="F366" s="191"/>
      <c r="G366" s="191"/>
      <c r="H366" s="191"/>
      <c r="I366" s="191"/>
      <c r="J366" s="191"/>
      <c r="K366" s="191"/>
      <c r="L366" s="191"/>
      <c r="M366" s="191"/>
      <c r="N366" s="191"/>
      <c r="O366" s="191"/>
      <c r="P366" s="191"/>
      <c r="Q366" s="191"/>
      <c r="R366" s="191"/>
      <c r="S366" s="191"/>
      <c r="T366" s="191"/>
      <c r="U366" s="191"/>
      <c r="V366" s="191"/>
      <c r="W366" s="191"/>
      <c r="X366" s="191"/>
      <c r="Y366" s="191"/>
      <c r="Z366" s="191"/>
      <c r="AA366" s="191"/>
      <c r="AB366" s="191"/>
      <c r="AC366" s="191"/>
      <c r="AD366" s="191"/>
      <c r="AE366" s="191"/>
      <c r="AF366" s="191"/>
      <c r="AG366" s="191"/>
      <c r="AH366" s="191"/>
      <c r="AI366" s="191"/>
      <c r="AJ366" s="191"/>
      <c r="AK366" s="191"/>
      <c r="AL366" s="191"/>
      <c r="AM366" s="191"/>
      <c r="AN366" s="191"/>
      <c r="AO366" s="191"/>
      <c r="AP366" s="191"/>
      <c r="AQ366" s="191"/>
      <c r="AR366" s="191"/>
      <c r="AS366" s="191"/>
      <c r="AT366" s="191"/>
      <c r="AU366" s="191"/>
      <c r="AV366" s="191"/>
      <c r="AW366" s="191"/>
      <c r="AX366" s="191"/>
      <c r="AY366" s="191"/>
      <c r="AZ366" s="191"/>
      <c r="BA366" s="191"/>
      <c r="BB366" s="191"/>
      <c r="BC366" s="191"/>
      <c r="BD366" s="191"/>
      <c r="BE366" s="191"/>
      <c r="BF366" s="191"/>
      <c r="BG366" s="191"/>
      <c r="BH366" s="188"/>
      <c r="BI366" s="191"/>
      <c r="BJ366" s="191"/>
      <c r="BK366" s="191"/>
      <c r="BL366" s="191"/>
    </row>
    <row r="367" spans="1:64" x14ac:dyDescent="0.25">
      <c r="A367" s="191"/>
      <c r="B367" s="191"/>
      <c r="C367" s="191"/>
      <c r="D367" s="191"/>
      <c r="E367" s="191"/>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1"/>
      <c r="AY367" s="191"/>
      <c r="AZ367" s="191"/>
      <c r="BA367" s="191"/>
      <c r="BB367" s="191"/>
      <c r="BC367" s="191"/>
      <c r="BD367" s="191"/>
      <c r="BE367" s="191"/>
      <c r="BF367" s="191"/>
      <c r="BG367" s="191"/>
      <c r="BH367" s="188"/>
      <c r="BI367" s="191"/>
      <c r="BJ367" s="191"/>
      <c r="BK367" s="191"/>
      <c r="BL367" s="191"/>
    </row>
    <row r="368" spans="1:64" x14ac:dyDescent="0.25">
      <c r="A368" s="191"/>
      <c r="B368" s="191"/>
      <c r="C368" s="191"/>
      <c r="D368" s="191"/>
      <c r="E368" s="191"/>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1"/>
      <c r="AY368" s="191"/>
      <c r="AZ368" s="191"/>
      <c r="BA368" s="191"/>
      <c r="BB368" s="191"/>
      <c r="BC368" s="191"/>
      <c r="BD368" s="191"/>
      <c r="BE368" s="191"/>
      <c r="BF368" s="191"/>
      <c r="BG368" s="191"/>
      <c r="BH368" s="188"/>
      <c r="BI368" s="191"/>
      <c r="BJ368" s="191"/>
      <c r="BK368" s="191"/>
      <c r="BL368" s="191"/>
    </row>
    <row r="369" spans="1:64" x14ac:dyDescent="0.25">
      <c r="A369" s="191"/>
      <c r="B369" s="191"/>
      <c r="C369" s="191"/>
      <c r="D369" s="191"/>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c r="AG369" s="191"/>
      <c r="AH369" s="191"/>
      <c r="AI369" s="191"/>
      <c r="AJ369" s="191"/>
      <c r="AK369" s="191"/>
      <c r="AL369" s="191"/>
      <c r="AM369" s="191"/>
      <c r="AN369" s="191"/>
      <c r="AO369" s="191"/>
      <c r="AP369" s="191"/>
      <c r="AQ369" s="191"/>
      <c r="AR369" s="191"/>
      <c r="AS369" s="191"/>
      <c r="AT369" s="191"/>
      <c r="AU369" s="191"/>
      <c r="AV369" s="191"/>
      <c r="AW369" s="191"/>
      <c r="AX369" s="191"/>
      <c r="AY369" s="191"/>
      <c r="AZ369" s="191"/>
      <c r="BA369" s="191"/>
      <c r="BB369" s="191"/>
      <c r="BC369" s="191"/>
      <c r="BD369" s="191"/>
      <c r="BE369" s="191"/>
      <c r="BF369" s="191"/>
      <c r="BG369" s="191"/>
      <c r="BH369" s="188"/>
      <c r="BI369" s="191"/>
      <c r="BJ369" s="191"/>
      <c r="BK369" s="191"/>
      <c r="BL369" s="191"/>
    </row>
    <row r="370" spans="1:64" x14ac:dyDescent="0.25">
      <c r="A370" s="191"/>
      <c r="B370" s="191"/>
      <c r="C370" s="191"/>
      <c r="D370" s="191"/>
      <c r="E370" s="191"/>
      <c r="F370" s="191"/>
      <c r="G370" s="191"/>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1"/>
      <c r="AY370" s="191"/>
      <c r="AZ370" s="191"/>
      <c r="BA370" s="191"/>
      <c r="BB370" s="191"/>
      <c r="BC370" s="191"/>
      <c r="BD370" s="191"/>
      <c r="BE370" s="191"/>
      <c r="BF370" s="191"/>
      <c r="BG370" s="191"/>
      <c r="BH370" s="188"/>
      <c r="BI370" s="191"/>
      <c r="BJ370" s="191"/>
      <c r="BK370" s="191"/>
      <c r="BL370" s="191"/>
    </row>
    <row r="371" spans="1:64" x14ac:dyDescent="0.25">
      <c r="A371" s="191"/>
      <c r="B371" s="191"/>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1"/>
      <c r="AY371" s="191"/>
      <c r="AZ371" s="191"/>
      <c r="BA371" s="191"/>
      <c r="BB371" s="191"/>
      <c r="BC371" s="191"/>
      <c r="BD371" s="191"/>
      <c r="BE371" s="191"/>
      <c r="BF371" s="191"/>
      <c r="BG371" s="191"/>
      <c r="BH371" s="188"/>
      <c r="BI371" s="191"/>
      <c r="BJ371" s="191"/>
      <c r="BK371" s="191"/>
      <c r="BL371" s="191"/>
    </row>
    <row r="372" spans="1:64" x14ac:dyDescent="0.25">
      <c r="A372" s="191"/>
      <c r="B372" s="191"/>
      <c r="C372" s="191"/>
      <c r="D372" s="191"/>
      <c r="E372" s="191"/>
      <c r="F372" s="191"/>
      <c r="G372" s="191"/>
      <c r="H372" s="191"/>
      <c r="I372" s="191"/>
      <c r="J372" s="191"/>
      <c r="K372" s="191"/>
      <c r="L372" s="191"/>
      <c r="M372" s="191"/>
      <c r="N372" s="191"/>
      <c r="O372" s="191"/>
      <c r="P372" s="191"/>
      <c r="Q372" s="191"/>
      <c r="R372" s="191"/>
      <c r="S372" s="191"/>
      <c r="T372" s="191"/>
      <c r="U372" s="191"/>
      <c r="V372" s="191"/>
      <c r="W372" s="191"/>
      <c r="X372" s="191"/>
      <c r="Y372" s="191"/>
      <c r="Z372" s="191"/>
      <c r="AA372" s="191"/>
      <c r="AB372" s="191"/>
      <c r="AC372" s="191"/>
      <c r="AD372" s="191"/>
      <c r="AE372" s="191"/>
      <c r="AF372" s="191"/>
      <c r="AG372" s="191"/>
      <c r="AH372" s="191"/>
      <c r="AI372" s="191"/>
      <c r="AJ372" s="191"/>
      <c r="AK372" s="191"/>
      <c r="AL372" s="191"/>
      <c r="AM372" s="191"/>
      <c r="AN372" s="191"/>
      <c r="AO372" s="191"/>
      <c r="AP372" s="191"/>
      <c r="AQ372" s="191"/>
      <c r="AR372" s="191"/>
      <c r="AS372" s="191"/>
      <c r="AT372" s="191"/>
      <c r="AU372" s="191"/>
      <c r="AV372" s="191"/>
      <c r="AW372" s="191"/>
      <c r="AX372" s="191"/>
      <c r="AY372" s="191"/>
      <c r="AZ372" s="191"/>
      <c r="BA372" s="191"/>
      <c r="BB372" s="191"/>
      <c r="BC372" s="191"/>
      <c r="BD372" s="191"/>
      <c r="BE372" s="191"/>
      <c r="BF372" s="191"/>
      <c r="BG372" s="191"/>
      <c r="BH372" s="188"/>
      <c r="BI372" s="191"/>
      <c r="BJ372" s="191"/>
      <c r="BK372" s="191"/>
      <c r="BL372" s="191"/>
    </row>
    <row r="373" spans="1:64" x14ac:dyDescent="0.25">
      <c r="A373" s="191"/>
      <c r="B373" s="191"/>
      <c r="C373" s="191"/>
      <c r="D373" s="191"/>
      <c r="E373" s="191"/>
      <c r="F373" s="191"/>
      <c r="G373" s="191"/>
      <c r="H373" s="191"/>
      <c r="I373" s="191"/>
      <c r="J373" s="191"/>
      <c r="K373" s="191"/>
      <c r="L373" s="191"/>
      <c r="M373" s="191"/>
      <c r="N373" s="191"/>
      <c r="O373" s="191"/>
      <c r="P373" s="191"/>
      <c r="Q373" s="191"/>
      <c r="R373" s="191"/>
      <c r="S373" s="191"/>
      <c r="T373" s="191"/>
      <c r="U373" s="191"/>
      <c r="V373" s="191"/>
      <c r="W373" s="191"/>
      <c r="X373" s="191"/>
      <c r="Y373" s="191"/>
      <c r="Z373" s="191"/>
      <c r="AA373" s="191"/>
      <c r="AB373" s="191"/>
      <c r="AC373" s="191"/>
      <c r="AD373" s="191"/>
      <c r="AE373" s="191"/>
      <c r="AF373" s="191"/>
      <c r="AG373" s="191"/>
      <c r="AH373" s="191"/>
      <c r="AI373" s="191"/>
      <c r="AJ373" s="191"/>
      <c r="AK373" s="191"/>
      <c r="AL373" s="191"/>
      <c r="AM373" s="191"/>
      <c r="AN373" s="191"/>
      <c r="AO373" s="191"/>
      <c r="AP373" s="191"/>
      <c r="AQ373" s="191"/>
      <c r="AR373" s="191"/>
      <c r="AS373" s="191"/>
      <c r="AT373" s="191"/>
      <c r="AU373" s="191"/>
      <c r="AV373" s="191"/>
      <c r="AW373" s="191"/>
      <c r="AX373" s="191"/>
      <c r="AY373" s="191"/>
      <c r="AZ373" s="191"/>
      <c r="BA373" s="191"/>
      <c r="BB373" s="191"/>
      <c r="BC373" s="191"/>
      <c r="BD373" s="191"/>
      <c r="BE373" s="191"/>
      <c r="BF373" s="191"/>
      <c r="BG373" s="191"/>
      <c r="BH373" s="188"/>
      <c r="BI373" s="191"/>
      <c r="BJ373" s="191"/>
      <c r="BK373" s="191"/>
      <c r="BL373" s="191"/>
    </row>
    <row r="374" spans="1:64" x14ac:dyDescent="0.25">
      <c r="A374" s="191"/>
      <c r="B374" s="191"/>
      <c r="C374" s="191"/>
      <c r="D374" s="191"/>
      <c r="E374" s="191"/>
      <c r="F374" s="191"/>
      <c r="G374" s="191"/>
      <c r="H374" s="191"/>
      <c r="I374" s="191"/>
      <c r="J374" s="191"/>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c r="AL374" s="191"/>
      <c r="AM374" s="191"/>
      <c r="AN374" s="191"/>
      <c r="AO374" s="191"/>
      <c r="AP374" s="191"/>
      <c r="AQ374" s="191"/>
      <c r="AR374" s="191"/>
      <c r="AS374" s="191"/>
      <c r="AT374" s="191"/>
      <c r="AU374" s="191"/>
      <c r="AV374" s="191"/>
      <c r="AW374" s="191"/>
      <c r="AX374" s="191"/>
      <c r="AY374" s="191"/>
      <c r="AZ374" s="191"/>
      <c r="BA374" s="191"/>
      <c r="BB374" s="191"/>
      <c r="BC374" s="191"/>
      <c r="BD374" s="191"/>
      <c r="BE374" s="191"/>
      <c r="BF374" s="191"/>
      <c r="BG374" s="191"/>
      <c r="BH374" s="188"/>
      <c r="BI374" s="191"/>
      <c r="BJ374" s="191"/>
      <c r="BK374" s="191"/>
      <c r="BL374" s="191"/>
    </row>
    <row r="375" spans="1:64" x14ac:dyDescent="0.25">
      <c r="A375" s="191"/>
      <c r="B375" s="191"/>
      <c r="C375" s="191"/>
      <c r="D375" s="191"/>
      <c r="E375" s="191"/>
      <c r="F375" s="191"/>
      <c r="G375" s="191"/>
      <c r="H375" s="191"/>
      <c r="I375" s="191"/>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191"/>
      <c r="AH375" s="191"/>
      <c r="AI375" s="191"/>
      <c r="AJ375" s="191"/>
      <c r="AK375" s="191"/>
      <c r="AL375" s="191"/>
      <c r="AM375" s="191"/>
      <c r="AN375" s="191"/>
      <c r="AO375" s="191"/>
      <c r="AP375" s="191"/>
      <c r="AQ375" s="191"/>
      <c r="AR375" s="191"/>
      <c r="AS375" s="191"/>
      <c r="AT375" s="191"/>
      <c r="AU375" s="191"/>
      <c r="AV375" s="191"/>
      <c r="AW375" s="191"/>
      <c r="AX375" s="191"/>
      <c r="AY375" s="191"/>
      <c r="AZ375" s="191"/>
      <c r="BA375" s="191"/>
      <c r="BB375" s="191"/>
      <c r="BC375" s="191"/>
      <c r="BD375" s="191"/>
      <c r="BE375" s="191"/>
      <c r="BF375" s="191"/>
      <c r="BG375" s="191"/>
      <c r="BH375" s="188"/>
      <c r="BI375" s="191"/>
      <c r="BJ375" s="191"/>
      <c r="BK375" s="191"/>
      <c r="BL375" s="191"/>
    </row>
    <row r="376" spans="1:64" x14ac:dyDescent="0.25">
      <c r="A376" s="191"/>
      <c r="B376" s="191"/>
      <c r="C376" s="191"/>
      <c r="D376" s="191"/>
      <c r="E376" s="191"/>
      <c r="F376" s="191"/>
      <c r="G376" s="191"/>
      <c r="H376" s="191"/>
      <c r="I376" s="191"/>
      <c r="J376" s="191"/>
      <c r="K376" s="191"/>
      <c r="L376" s="191"/>
      <c r="M376" s="191"/>
      <c r="N376" s="191"/>
      <c r="O376" s="191"/>
      <c r="P376" s="191"/>
      <c r="Q376" s="191"/>
      <c r="R376" s="191"/>
      <c r="S376" s="191"/>
      <c r="T376" s="191"/>
      <c r="U376" s="191"/>
      <c r="V376" s="191"/>
      <c r="W376" s="191"/>
      <c r="X376" s="191"/>
      <c r="Y376" s="191"/>
      <c r="Z376" s="191"/>
      <c r="AA376" s="191"/>
      <c r="AB376" s="191"/>
      <c r="AC376" s="191"/>
      <c r="AD376" s="191"/>
      <c r="AE376" s="191"/>
      <c r="AF376" s="191"/>
      <c r="AG376" s="191"/>
      <c r="AH376" s="191"/>
      <c r="AI376" s="191"/>
      <c r="AJ376" s="191"/>
      <c r="AK376" s="191"/>
      <c r="AL376" s="191"/>
      <c r="AM376" s="191"/>
      <c r="AN376" s="191"/>
      <c r="AO376" s="191"/>
      <c r="AP376" s="191"/>
      <c r="AQ376" s="191"/>
      <c r="AR376" s="191"/>
      <c r="AS376" s="191"/>
      <c r="AT376" s="191"/>
      <c r="AU376" s="191"/>
      <c r="AV376" s="191"/>
      <c r="AW376" s="191"/>
      <c r="AX376" s="191"/>
      <c r="AY376" s="191"/>
      <c r="AZ376" s="191"/>
      <c r="BA376" s="191"/>
      <c r="BB376" s="191"/>
      <c r="BC376" s="191"/>
      <c r="BD376" s="191"/>
      <c r="BE376" s="191"/>
      <c r="BF376" s="191"/>
      <c r="BG376" s="191"/>
      <c r="BH376" s="188"/>
      <c r="BI376" s="191"/>
      <c r="BJ376" s="191"/>
      <c r="BK376" s="191"/>
      <c r="BL376" s="191"/>
    </row>
    <row r="377" spans="1:64" x14ac:dyDescent="0.25">
      <c r="A377" s="191"/>
      <c r="B377" s="191"/>
      <c r="C377" s="191"/>
      <c r="D377" s="191"/>
      <c r="E377" s="191"/>
      <c r="F377" s="191"/>
      <c r="G377" s="191"/>
      <c r="H377" s="191"/>
      <c r="I377" s="191"/>
      <c r="J377" s="191"/>
      <c r="K377" s="191"/>
      <c r="L377" s="191"/>
      <c r="M377" s="191"/>
      <c r="N377" s="191"/>
      <c r="O377" s="191"/>
      <c r="P377" s="191"/>
      <c r="Q377" s="191"/>
      <c r="R377" s="191"/>
      <c r="S377" s="191"/>
      <c r="T377" s="191"/>
      <c r="U377" s="191"/>
      <c r="V377" s="191"/>
      <c r="W377" s="191"/>
      <c r="X377" s="191"/>
      <c r="Y377" s="191"/>
      <c r="Z377" s="191"/>
      <c r="AA377" s="191"/>
      <c r="AB377" s="191"/>
      <c r="AC377" s="191"/>
      <c r="AD377" s="191"/>
      <c r="AE377" s="191"/>
      <c r="AF377" s="191"/>
      <c r="AG377" s="191"/>
      <c r="AH377" s="191"/>
      <c r="AI377" s="191"/>
      <c r="AJ377" s="191"/>
      <c r="AK377" s="191"/>
      <c r="AL377" s="191"/>
      <c r="AM377" s="191"/>
      <c r="AN377" s="191"/>
      <c r="AO377" s="191"/>
      <c r="AP377" s="191"/>
      <c r="AQ377" s="191"/>
      <c r="AR377" s="191"/>
      <c r="AS377" s="191"/>
      <c r="AT377" s="191"/>
      <c r="AU377" s="191"/>
      <c r="AV377" s="191"/>
      <c r="AW377" s="191"/>
      <c r="AX377" s="191"/>
      <c r="AY377" s="191"/>
      <c r="AZ377" s="191"/>
      <c r="BA377" s="191"/>
      <c r="BB377" s="191"/>
      <c r="BC377" s="191"/>
      <c r="BD377" s="191"/>
      <c r="BE377" s="191"/>
      <c r="BF377" s="191"/>
      <c r="BG377" s="191"/>
      <c r="BH377" s="188"/>
      <c r="BI377" s="191"/>
      <c r="BJ377" s="191"/>
      <c r="BK377" s="191"/>
      <c r="BL377" s="191"/>
    </row>
    <row r="378" spans="1:64" x14ac:dyDescent="0.25">
      <c r="A378" s="191"/>
      <c r="B378" s="191"/>
      <c r="C378" s="191"/>
      <c r="D378" s="191"/>
      <c r="E378" s="191"/>
      <c r="F378" s="191"/>
      <c r="G378" s="191"/>
      <c r="H378" s="191"/>
      <c r="I378" s="191"/>
      <c r="J378" s="191"/>
      <c r="K378" s="191"/>
      <c r="L378" s="191"/>
      <c r="M378" s="191"/>
      <c r="N378" s="191"/>
      <c r="O378" s="191"/>
      <c r="P378" s="191"/>
      <c r="Q378" s="191"/>
      <c r="R378" s="191"/>
      <c r="S378" s="191"/>
      <c r="T378" s="191"/>
      <c r="U378" s="191"/>
      <c r="V378" s="191"/>
      <c r="W378" s="191"/>
      <c r="X378" s="191"/>
      <c r="Y378" s="191"/>
      <c r="Z378" s="191"/>
      <c r="AA378" s="191"/>
      <c r="AB378" s="191"/>
      <c r="AC378" s="191"/>
      <c r="AD378" s="191"/>
      <c r="AE378" s="191"/>
      <c r="AF378" s="191"/>
      <c r="AG378" s="191"/>
      <c r="AH378" s="191"/>
      <c r="AI378" s="191"/>
      <c r="AJ378" s="191"/>
      <c r="AK378" s="191"/>
      <c r="AL378" s="191"/>
      <c r="AM378" s="191"/>
      <c r="AN378" s="191"/>
      <c r="AO378" s="191"/>
      <c r="AP378" s="191"/>
      <c r="AQ378" s="191"/>
      <c r="AR378" s="191"/>
      <c r="AS378" s="191"/>
      <c r="AT378" s="191"/>
      <c r="AU378" s="191"/>
      <c r="AV378" s="191"/>
      <c r="AW378" s="191"/>
      <c r="AX378" s="191"/>
      <c r="AY378" s="191"/>
      <c r="AZ378" s="191"/>
      <c r="BA378" s="191"/>
      <c r="BB378" s="191"/>
      <c r="BC378" s="191"/>
      <c r="BD378" s="191"/>
      <c r="BE378" s="191"/>
      <c r="BF378" s="191"/>
      <c r="BG378" s="191"/>
      <c r="BH378" s="188"/>
      <c r="BI378" s="191"/>
      <c r="BJ378" s="191"/>
      <c r="BK378" s="191"/>
      <c r="BL378" s="191"/>
    </row>
    <row r="379" spans="1:64" x14ac:dyDescent="0.25">
      <c r="A379" s="191"/>
      <c r="B379" s="191"/>
      <c r="C379" s="191"/>
      <c r="D379" s="191"/>
      <c r="E379" s="191"/>
      <c r="F379" s="191"/>
      <c r="G379" s="191"/>
      <c r="H379" s="191"/>
      <c r="I379" s="191"/>
      <c r="J379" s="191"/>
      <c r="K379" s="191"/>
      <c r="L379" s="191"/>
      <c r="M379" s="191"/>
      <c r="N379" s="191"/>
      <c r="O379" s="191"/>
      <c r="P379" s="191"/>
      <c r="Q379" s="191"/>
      <c r="R379" s="191"/>
      <c r="S379" s="191"/>
      <c r="T379" s="191"/>
      <c r="U379" s="191"/>
      <c r="V379" s="191"/>
      <c r="W379" s="191"/>
      <c r="X379" s="191"/>
      <c r="Y379" s="191"/>
      <c r="Z379" s="191"/>
      <c r="AA379" s="191"/>
      <c r="AB379" s="191"/>
      <c r="AC379" s="191"/>
      <c r="AD379" s="191"/>
      <c r="AE379" s="191"/>
      <c r="AF379" s="191"/>
      <c r="AG379" s="191"/>
      <c r="AH379" s="191"/>
      <c r="AI379" s="191"/>
      <c r="AJ379" s="191"/>
      <c r="AK379" s="191"/>
      <c r="AL379" s="191"/>
      <c r="AM379" s="191"/>
      <c r="AN379" s="191"/>
      <c r="AO379" s="191"/>
      <c r="AP379" s="191"/>
      <c r="AQ379" s="191"/>
      <c r="AR379" s="191"/>
      <c r="AS379" s="191"/>
      <c r="AT379" s="191"/>
      <c r="AU379" s="191"/>
      <c r="AV379" s="191"/>
      <c r="AW379" s="191"/>
      <c r="AX379" s="191"/>
      <c r="AY379" s="191"/>
      <c r="AZ379" s="191"/>
      <c r="BA379" s="191"/>
      <c r="BB379" s="191"/>
      <c r="BC379" s="191"/>
      <c r="BD379" s="191"/>
      <c r="BE379" s="191"/>
      <c r="BF379" s="191"/>
      <c r="BG379" s="191"/>
      <c r="BH379" s="188"/>
      <c r="BI379" s="191"/>
      <c r="BJ379" s="191"/>
      <c r="BK379" s="191"/>
      <c r="BL379" s="191"/>
    </row>
    <row r="380" spans="1:64" x14ac:dyDescent="0.25">
      <c r="A380" s="191"/>
      <c r="B380" s="191"/>
      <c r="C380" s="191"/>
      <c r="D380" s="191"/>
      <c r="E380" s="191"/>
      <c r="F380" s="191"/>
      <c r="G380" s="191"/>
      <c r="H380" s="191"/>
      <c r="I380" s="191"/>
      <c r="J380" s="191"/>
      <c r="K380" s="191"/>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88"/>
      <c r="BI380" s="191"/>
      <c r="BJ380" s="191"/>
      <c r="BK380" s="191"/>
      <c r="BL380" s="191"/>
    </row>
    <row r="381" spans="1:64" x14ac:dyDescent="0.25">
      <c r="A381" s="191"/>
      <c r="B381" s="191"/>
      <c r="C381" s="191"/>
      <c r="D381" s="191"/>
      <c r="E381" s="191"/>
      <c r="F381" s="191"/>
      <c r="G381" s="191"/>
      <c r="H381" s="191"/>
      <c r="I381" s="191"/>
      <c r="J381" s="191"/>
      <c r="K381" s="191"/>
      <c r="L381" s="191"/>
      <c r="M381" s="191"/>
      <c r="N381" s="191"/>
      <c r="O381" s="191"/>
      <c r="P381" s="191"/>
      <c r="Q381" s="191"/>
      <c r="R381" s="191"/>
      <c r="S381" s="191"/>
      <c r="T381" s="191"/>
      <c r="U381" s="191"/>
      <c r="V381" s="191"/>
      <c r="W381" s="191"/>
      <c r="X381" s="191"/>
      <c r="Y381" s="191"/>
      <c r="Z381" s="191"/>
      <c r="AA381" s="191"/>
      <c r="AB381" s="191"/>
      <c r="AC381" s="191"/>
      <c r="AD381" s="191"/>
      <c r="AE381" s="191"/>
      <c r="AF381" s="191"/>
      <c r="AG381" s="191"/>
      <c r="AH381" s="191"/>
      <c r="AI381" s="191"/>
      <c r="AJ381" s="191"/>
      <c r="AK381" s="191"/>
      <c r="AL381" s="191"/>
      <c r="AM381" s="191"/>
      <c r="AN381" s="191"/>
      <c r="AO381" s="191"/>
      <c r="AP381" s="191"/>
      <c r="AQ381" s="191"/>
      <c r="AR381" s="191"/>
      <c r="AS381" s="191"/>
      <c r="AT381" s="191"/>
      <c r="AU381" s="191"/>
      <c r="AV381" s="191"/>
      <c r="AW381" s="191"/>
      <c r="AX381" s="191"/>
      <c r="AY381" s="191"/>
      <c r="AZ381" s="191"/>
      <c r="BA381" s="191"/>
      <c r="BB381" s="191"/>
      <c r="BC381" s="191"/>
      <c r="BD381" s="191"/>
      <c r="BE381" s="191"/>
      <c r="BF381" s="191"/>
      <c r="BG381" s="191"/>
      <c r="BH381" s="188"/>
      <c r="BI381" s="191"/>
      <c r="BJ381" s="191"/>
      <c r="BK381" s="191"/>
      <c r="BL381" s="191"/>
    </row>
    <row r="382" spans="1:64" x14ac:dyDescent="0.25">
      <c r="A382" s="191"/>
      <c r="B382" s="191"/>
      <c r="C382" s="191"/>
      <c r="D382" s="191"/>
      <c r="E382" s="191"/>
      <c r="F382" s="191"/>
      <c r="G382" s="191"/>
      <c r="H382" s="191"/>
      <c r="I382" s="191"/>
      <c r="J382" s="191"/>
      <c r="K382" s="191"/>
      <c r="L382" s="191"/>
      <c r="M382" s="191"/>
      <c r="N382" s="191"/>
      <c r="O382" s="191"/>
      <c r="P382" s="191"/>
      <c r="Q382" s="191"/>
      <c r="R382" s="191"/>
      <c r="S382" s="191"/>
      <c r="T382" s="191"/>
      <c r="U382" s="191"/>
      <c r="V382" s="191"/>
      <c r="W382" s="191"/>
      <c r="X382" s="191"/>
      <c r="Y382" s="191"/>
      <c r="Z382" s="191"/>
      <c r="AA382" s="191"/>
      <c r="AB382" s="191"/>
      <c r="AC382" s="191"/>
      <c r="AD382" s="191"/>
      <c r="AE382" s="191"/>
      <c r="AF382" s="191"/>
      <c r="AG382" s="191"/>
      <c r="AH382" s="191"/>
      <c r="AI382" s="191"/>
      <c r="AJ382" s="191"/>
      <c r="AK382" s="191"/>
      <c r="AL382" s="191"/>
      <c r="AM382" s="191"/>
      <c r="AN382" s="191"/>
      <c r="AO382" s="191"/>
      <c r="AP382" s="191"/>
      <c r="AQ382" s="191"/>
      <c r="AR382" s="191"/>
      <c r="AS382" s="191"/>
      <c r="AT382" s="191"/>
      <c r="AU382" s="191"/>
      <c r="AV382" s="191"/>
      <c r="AW382" s="191"/>
      <c r="AX382" s="191"/>
      <c r="AY382" s="191"/>
      <c r="AZ382" s="191"/>
      <c r="BA382" s="191"/>
      <c r="BB382" s="191"/>
      <c r="BC382" s="191"/>
      <c r="BD382" s="191"/>
      <c r="BE382" s="191"/>
      <c r="BF382" s="191"/>
      <c r="BG382" s="191"/>
      <c r="BH382" s="188"/>
      <c r="BI382" s="191"/>
      <c r="BJ382" s="191"/>
      <c r="BK382" s="191"/>
      <c r="BL382" s="191"/>
    </row>
    <row r="383" spans="1:64" x14ac:dyDescent="0.25">
      <c r="A383" s="191"/>
      <c r="B383" s="191"/>
      <c r="C383" s="191"/>
      <c r="D383" s="191"/>
      <c r="E383" s="191"/>
      <c r="F383" s="191"/>
      <c r="G383" s="191"/>
      <c r="H383" s="191"/>
      <c r="I383" s="191"/>
      <c r="J383" s="191"/>
      <c r="K383" s="191"/>
      <c r="L383" s="191"/>
      <c r="M383" s="191"/>
      <c r="N383" s="191"/>
      <c r="O383" s="191"/>
      <c r="P383" s="191"/>
      <c r="Q383" s="191"/>
      <c r="R383" s="191"/>
      <c r="S383" s="191"/>
      <c r="T383" s="191"/>
      <c r="U383" s="191"/>
      <c r="V383" s="191"/>
      <c r="W383" s="191"/>
      <c r="X383" s="191"/>
      <c r="Y383" s="191"/>
      <c r="Z383" s="191"/>
      <c r="AA383" s="191"/>
      <c r="AB383" s="191"/>
      <c r="AC383" s="191"/>
      <c r="AD383" s="191"/>
      <c r="AE383" s="191"/>
      <c r="AF383" s="191"/>
      <c r="AG383" s="191"/>
      <c r="AH383" s="191"/>
      <c r="AI383" s="191"/>
      <c r="AJ383" s="191"/>
      <c r="AK383" s="191"/>
      <c r="AL383" s="191"/>
      <c r="AM383" s="191"/>
      <c r="AN383" s="191"/>
      <c r="AO383" s="191"/>
      <c r="AP383" s="191"/>
      <c r="AQ383" s="191"/>
      <c r="AR383" s="191"/>
      <c r="AS383" s="191"/>
      <c r="AT383" s="191"/>
      <c r="AU383" s="191"/>
      <c r="AV383" s="191"/>
      <c r="AW383" s="191"/>
      <c r="AX383" s="191"/>
      <c r="AY383" s="191"/>
      <c r="AZ383" s="191"/>
      <c r="BA383" s="191"/>
      <c r="BB383" s="191"/>
      <c r="BC383" s="191"/>
      <c r="BD383" s="191"/>
      <c r="BE383" s="191"/>
      <c r="BF383" s="191"/>
      <c r="BG383" s="191"/>
      <c r="BH383" s="188"/>
      <c r="BI383" s="191"/>
      <c r="BJ383" s="191"/>
      <c r="BK383" s="191"/>
      <c r="BL383" s="191"/>
    </row>
    <row r="384" spans="1:64" x14ac:dyDescent="0.25">
      <c r="A384" s="191"/>
      <c r="B384" s="191"/>
      <c r="C384" s="191"/>
      <c r="D384" s="191"/>
      <c r="E384" s="191"/>
      <c r="F384" s="191"/>
      <c r="G384" s="191"/>
      <c r="H384" s="191"/>
      <c r="I384" s="191"/>
      <c r="J384" s="191"/>
      <c r="K384" s="191"/>
      <c r="L384" s="191"/>
      <c r="M384" s="191"/>
      <c r="N384" s="191"/>
      <c r="O384" s="191"/>
      <c r="P384" s="191"/>
      <c r="Q384" s="191"/>
      <c r="R384" s="191"/>
      <c r="S384" s="191"/>
      <c r="T384" s="191"/>
      <c r="U384" s="191"/>
      <c r="V384" s="191"/>
      <c r="W384" s="191"/>
      <c r="X384" s="191"/>
      <c r="Y384" s="191"/>
      <c r="Z384" s="191"/>
      <c r="AA384" s="191"/>
      <c r="AB384" s="191"/>
      <c r="AC384" s="191"/>
      <c r="AD384" s="191"/>
      <c r="AE384" s="191"/>
      <c r="AF384" s="191"/>
      <c r="AG384" s="191"/>
      <c r="AH384" s="191"/>
      <c r="AI384" s="191"/>
      <c r="AJ384" s="191"/>
      <c r="AK384" s="191"/>
      <c r="AL384" s="191"/>
      <c r="AM384" s="191"/>
      <c r="AN384" s="191"/>
      <c r="AO384" s="191"/>
      <c r="AP384" s="191"/>
      <c r="AQ384" s="191"/>
      <c r="AR384" s="191"/>
      <c r="AS384" s="191"/>
      <c r="AT384" s="191"/>
      <c r="AU384" s="191"/>
      <c r="AV384" s="191"/>
      <c r="AW384" s="191"/>
      <c r="AX384" s="191"/>
      <c r="AY384" s="191"/>
      <c r="AZ384" s="191"/>
      <c r="BA384" s="191"/>
      <c r="BB384" s="191"/>
      <c r="BC384" s="191"/>
      <c r="BD384" s="191"/>
      <c r="BE384" s="191"/>
      <c r="BF384" s="191"/>
      <c r="BG384" s="191"/>
      <c r="BH384" s="188"/>
      <c r="BI384" s="191"/>
      <c r="BJ384" s="191"/>
      <c r="BK384" s="191"/>
      <c r="BL384" s="191"/>
    </row>
    <row r="385" spans="1:64" x14ac:dyDescent="0.25">
      <c r="A385" s="191"/>
      <c r="B385" s="191"/>
      <c r="C385" s="191"/>
      <c r="D385" s="191"/>
      <c r="E385" s="191"/>
      <c r="F385" s="191"/>
      <c r="G385" s="191"/>
      <c r="H385" s="191"/>
      <c r="I385" s="191"/>
      <c r="J385" s="191"/>
      <c r="K385" s="191"/>
      <c r="L385" s="191"/>
      <c r="M385" s="191"/>
      <c r="N385" s="191"/>
      <c r="O385" s="191"/>
      <c r="P385" s="191"/>
      <c r="Q385" s="191"/>
      <c r="R385" s="191"/>
      <c r="S385" s="191"/>
      <c r="T385" s="191"/>
      <c r="U385" s="191"/>
      <c r="V385" s="191"/>
      <c r="W385" s="191"/>
      <c r="X385" s="191"/>
      <c r="Y385" s="191"/>
      <c r="Z385" s="191"/>
      <c r="AA385" s="191"/>
      <c r="AB385" s="191"/>
      <c r="AC385" s="191"/>
      <c r="AD385" s="191"/>
      <c r="AE385" s="191"/>
      <c r="AF385" s="191"/>
      <c r="AG385" s="191"/>
      <c r="AH385" s="191"/>
      <c r="AI385" s="191"/>
      <c r="AJ385" s="191"/>
      <c r="AK385" s="191"/>
      <c r="AL385" s="191"/>
      <c r="AM385" s="191"/>
      <c r="AN385" s="191"/>
      <c r="AO385" s="191"/>
      <c r="AP385" s="191"/>
      <c r="AQ385" s="191"/>
      <c r="AR385" s="191"/>
      <c r="AS385" s="191"/>
      <c r="AT385" s="191"/>
      <c r="AU385" s="191"/>
      <c r="AV385" s="191"/>
      <c r="AW385" s="191"/>
      <c r="AX385" s="191"/>
      <c r="AY385" s="191"/>
      <c r="AZ385" s="191"/>
      <c r="BA385" s="191"/>
      <c r="BB385" s="191"/>
      <c r="BC385" s="191"/>
      <c r="BD385" s="191"/>
      <c r="BE385" s="191"/>
      <c r="BF385" s="191"/>
      <c r="BG385" s="191"/>
      <c r="BH385" s="188"/>
      <c r="BI385" s="191"/>
      <c r="BJ385" s="191"/>
      <c r="BK385" s="191"/>
      <c r="BL385" s="191"/>
    </row>
    <row r="386" spans="1:64" x14ac:dyDescent="0.25">
      <c r="A386" s="191"/>
      <c r="B386" s="191"/>
      <c r="C386" s="191"/>
      <c r="D386" s="191"/>
      <c r="E386" s="191"/>
      <c r="F386" s="191"/>
      <c r="G386" s="191"/>
      <c r="H386" s="191"/>
      <c r="I386" s="191"/>
      <c r="J386" s="191"/>
      <c r="K386" s="191"/>
      <c r="L386" s="191"/>
      <c r="M386" s="191"/>
      <c r="N386" s="191"/>
      <c r="O386" s="191"/>
      <c r="P386" s="191"/>
      <c r="Q386" s="191"/>
      <c r="R386" s="191"/>
      <c r="S386" s="191"/>
      <c r="T386" s="191"/>
      <c r="U386" s="191"/>
      <c r="V386" s="191"/>
      <c r="W386" s="191"/>
      <c r="X386" s="191"/>
      <c r="Y386" s="191"/>
      <c r="Z386" s="191"/>
      <c r="AA386" s="191"/>
      <c r="AB386" s="191"/>
      <c r="AC386" s="191"/>
      <c r="AD386" s="191"/>
      <c r="AE386" s="191"/>
      <c r="AF386" s="191"/>
      <c r="AG386" s="191"/>
      <c r="AH386" s="191"/>
      <c r="AI386" s="191"/>
      <c r="AJ386" s="191"/>
      <c r="AK386" s="191"/>
      <c r="AL386" s="191"/>
      <c r="AM386" s="191"/>
      <c r="AN386" s="191"/>
      <c r="AO386" s="191"/>
      <c r="AP386" s="191"/>
      <c r="AQ386" s="191"/>
      <c r="AR386" s="191"/>
      <c r="AS386" s="191"/>
      <c r="AT386" s="191"/>
      <c r="AU386" s="191"/>
      <c r="AV386" s="191"/>
      <c r="AW386" s="191"/>
      <c r="AX386" s="191"/>
      <c r="AY386" s="191"/>
      <c r="AZ386" s="191"/>
      <c r="BA386" s="191"/>
      <c r="BB386" s="191"/>
      <c r="BC386" s="191"/>
      <c r="BD386" s="191"/>
      <c r="BE386" s="191"/>
      <c r="BF386" s="191"/>
      <c r="BG386" s="191"/>
      <c r="BH386" s="188"/>
      <c r="BI386" s="191"/>
      <c r="BJ386" s="191"/>
      <c r="BK386" s="191"/>
      <c r="BL386" s="191"/>
    </row>
    <row r="387" spans="1:64" x14ac:dyDescent="0.25">
      <c r="A387" s="191"/>
      <c r="B387" s="191"/>
      <c r="C387" s="191"/>
      <c r="D387" s="191"/>
      <c r="E387" s="191"/>
      <c r="F387" s="191"/>
      <c r="G387" s="191"/>
      <c r="H387" s="191"/>
      <c r="I387" s="191"/>
      <c r="J387" s="191"/>
      <c r="K387" s="191"/>
      <c r="L387" s="191"/>
      <c r="M387" s="191"/>
      <c r="N387" s="191"/>
      <c r="O387" s="191"/>
      <c r="P387" s="191"/>
      <c r="Q387" s="191"/>
      <c r="R387" s="191"/>
      <c r="S387" s="191"/>
      <c r="T387" s="191"/>
      <c r="U387" s="191"/>
      <c r="V387" s="191"/>
      <c r="W387" s="191"/>
      <c r="X387" s="191"/>
      <c r="Y387" s="191"/>
      <c r="Z387" s="191"/>
      <c r="AA387" s="191"/>
      <c r="AB387" s="191"/>
      <c r="AC387" s="191"/>
      <c r="AD387" s="191"/>
      <c r="AE387" s="191"/>
      <c r="AF387" s="191"/>
      <c r="AG387" s="191"/>
      <c r="AH387" s="191"/>
      <c r="AI387" s="191"/>
      <c r="AJ387" s="191"/>
      <c r="AK387" s="191"/>
      <c r="AL387" s="191"/>
      <c r="AM387" s="191"/>
      <c r="AN387" s="191"/>
      <c r="AO387" s="191"/>
      <c r="AP387" s="191"/>
      <c r="AQ387" s="191"/>
      <c r="AR387" s="191"/>
      <c r="AS387" s="191"/>
      <c r="AT387" s="191"/>
      <c r="AU387" s="191"/>
      <c r="AV387" s="191"/>
      <c r="AW387" s="191"/>
      <c r="AX387" s="191"/>
      <c r="AY387" s="191"/>
      <c r="AZ387" s="191"/>
      <c r="BA387" s="191"/>
      <c r="BB387" s="191"/>
      <c r="BC387" s="191"/>
      <c r="BD387" s="191"/>
      <c r="BE387" s="191"/>
      <c r="BF387" s="191"/>
      <c r="BG387" s="191"/>
      <c r="BH387" s="188"/>
      <c r="BI387" s="191"/>
      <c r="BJ387" s="191"/>
      <c r="BK387" s="191"/>
      <c r="BL387" s="191"/>
    </row>
    <row r="388" spans="1:64" x14ac:dyDescent="0.25">
      <c r="A388" s="191"/>
      <c r="B388" s="191"/>
      <c r="C388" s="191"/>
      <c r="D388" s="191"/>
      <c r="E388" s="191"/>
      <c r="F388" s="191"/>
      <c r="G388" s="191"/>
      <c r="H388" s="191"/>
      <c r="I388" s="191"/>
      <c r="J388" s="191"/>
      <c r="K388" s="191"/>
      <c r="L388" s="191"/>
      <c r="M388" s="191"/>
      <c r="N388" s="191"/>
      <c r="O388" s="191"/>
      <c r="P388" s="191"/>
      <c r="Q388" s="191"/>
      <c r="R388" s="191"/>
      <c r="S388" s="191"/>
      <c r="T388" s="191"/>
      <c r="U388" s="191"/>
      <c r="V388" s="191"/>
      <c r="W388" s="191"/>
      <c r="X388" s="191"/>
      <c r="Y388" s="191"/>
      <c r="Z388" s="191"/>
      <c r="AA388" s="191"/>
      <c r="AB388" s="191"/>
      <c r="AC388" s="191"/>
      <c r="AD388" s="191"/>
      <c r="AE388" s="191"/>
      <c r="AF388" s="191"/>
      <c r="AG388" s="191"/>
      <c r="AH388" s="191"/>
      <c r="AI388" s="191"/>
      <c r="AJ388" s="191"/>
      <c r="AK388" s="191"/>
      <c r="AL388" s="191"/>
      <c r="AM388" s="191"/>
      <c r="AN388" s="191"/>
      <c r="AO388" s="191"/>
      <c r="AP388" s="191"/>
      <c r="AQ388" s="191"/>
      <c r="AR388" s="191"/>
      <c r="AS388" s="191"/>
      <c r="AT388" s="191"/>
      <c r="AU388" s="191"/>
      <c r="AV388" s="191"/>
      <c r="AW388" s="191"/>
      <c r="AX388" s="191"/>
      <c r="AY388" s="191"/>
      <c r="AZ388" s="191"/>
      <c r="BA388" s="191"/>
      <c r="BB388" s="191"/>
      <c r="BC388" s="191"/>
      <c r="BD388" s="191"/>
      <c r="BE388" s="191"/>
      <c r="BF388" s="191"/>
      <c r="BG388" s="191"/>
      <c r="BH388" s="188"/>
      <c r="BI388" s="191"/>
      <c r="BJ388" s="191"/>
      <c r="BK388" s="191"/>
      <c r="BL388" s="191"/>
    </row>
    <row r="389" spans="1:64" x14ac:dyDescent="0.25">
      <c r="A389" s="191"/>
      <c r="B389" s="191"/>
      <c r="C389" s="191"/>
      <c r="D389" s="191"/>
      <c r="E389" s="191"/>
      <c r="F389" s="191"/>
      <c r="G389" s="191"/>
      <c r="H389" s="191"/>
      <c r="I389" s="191"/>
      <c r="J389" s="191"/>
      <c r="K389" s="191"/>
      <c r="L389" s="191"/>
      <c r="M389" s="191"/>
      <c r="N389" s="191"/>
      <c r="O389" s="191"/>
      <c r="P389" s="191"/>
      <c r="Q389" s="191"/>
      <c r="R389" s="191"/>
      <c r="S389" s="191"/>
      <c r="T389" s="191"/>
      <c r="U389" s="191"/>
      <c r="V389" s="191"/>
      <c r="W389" s="191"/>
      <c r="X389" s="191"/>
      <c r="Y389" s="191"/>
      <c r="Z389" s="191"/>
      <c r="AA389" s="191"/>
      <c r="AB389" s="191"/>
      <c r="AC389" s="191"/>
      <c r="AD389" s="191"/>
      <c r="AE389" s="191"/>
      <c r="AF389" s="191"/>
      <c r="AG389" s="191"/>
      <c r="AH389" s="191"/>
      <c r="AI389" s="191"/>
      <c r="AJ389" s="191"/>
      <c r="AK389" s="191"/>
      <c r="AL389" s="191"/>
      <c r="AM389" s="191"/>
      <c r="AN389" s="191"/>
      <c r="AO389" s="191"/>
      <c r="AP389" s="191"/>
      <c r="AQ389" s="191"/>
      <c r="AR389" s="191"/>
      <c r="AS389" s="191"/>
      <c r="AT389" s="191"/>
      <c r="AU389" s="191"/>
      <c r="AV389" s="191"/>
      <c r="AW389" s="191"/>
      <c r="AX389" s="191"/>
      <c r="AY389" s="191"/>
      <c r="AZ389" s="191"/>
      <c r="BA389" s="191"/>
      <c r="BB389" s="191"/>
      <c r="BC389" s="191"/>
      <c r="BD389" s="191"/>
      <c r="BE389" s="191"/>
      <c r="BF389" s="191"/>
      <c r="BG389" s="191"/>
      <c r="BH389" s="188"/>
      <c r="BI389" s="191"/>
      <c r="BJ389" s="191"/>
      <c r="BK389" s="191"/>
      <c r="BL389" s="191"/>
    </row>
    <row r="390" spans="1:64" x14ac:dyDescent="0.25">
      <c r="A390" s="191"/>
      <c r="B390" s="191"/>
      <c r="C390" s="191"/>
      <c r="D390" s="191"/>
      <c r="E390" s="191"/>
      <c r="F390" s="191"/>
      <c r="G390" s="191"/>
      <c r="H390" s="191"/>
      <c r="I390" s="191"/>
      <c r="J390" s="191"/>
      <c r="K390" s="191"/>
      <c r="L390" s="191"/>
      <c r="M390" s="191"/>
      <c r="N390" s="191"/>
      <c r="O390" s="191"/>
      <c r="P390" s="191"/>
      <c r="Q390" s="191"/>
      <c r="R390" s="191"/>
      <c r="S390" s="191"/>
      <c r="T390" s="191"/>
      <c r="U390" s="191"/>
      <c r="V390" s="191"/>
      <c r="W390" s="191"/>
      <c r="X390" s="191"/>
      <c r="Y390" s="191"/>
      <c r="Z390" s="191"/>
      <c r="AA390" s="191"/>
      <c r="AB390" s="191"/>
      <c r="AC390" s="191"/>
      <c r="AD390" s="191"/>
      <c r="AE390" s="191"/>
      <c r="AF390" s="191"/>
      <c r="AG390" s="191"/>
      <c r="AH390" s="191"/>
      <c r="AI390" s="191"/>
      <c r="AJ390" s="191"/>
      <c r="AK390" s="191"/>
      <c r="AL390" s="191"/>
      <c r="AM390" s="191"/>
      <c r="AN390" s="191"/>
      <c r="AO390" s="191"/>
      <c r="AP390" s="191"/>
      <c r="AQ390" s="191"/>
      <c r="AR390" s="191"/>
      <c r="AS390" s="191"/>
      <c r="AT390" s="191"/>
      <c r="AU390" s="191"/>
      <c r="AV390" s="191"/>
      <c r="AW390" s="191"/>
      <c r="AX390" s="191"/>
      <c r="AY390" s="191"/>
      <c r="AZ390" s="191"/>
      <c r="BA390" s="191"/>
      <c r="BB390" s="191"/>
      <c r="BC390" s="191"/>
      <c r="BD390" s="191"/>
      <c r="BE390" s="191"/>
      <c r="BF390" s="191"/>
      <c r="BG390" s="191"/>
      <c r="BH390" s="188"/>
      <c r="BI390" s="191"/>
      <c r="BJ390" s="191"/>
      <c r="BK390" s="191"/>
      <c r="BL390" s="191"/>
    </row>
    <row r="391" spans="1:64" x14ac:dyDescent="0.25">
      <c r="A391" s="191"/>
      <c r="B391" s="191"/>
      <c r="C391" s="191"/>
      <c r="D391" s="191"/>
      <c r="E391" s="191"/>
      <c r="F391" s="191"/>
      <c r="G391" s="191"/>
      <c r="H391" s="191"/>
      <c r="I391" s="191"/>
      <c r="J391" s="191"/>
      <c r="K391" s="191"/>
      <c r="L391" s="191"/>
      <c r="M391" s="191"/>
      <c r="N391" s="191"/>
      <c r="O391" s="191"/>
      <c r="P391" s="191"/>
      <c r="Q391" s="191"/>
      <c r="R391" s="191"/>
      <c r="S391" s="191"/>
      <c r="T391" s="191"/>
      <c r="U391" s="191"/>
      <c r="V391" s="191"/>
      <c r="W391" s="191"/>
      <c r="X391" s="191"/>
      <c r="Y391" s="191"/>
      <c r="Z391" s="191"/>
      <c r="AA391" s="191"/>
      <c r="AB391" s="191"/>
      <c r="AC391" s="191"/>
      <c r="AD391" s="191"/>
      <c r="AE391" s="191"/>
      <c r="AF391" s="191"/>
      <c r="AG391" s="191"/>
      <c r="AH391" s="191"/>
      <c r="AI391" s="191"/>
      <c r="AJ391" s="191"/>
      <c r="AK391" s="191"/>
      <c r="AL391" s="191"/>
      <c r="AM391" s="191"/>
      <c r="AN391" s="191"/>
      <c r="AO391" s="191"/>
      <c r="AP391" s="191"/>
      <c r="AQ391" s="191"/>
      <c r="AR391" s="191"/>
      <c r="AS391" s="191"/>
      <c r="AT391" s="191"/>
      <c r="AU391" s="191"/>
      <c r="AV391" s="191"/>
      <c r="AW391" s="191"/>
      <c r="AX391" s="191"/>
      <c r="AY391" s="191"/>
      <c r="AZ391" s="191"/>
      <c r="BA391" s="191"/>
      <c r="BB391" s="191"/>
      <c r="BC391" s="191"/>
      <c r="BD391" s="191"/>
      <c r="BE391" s="191"/>
      <c r="BF391" s="191"/>
      <c r="BG391" s="191"/>
      <c r="BH391" s="188"/>
      <c r="BI391" s="191"/>
      <c r="BJ391" s="191"/>
      <c r="BK391" s="191"/>
      <c r="BL391" s="191"/>
    </row>
    <row r="392" spans="1:64" x14ac:dyDescent="0.25">
      <c r="A392" s="191"/>
      <c r="B392" s="191"/>
      <c r="C392" s="191"/>
      <c r="D392" s="191"/>
      <c r="E392" s="191"/>
      <c r="F392" s="191"/>
      <c r="G392" s="191"/>
      <c r="H392" s="191"/>
      <c r="I392" s="191"/>
      <c r="J392" s="191"/>
      <c r="K392" s="191"/>
      <c r="L392" s="191"/>
      <c r="M392" s="191"/>
      <c r="N392" s="191"/>
      <c r="O392" s="191"/>
      <c r="P392" s="191"/>
      <c r="Q392" s="191"/>
      <c r="R392" s="191"/>
      <c r="S392" s="191"/>
      <c r="T392" s="191"/>
      <c r="U392" s="191"/>
      <c r="V392" s="191"/>
      <c r="W392" s="191"/>
      <c r="X392" s="191"/>
      <c r="Y392" s="191"/>
      <c r="Z392" s="191"/>
      <c r="AA392" s="191"/>
      <c r="AB392" s="191"/>
      <c r="AC392" s="191"/>
      <c r="AD392" s="191"/>
      <c r="AE392" s="191"/>
      <c r="AF392" s="191"/>
      <c r="AG392" s="191"/>
      <c r="AH392" s="191"/>
      <c r="AI392" s="191"/>
      <c r="AJ392" s="191"/>
      <c r="AK392" s="191"/>
      <c r="AL392" s="191"/>
      <c r="AM392" s="191"/>
      <c r="AN392" s="191"/>
      <c r="AO392" s="191"/>
      <c r="AP392" s="191"/>
      <c r="AQ392" s="191"/>
      <c r="AR392" s="191"/>
      <c r="AS392" s="191"/>
      <c r="AT392" s="191"/>
      <c r="AU392" s="191"/>
      <c r="AV392" s="191"/>
      <c r="AW392" s="191"/>
      <c r="AX392" s="191"/>
      <c r="AY392" s="191"/>
      <c r="AZ392" s="191"/>
      <c r="BA392" s="191"/>
      <c r="BB392" s="191"/>
      <c r="BC392" s="191"/>
      <c r="BD392" s="191"/>
      <c r="BE392" s="191"/>
      <c r="BF392" s="191"/>
      <c r="BG392" s="191"/>
      <c r="BH392" s="188"/>
      <c r="BI392" s="191"/>
      <c r="BJ392" s="191"/>
      <c r="BK392" s="191"/>
      <c r="BL392" s="191"/>
    </row>
    <row r="393" spans="1:64" x14ac:dyDescent="0.25">
      <c r="A393" s="191"/>
      <c r="B393" s="191"/>
      <c r="C393" s="191"/>
      <c r="D393" s="191"/>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c r="AA393" s="191"/>
      <c r="AB393" s="191"/>
      <c r="AC393" s="191"/>
      <c r="AD393" s="191"/>
      <c r="AE393" s="191"/>
      <c r="AF393" s="191"/>
      <c r="AG393" s="191"/>
      <c r="AH393" s="191"/>
      <c r="AI393" s="191"/>
      <c r="AJ393" s="191"/>
      <c r="AK393" s="191"/>
      <c r="AL393" s="191"/>
      <c r="AM393" s="191"/>
      <c r="AN393" s="191"/>
      <c r="AO393" s="191"/>
      <c r="AP393" s="191"/>
      <c r="AQ393" s="191"/>
      <c r="AR393" s="191"/>
      <c r="AS393" s="191"/>
      <c r="AT393" s="191"/>
      <c r="AU393" s="191"/>
      <c r="AV393" s="191"/>
      <c r="AW393" s="191"/>
      <c r="AX393" s="191"/>
      <c r="AY393" s="191"/>
      <c r="AZ393" s="191"/>
      <c r="BA393" s="191"/>
      <c r="BB393" s="191"/>
      <c r="BC393" s="191"/>
      <c r="BD393" s="191"/>
      <c r="BE393" s="191"/>
      <c r="BF393" s="191"/>
      <c r="BG393" s="191"/>
      <c r="BH393" s="188"/>
      <c r="BI393" s="191"/>
      <c r="BJ393" s="191"/>
      <c r="BK393" s="191"/>
      <c r="BL393" s="191"/>
    </row>
    <row r="394" spans="1:64" x14ac:dyDescent="0.25">
      <c r="A394" s="191"/>
      <c r="B394" s="191"/>
      <c r="C394" s="191"/>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c r="AB394" s="191"/>
      <c r="AC394" s="191"/>
      <c r="AD394" s="191"/>
      <c r="AE394" s="191"/>
      <c r="AF394" s="191"/>
      <c r="AG394" s="191"/>
      <c r="AH394" s="191"/>
      <c r="AI394" s="191"/>
      <c r="AJ394" s="191"/>
      <c r="AK394" s="191"/>
      <c r="AL394" s="191"/>
      <c r="AM394" s="191"/>
      <c r="AN394" s="191"/>
      <c r="AO394" s="191"/>
      <c r="AP394" s="191"/>
      <c r="AQ394" s="191"/>
      <c r="AR394" s="191"/>
      <c r="AS394" s="191"/>
      <c r="AT394" s="191"/>
      <c r="AU394" s="191"/>
      <c r="AV394" s="191"/>
      <c r="AW394" s="191"/>
      <c r="AX394" s="191"/>
      <c r="AY394" s="191"/>
      <c r="AZ394" s="191"/>
      <c r="BA394" s="191"/>
      <c r="BB394" s="191"/>
      <c r="BC394" s="191"/>
      <c r="BD394" s="191"/>
      <c r="BE394" s="191"/>
      <c r="BF394" s="191"/>
      <c r="BG394" s="191"/>
      <c r="BH394" s="188"/>
      <c r="BI394" s="191"/>
      <c r="BJ394" s="191"/>
      <c r="BK394" s="191"/>
      <c r="BL394" s="191"/>
    </row>
    <row r="395" spans="1:64" x14ac:dyDescent="0.25">
      <c r="A395" s="191"/>
      <c r="B395" s="191"/>
      <c r="C395" s="191"/>
      <c r="D395" s="191"/>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c r="AG395" s="191"/>
      <c r="AH395" s="191"/>
      <c r="AI395" s="191"/>
      <c r="AJ395" s="191"/>
      <c r="AK395" s="191"/>
      <c r="AL395" s="191"/>
      <c r="AM395" s="191"/>
      <c r="AN395" s="191"/>
      <c r="AO395" s="191"/>
      <c r="AP395" s="191"/>
      <c r="AQ395" s="191"/>
      <c r="AR395" s="191"/>
      <c r="AS395" s="191"/>
      <c r="AT395" s="191"/>
      <c r="AU395" s="191"/>
      <c r="AV395" s="191"/>
      <c r="AW395" s="191"/>
      <c r="AX395" s="191"/>
      <c r="AY395" s="191"/>
      <c r="AZ395" s="191"/>
      <c r="BA395" s="191"/>
      <c r="BB395" s="191"/>
      <c r="BC395" s="191"/>
      <c r="BD395" s="191"/>
      <c r="BE395" s="191"/>
      <c r="BF395" s="191"/>
      <c r="BG395" s="191"/>
      <c r="BH395" s="188"/>
      <c r="BI395" s="191"/>
      <c r="BJ395" s="191"/>
      <c r="BK395" s="191"/>
      <c r="BL395" s="191"/>
    </row>
    <row r="396" spans="1:64" x14ac:dyDescent="0.25">
      <c r="A396" s="191"/>
      <c r="B396" s="191"/>
      <c r="C396" s="191"/>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c r="AA396" s="191"/>
      <c r="AB396" s="191"/>
      <c r="AC396" s="191"/>
      <c r="AD396" s="191"/>
      <c r="AE396" s="191"/>
      <c r="AF396" s="191"/>
      <c r="AG396" s="191"/>
      <c r="AH396" s="191"/>
      <c r="AI396" s="191"/>
      <c r="AJ396" s="191"/>
      <c r="AK396" s="191"/>
      <c r="AL396" s="191"/>
      <c r="AM396" s="191"/>
      <c r="AN396" s="191"/>
      <c r="AO396" s="191"/>
      <c r="AP396" s="191"/>
      <c r="AQ396" s="191"/>
      <c r="AR396" s="191"/>
      <c r="AS396" s="191"/>
      <c r="AT396" s="191"/>
      <c r="AU396" s="191"/>
      <c r="AV396" s="191"/>
      <c r="AW396" s="191"/>
      <c r="AX396" s="191"/>
      <c r="AY396" s="191"/>
      <c r="AZ396" s="191"/>
      <c r="BA396" s="191"/>
      <c r="BB396" s="191"/>
      <c r="BC396" s="191"/>
      <c r="BD396" s="191"/>
      <c r="BE396" s="191"/>
      <c r="BF396" s="191"/>
      <c r="BG396" s="191"/>
      <c r="BH396" s="188"/>
      <c r="BI396" s="191"/>
      <c r="BJ396" s="191"/>
      <c r="BK396" s="191"/>
      <c r="BL396" s="191"/>
    </row>
    <row r="397" spans="1:64" x14ac:dyDescent="0.25">
      <c r="A397" s="191"/>
      <c r="B397" s="191"/>
      <c r="C397" s="191"/>
      <c r="D397" s="191"/>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c r="AA397" s="191"/>
      <c r="AB397" s="191"/>
      <c r="AC397" s="191"/>
      <c r="AD397" s="191"/>
      <c r="AE397" s="191"/>
      <c r="AF397" s="191"/>
      <c r="AG397" s="191"/>
      <c r="AH397" s="191"/>
      <c r="AI397" s="191"/>
      <c r="AJ397" s="191"/>
      <c r="AK397" s="191"/>
      <c r="AL397" s="191"/>
      <c r="AM397" s="191"/>
      <c r="AN397" s="191"/>
      <c r="AO397" s="191"/>
      <c r="AP397" s="191"/>
      <c r="AQ397" s="191"/>
      <c r="AR397" s="191"/>
      <c r="AS397" s="191"/>
      <c r="AT397" s="191"/>
      <c r="AU397" s="191"/>
      <c r="AV397" s="191"/>
      <c r="AW397" s="191"/>
      <c r="AX397" s="191"/>
      <c r="AY397" s="191"/>
      <c r="AZ397" s="191"/>
      <c r="BA397" s="191"/>
      <c r="BB397" s="191"/>
      <c r="BC397" s="191"/>
      <c r="BD397" s="191"/>
      <c r="BE397" s="191"/>
      <c r="BF397" s="191"/>
      <c r="BG397" s="191"/>
      <c r="BH397" s="188"/>
      <c r="BI397" s="191"/>
      <c r="BJ397" s="191"/>
      <c r="BK397" s="191"/>
      <c r="BL397" s="191"/>
    </row>
    <row r="398" spans="1:64" x14ac:dyDescent="0.25">
      <c r="A398" s="191"/>
      <c r="B398" s="191"/>
      <c r="C398" s="191"/>
      <c r="D398" s="191"/>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c r="AG398" s="191"/>
      <c r="AH398" s="191"/>
      <c r="AI398" s="191"/>
      <c r="AJ398" s="191"/>
      <c r="AK398" s="191"/>
      <c r="AL398" s="191"/>
      <c r="AM398" s="191"/>
      <c r="AN398" s="191"/>
      <c r="AO398" s="191"/>
      <c r="AP398" s="191"/>
      <c r="AQ398" s="191"/>
      <c r="AR398" s="191"/>
      <c r="AS398" s="191"/>
      <c r="AT398" s="191"/>
      <c r="AU398" s="191"/>
      <c r="AV398" s="191"/>
      <c r="AW398" s="191"/>
      <c r="AX398" s="191"/>
      <c r="AY398" s="191"/>
      <c r="AZ398" s="191"/>
      <c r="BA398" s="191"/>
      <c r="BB398" s="191"/>
      <c r="BC398" s="191"/>
      <c r="BD398" s="191"/>
      <c r="BE398" s="191"/>
      <c r="BF398" s="191"/>
      <c r="BG398" s="191"/>
      <c r="BH398" s="188"/>
      <c r="BI398" s="191"/>
      <c r="BJ398" s="191"/>
      <c r="BK398" s="191"/>
      <c r="BL398" s="191"/>
    </row>
    <row r="399" spans="1:64" x14ac:dyDescent="0.25">
      <c r="A399" s="191"/>
      <c r="B399" s="191"/>
      <c r="C399" s="191"/>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c r="AG399" s="191"/>
      <c r="AH399" s="191"/>
      <c r="AI399" s="191"/>
      <c r="AJ399" s="191"/>
      <c r="AK399" s="191"/>
      <c r="AL399" s="191"/>
      <c r="AM399" s="191"/>
      <c r="AN399" s="191"/>
      <c r="AO399" s="191"/>
      <c r="AP399" s="191"/>
      <c r="AQ399" s="191"/>
      <c r="AR399" s="191"/>
      <c r="AS399" s="191"/>
      <c r="AT399" s="191"/>
      <c r="AU399" s="191"/>
      <c r="AV399" s="191"/>
      <c r="AW399" s="191"/>
      <c r="AX399" s="191"/>
      <c r="AY399" s="191"/>
      <c r="AZ399" s="191"/>
      <c r="BA399" s="191"/>
      <c r="BB399" s="191"/>
      <c r="BC399" s="191"/>
      <c r="BD399" s="191"/>
      <c r="BE399" s="191"/>
      <c r="BF399" s="191"/>
      <c r="BG399" s="191"/>
      <c r="BH399" s="188"/>
      <c r="BI399" s="191"/>
      <c r="BJ399" s="191"/>
      <c r="BK399" s="191"/>
      <c r="BL399" s="191"/>
    </row>
    <row r="400" spans="1:64" x14ac:dyDescent="0.25">
      <c r="A400" s="191"/>
      <c r="B400" s="191"/>
      <c r="C400" s="191"/>
      <c r="D400" s="191"/>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1"/>
      <c r="AE400" s="191"/>
      <c r="AF400" s="191"/>
      <c r="AG400" s="191"/>
      <c r="AH400" s="191"/>
      <c r="AI400" s="191"/>
      <c r="AJ400" s="191"/>
      <c r="AK400" s="191"/>
      <c r="AL400" s="191"/>
      <c r="AM400" s="191"/>
      <c r="AN400" s="191"/>
      <c r="AO400" s="191"/>
      <c r="AP400" s="191"/>
      <c r="AQ400" s="191"/>
      <c r="AR400" s="191"/>
      <c r="AS400" s="191"/>
      <c r="AT400" s="191"/>
      <c r="AU400" s="191"/>
      <c r="AV400" s="191"/>
      <c r="AW400" s="191"/>
      <c r="AX400" s="191"/>
      <c r="AY400" s="191"/>
      <c r="AZ400" s="191"/>
      <c r="BA400" s="191"/>
      <c r="BB400" s="191"/>
      <c r="BC400" s="191"/>
      <c r="BD400" s="191"/>
      <c r="BE400" s="191"/>
      <c r="BF400" s="191"/>
      <c r="BG400" s="191"/>
      <c r="BH400" s="188"/>
      <c r="BI400" s="191"/>
      <c r="BJ400" s="191"/>
      <c r="BK400" s="191"/>
      <c r="BL400" s="191"/>
    </row>
    <row r="401" spans="1:64" x14ac:dyDescent="0.25">
      <c r="A401" s="191"/>
      <c r="B401" s="191"/>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191"/>
      <c r="AJ401" s="191"/>
      <c r="AK401" s="191"/>
      <c r="AL401" s="191"/>
      <c r="AM401" s="191"/>
      <c r="AN401" s="191"/>
      <c r="AO401" s="191"/>
      <c r="AP401" s="191"/>
      <c r="AQ401" s="191"/>
      <c r="AR401" s="191"/>
      <c r="AS401" s="191"/>
      <c r="AT401" s="191"/>
      <c r="AU401" s="191"/>
      <c r="AV401" s="191"/>
      <c r="AW401" s="191"/>
      <c r="AX401" s="191"/>
      <c r="AY401" s="191"/>
      <c r="AZ401" s="191"/>
      <c r="BA401" s="191"/>
      <c r="BB401" s="191"/>
      <c r="BC401" s="191"/>
      <c r="BD401" s="191"/>
      <c r="BE401" s="191"/>
      <c r="BF401" s="191"/>
      <c r="BG401" s="191"/>
      <c r="BH401" s="188"/>
      <c r="BI401" s="191"/>
      <c r="BJ401" s="191"/>
      <c r="BK401" s="191"/>
      <c r="BL401" s="191"/>
    </row>
    <row r="402" spans="1:64" x14ac:dyDescent="0.25">
      <c r="A402" s="191"/>
      <c r="B402" s="191"/>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91"/>
      <c r="AA402" s="191"/>
      <c r="AB402" s="191"/>
      <c r="AC402" s="191"/>
      <c r="AD402" s="191"/>
      <c r="AE402" s="191"/>
      <c r="AF402" s="191"/>
      <c r="AG402" s="191"/>
      <c r="AH402" s="191"/>
      <c r="AI402" s="191"/>
      <c r="AJ402" s="191"/>
      <c r="AK402" s="191"/>
      <c r="AL402" s="191"/>
      <c r="AM402" s="191"/>
      <c r="AN402" s="191"/>
      <c r="AO402" s="191"/>
      <c r="AP402" s="191"/>
      <c r="AQ402" s="191"/>
      <c r="AR402" s="191"/>
      <c r="AS402" s="191"/>
      <c r="AT402" s="191"/>
      <c r="AU402" s="191"/>
      <c r="AV402" s="191"/>
      <c r="AW402" s="191"/>
      <c r="AX402" s="191"/>
      <c r="AY402" s="191"/>
      <c r="AZ402" s="191"/>
      <c r="BA402" s="191"/>
      <c r="BB402" s="191"/>
      <c r="BC402" s="191"/>
      <c r="BD402" s="191"/>
      <c r="BE402" s="191"/>
      <c r="BF402" s="191"/>
      <c r="BG402" s="191"/>
      <c r="BH402" s="188"/>
      <c r="BI402" s="191"/>
      <c r="BJ402" s="191"/>
      <c r="BK402" s="191"/>
      <c r="BL402" s="191"/>
    </row>
    <row r="403" spans="1:64" x14ac:dyDescent="0.25">
      <c r="A403" s="191"/>
      <c r="B403" s="191"/>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c r="AD403" s="191"/>
      <c r="AE403" s="191"/>
      <c r="AF403" s="191"/>
      <c r="AG403" s="191"/>
      <c r="AH403" s="191"/>
      <c r="AI403" s="191"/>
      <c r="AJ403" s="191"/>
      <c r="AK403" s="191"/>
      <c r="AL403" s="191"/>
      <c r="AM403" s="191"/>
      <c r="AN403" s="191"/>
      <c r="AO403" s="191"/>
      <c r="AP403" s="191"/>
      <c r="AQ403" s="191"/>
      <c r="AR403" s="191"/>
      <c r="AS403" s="191"/>
      <c r="AT403" s="191"/>
      <c r="AU403" s="191"/>
      <c r="AV403" s="191"/>
      <c r="AW403" s="191"/>
      <c r="AX403" s="191"/>
      <c r="AY403" s="191"/>
      <c r="AZ403" s="191"/>
      <c r="BA403" s="191"/>
      <c r="BB403" s="191"/>
      <c r="BC403" s="191"/>
      <c r="BD403" s="191"/>
      <c r="BE403" s="191"/>
      <c r="BF403" s="191"/>
      <c r="BG403" s="191"/>
      <c r="BH403" s="188"/>
      <c r="BI403" s="191"/>
      <c r="BJ403" s="191"/>
      <c r="BK403" s="191"/>
      <c r="BL403" s="191"/>
    </row>
    <row r="404" spans="1:64" x14ac:dyDescent="0.25">
      <c r="A404" s="191"/>
      <c r="B404" s="191"/>
      <c r="C404" s="191"/>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88"/>
      <c r="BI404" s="191"/>
      <c r="BJ404" s="191"/>
      <c r="BK404" s="191"/>
      <c r="BL404" s="191"/>
    </row>
    <row r="405" spans="1:64" x14ac:dyDescent="0.25">
      <c r="A405" s="191"/>
      <c r="B405" s="191"/>
      <c r="C405" s="191"/>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191"/>
      <c r="AH405" s="191"/>
      <c r="AI405" s="191"/>
      <c r="AJ405" s="191"/>
      <c r="AK405" s="191"/>
      <c r="AL405" s="191"/>
      <c r="AM405" s="191"/>
      <c r="AN405" s="191"/>
      <c r="AO405" s="191"/>
      <c r="AP405" s="191"/>
      <c r="AQ405" s="191"/>
      <c r="AR405" s="191"/>
      <c r="AS405" s="191"/>
      <c r="AT405" s="191"/>
      <c r="AU405" s="191"/>
      <c r="AV405" s="191"/>
      <c r="AW405" s="191"/>
      <c r="AX405" s="191"/>
      <c r="AY405" s="191"/>
      <c r="AZ405" s="191"/>
      <c r="BA405" s="191"/>
      <c r="BB405" s="191"/>
      <c r="BC405" s="191"/>
      <c r="BD405" s="191"/>
      <c r="BE405" s="191"/>
      <c r="BF405" s="191"/>
      <c r="BG405" s="191"/>
      <c r="BH405" s="188"/>
      <c r="BI405" s="191"/>
      <c r="BJ405" s="191"/>
      <c r="BK405" s="191"/>
      <c r="BL405" s="191"/>
    </row>
    <row r="406" spans="1:64" x14ac:dyDescent="0.25">
      <c r="A406" s="191"/>
      <c r="B406" s="191"/>
      <c r="C406" s="191"/>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c r="AB406" s="191"/>
      <c r="AC406" s="191"/>
      <c r="AD406" s="191"/>
      <c r="AE406" s="191"/>
      <c r="AF406" s="191"/>
      <c r="AG406" s="191"/>
      <c r="AH406" s="191"/>
      <c r="AI406" s="191"/>
      <c r="AJ406" s="191"/>
      <c r="AK406" s="191"/>
      <c r="AL406" s="191"/>
      <c r="AM406" s="191"/>
      <c r="AN406" s="191"/>
      <c r="AO406" s="191"/>
      <c r="AP406" s="191"/>
      <c r="AQ406" s="191"/>
      <c r="AR406" s="191"/>
      <c r="AS406" s="191"/>
      <c r="AT406" s="191"/>
      <c r="AU406" s="191"/>
      <c r="AV406" s="191"/>
      <c r="AW406" s="191"/>
      <c r="AX406" s="191"/>
      <c r="AY406" s="191"/>
      <c r="AZ406" s="191"/>
      <c r="BA406" s="191"/>
      <c r="BB406" s="191"/>
      <c r="BC406" s="191"/>
      <c r="BD406" s="191"/>
      <c r="BE406" s="191"/>
      <c r="BF406" s="191"/>
      <c r="BG406" s="191"/>
      <c r="BH406" s="188"/>
      <c r="BI406" s="191"/>
      <c r="BJ406" s="191"/>
      <c r="BK406" s="191"/>
      <c r="BL406" s="191"/>
    </row>
    <row r="407" spans="1:64" x14ac:dyDescent="0.25">
      <c r="A407" s="191"/>
      <c r="B407" s="191"/>
      <c r="C407" s="191"/>
      <c r="D407" s="191"/>
      <c r="E407" s="191"/>
      <c r="F407" s="191"/>
      <c r="G407" s="191"/>
      <c r="H407" s="191"/>
      <c r="I407" s="191"/>
      <c r="J407" s="191"/>
      <c r="K407" s="191"/>
      <c r="L407" s="191"/>
      <c r="M407" s="191"/>
      <c r="N407" s="191"/>
      <c r="O407" s="191"/>
      <c r="P407" s="191"/>
      <c r="Q407" s="191"/>
      <c r="R407" s="191"/>
      <c r="S407" s="191"/>
      <c r="T407" s="191"/>
      <c r="U407" s="191"/>
      <c r="V407" s="191"/>
      <c r="W407" s="191"/>
      <c r="X407" s="191"/>
      <c r="Y407" s="191"/>
      <c r="Z407" s="191"/>
      <c r="AA407" s="191"/>
      <c r="AB407" s="191"/>
      <c r="AC407" s="191"/>
      <c r="AD407" s="191"/>
      <c r="AE407" s="191"/>
      <c r="AF407" s="191"/>
      <c r="AG407" s="191"/>
      <c r="AH407" s="191"/>
      <c r="AI407" s="191"/>
      <c r="AJ407" s="191"/>
      <c r="AK407" s="191"/>
      <c r="AL407" s="191"/>
      <c r="AM407" s="191"/>
      <c r="AN407" s="191"/>
      <c r="AO407" s="191"/>
      <c r="AP407" s="191"/>
      <c r="AQ407" s="191"/>
      <c r="AR407" s="191"/>
      <c r="AS407" s="191"/>
      <c r="AT407" s="191"/>
      <c r="AU407" s="191"/>
      <c r="AV407" s="191"/>
      <c r="AW407" s="191"/>
      <c r="AX407" s="191"/>
      <c r="AY407" s="191"/>
      <c r="AZ407" s="191"/>
      <c r="BA407" s="191"/>
      <c r="BB407" s="191"/>
      <c r="BC407" s="191"/>
      <c r="BD407" s="191"/>
      <c r="BE407" s="191"/>
      <c r="BF407" s="191"/>
      <c r="BG407" s="191"/>
      <c r="BH407" s="188"/>
      <c r="BI407" s="191"/>
      <c r="BJ407" s="191"/>
      <c r="BK407" s="191"/>
      <c r="BL407" s="191"/>
    </row>
    <row r="408" spans="1:64" x14ac:dyDescent="0.25">
      <c r="A408" s="191"/>
      <c r="B408" s="191"/>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1"/>
      <c r="AY408" s="191"/>
      <c r="AZ408" s="191"/>
      <c r="BA408" s="191"/>
      <c r="BB408" s="191"/>
      <c r="BC408" s="191"/>
      <c r="BD408" s="191"/>
      <c r="BE408" s="191"/>
      <c r="BF408" s="191"/>
      <c r="BG408" s="191"/>
      <c r="BH408" s="188"/>
      <c r="BI408" s="191"/>
      <c r="BJ408" s="191"/>
      <c r="BK408" s="191"/>
      <c r="BL408" s="191"/>
    </row>
    <row r="409" spans="1:64" x14ac:dyDescent="0.25">
      <c r="A409" s="191"/>
      <c r="B409" s="191"/>
      <c r="C409" s="191"/>
      <c r="D409" s="191"/>
      <c r="E409" s="191"/>
      <c r="F409" s="191"/>
      <c r="G409" s="191"/>
      <c r="H409" s="191"/>
      <c r="I409" s="191"/>
      <c r="J409" s="191"/>
      <c r="K409" s="191"/>
      <c r="L409" s="191"/>
      <c r="M409" s="191"/>
      <c r="N409" s="191"/>
      <c r="O409" s="191"/>
      <c r="P409" s="191"/>
      <c r="Q409" s="191"/>
      <c r="R409" s="191"/>
      <c r="S409" s="191"/>
      <c r="T409" s="191"/>
      <c r="U409" s="191"/>
      <c r="V409" s="191"/>
      <c r="W409" s="191"/>
      <c r="X409" s="191"/>
      <c r="Y409" s="191"/>
      <c r="Z409" s="191"/>
      <c r="AA409" s="191"/>
      <c r="AB409" s="191"/>
      <c r="AC409" s="191"/>
      <c r="AD409" s="191"/>
      <c r="AE409" s="191"/>
      <c r="AF409" s="191"/>
      <c r="AG409" s="191"/>
      <c r="AH409" s="191"/>
      <c r="AI409" s="191"/>
      <c r="AJ409" s="191"/>
      <c r="AK409" s="191"/>
      <c r="AL409" s="191"/>
      <c r="AM409" s="191"/>
      <c r="AN409" s="191"/>
      <c r="AO409" s="191"/>
      <c r="AP409" s="191"/>
      <c r="AQ409" s="191"/>
      <c r="AR409" s="191"/>
      <c r="AS409" s="191"/>
      <c r="AT409" s="191"/>
      <c r="AU409" s="191"/>
      <c r="AV409" s="191"/>
      <c r="AW409" s="191"/>
      <c r="AX409" s="191"/>
      <c r="AY409" s="191"/>
      <c r="AZ409" s="191"/>
      <c r="BA409" s="191"/>
      <c r="BB409" s="191"/>
      <c r="BC409" s="191"/>
      <c r="BD409" s="191"/>
      <c r="BE409" s="191"/>
      <c r="BF409" s="191"/>
      <c r="BG409" s="191"/>
      <c r="BH409" s="188"/>
      <c r="BI409" s="191"/>
      <c r="BJ409" s="191"/>
      <c r="BK409" s="191"/>
      <c r="BL409" s="191"/>
    </row>
    <row r="410" spans="1:64" x14ac:dyDescent="0.25">
      <c r="A410" s="191"/>
      <c r="B410" s="191"/>
      <c r="C410" s="191"/>
      <c r="D410" s="191"/>
      <c r="E410" s="191"/>
      <c r="F410" s="191"/>
      <c r="G410" s="191"/>
      <c r="H410" s="191"/>
      <c r="I410" s="191"/>
      <c r="J410" s="191"/>
      <c r="K410" s="191"/>
      <c r="L410" s="191"/>
      <c r="M410" s="191"/>
      <c r="N410" s="191"/>
      <c r="O410" s="191"/>
      <c r="P410" s="191"/>
      <c r="Q410" s="191"/>
      <c r="R410" s="191"/>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c r="BC410" s="191"/>
      <c r="BD410" s="191"/>
      <c r="BE410" s="191"/>
      <c r="BF410" s="191"/>
      <c r="BG410" s="191"/>
      <c r="BH410" s="188"/>
      <c r="BI410" s="191"/>
      <c r="BJ410" s="191"/>
      <c r="BK410" s="191"/>
      <c r="BL410" s="191"/>
    </row>
    <row r="411" spans="1:64" x14ac:dyDescent="0.25">
      <c r="A411" s="191"/>
      <c r="B411" s="191"/>
      <c r="C411" s="191"/>
      <c r="D411" s="191"/>
      <c r="E411" s="191"/>
      <c r="F411" s="191"/>
      <c r="G411" s="191"/>
      <c r="H411" s="191"/>
      <c r="I411" s="191"/>
      <c r="J411" s="191"/>
      <c r="K411" s="191"/>
      <c r="L411" s="191"/>
      <c r="M411" s="191"/>
      <c r="N411" s="191"/>
      <c r="O411" s="191"/>
      <c r="P411" s="191"/>
      <c r="Q411" s="191"/>
      <c r="R411" s="191"/>
      <c r="S411" s="191"/>
      <c r="T411" s="191"/>
      <c r="U411" s="191"/>
      <c r="V411" s="191"/>
      <c r="W411" s="191"/>
      <c r="X411" s="191"/>
      <c r="Y411" s="191"/>
      <c r="Z411" s="191"/>
      <c r="AA411" s="191"/>
      <c r="AB411" s="191"/>
      <c r="AC411" s="191"/>
      <c r="AD411" s="191"/>
      <c r="AE411" s="191"/>
      <c r="AF411" s="191"/>
      <c r="AG411" s="191"/>
      <c r="AH411" s="191"/>
      <c r="AI411" s="191"/>
      <c r="AJ411" s="191"/>
      <c r="AK411" s="191"/>
      <c r="AL411" s="191"/>
      <c r="AM411" s="191"/>
      <c r="AN411" s="191"/>
      <c r="AO411" s="191"/>
      <c r="AP411" s="191"/>
      <c r="AQ411" s="191"/>
      <c r="AR411" s="191"/>
      <c r="AS411" s="191"/>
      <c r="AT411" s="191"/>
      <c r="AU411" s="191"/>
      <c r="AV411" s="191"/>
      <c r="AW411" s="191"/>
      <c r="AX411" s="191"/>
      <c r="AY411" s="191"/>
      <c r="AZ411" s="191"/>
      <c r="BA411" s="191"/>
      <c r="BB411" s="191"/>
      <c r="BC411" s="191"/>
      <c r="BD411" s="191"/>
      <c r="BE411" s="191"/>
      <c r="BF411" s="191"/>
      <c r="BG411" s="191"/>
      <c r="BH411" s="188"/>
      <c r="BI411" s="191"/>
      <c r="BJ411" s="191"/>
      <c r="BK411" s="191"/>
      <c r="BL411" s="191"/>
    </row>
    <row r="412" spans="1:64" x14ac:dyDescent="0.25">
      <c r="A412" s="191"/>
      <c r="B412" s="191"/>
      <c r="C412" s="191"/>
      <c r="D412" s="191"/>
      <c r="E412" s="191"/>
      <c r="F412" s="191"/>
      <c r="G412" s="191"/>
      <c r="H412" s="191"/>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1"/>
      <c r="AG412" s="191"/>
      <c r="AH412" s="191"/>
      <c r="AI412" s="191"/>
      <c r="AJ412" s="191"/>
      <c r="AK412" s="191"/>
      <c r="AL412" s="191"/>
      <c r="AM412" s="191"/>
      <c r="AN412" s="191"/>
      <c r="AO412" s="191"/>
      <c r="AP412" s="191"/>
      <c r="AQ412" s="191"/>
      <c r="AR412" s="191"/>
      <c r="AS412" s="191"/>
      <c r="AT412" s="191"/>
      <c r="AU412" s="191"/>
      <c r="AV412" s="191"/>
      <c r="AW412" s="191"/>
      <c r="AX412" s="191"/>
      <c r="AY412" s="191"/>
      <c r="AZ412" s="191"/>
      <c r="BA412" s="191"/>
      <c r="BB412" s="191"/>
      <c r="BC412" s="191"/>
      <c r="BD412" s="191"/>
      <c r="BE412" s="191"/>
      <c r="BF412" s="191"/>
      <c r="BG412" s="191"/>
      <c r="BH412" s="188"/>
      <c r="BI412" s="191"/>
      <c r="BJ412" s="191"/>
      <c r="BK412" s="191"/>
      <c r="BL412" s="191"/>
    </row>
    <row r="413" spans="1:64" x14ac:dyDescent="0.25">
      <c r="A413" s="191"/>
      <c r="B413" s="191"/>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1"/>
      <c r="AB413" s="191"/>
      <c r="AC413" s="191"/>
      <c r="AD413" s="191"/>
      <c r="AE413" s="191"/>
      <c r="AF413" s="191"/>
      <c r="AG413" s="191"/>
      <c r="AH413" s="191"/>
      <c r="AI413" s="191"/>
      <c r="AJ413" s="191"/>
      <c r="AK413" s="191"/>
      <c r="AL413" s="191"/>
      <c r="AM413" s="191"/>
      <c r="AN413" s="191"/>
      <c r="AO413" s="191"/>
      <c r="AP413" s="191"/>
      <c r="AQ413" s="191"/>
      <c r="AR413" s="191"/>
      <c r="AS413" s="191"/>
      <c r="AT413" s="191"/>
      <c r="AU413" s="191"/>
      <c r="AV413" s="191"/>
      <c r="AW413" s="191"/>
      <c r="AX413" s="191"/>
      <c r="AY413" s="191"/>
      <c r="AZ413" s="191"/>
      <c r="BA413" s="191"/>
      <c r="BB413" s="191"/>
      <c r="BC413" s="191"/>
      <c r="BD413" s="191"/>
      <c r="BE413" s="191"/>
      <c r="BF413" s="191"/>
      <c r="BG413" s="191"/>
      <c r="BH413" s="188"/>
      <c r="BI413" s="191"/>
      <c r="BJ413" s="191"/>
      <c r="BK413" s="191"/>
      <c r="BL413" s="191"/>
    </row>
    <row r="414" spans="1:64" x14ac:dyDescent="0.25">
      <c r="A414" s="191"/>
      <c r="B414" s="191"/>
      <c r="C414" s="191"/>
      <c r="D414" s="191"/>
      <c r="E414" s="191"/>
      <c r="F414" s="191"/>
      <c r="G414" s="191"/>
      <c r="H414" s="191"/>
      <c r="I414" s="191"/>
      <c r="J414" s="191"/>
      <c r="K414" s="191"/>
      <c r="L414" s="191"/>
      <c r="M414" s="191"/>
      <c r="N414" s="191"/>
      <c r="O414" s="191"/>
      <c r="P414" s="191"/>
      <c r="Q414" s="191"/>
      <c r="R414" s="191"/>
      <c r="S414" s="191"/>
      <c r="T414" s="191"/>
      <c r="U414" s="191"/>
      <c r="V414" s="191"/>
      <c r="W414" s="191"/>
      <c r="X414" s="191"/>
      <c r="Y414" s="191"/>
      <c r="Z414" s="191"/>
      <c r="AA414" s="191"/>
      <c r="AB414" s="191"/>
      <c r="AC414" s="191"/>
      <c r="AD414" s="191"/>
      <c r="AE414" s="191"/>
      <c r="AF414" s="191"/>
      <c r="AG414" s="191"/>
      <c r="AH414" s="191"/>
      <c r="AI414" s="191"/>
      <c r="AJ414" s="191"/>
      <c r="AK414" s="191"/>
      <c r="AL414" s="191"/>
      <c r="AM414" s="191"/>
      <c r="AN414" s="191"/>
      <c r="AO414" s="191"/>
      <c r="AP414" s="191"/>
      <c r="AQ414" s="191"/>
      <c r="AR414" s="191"/>
      <c r="AS414" s="191"/>
      <c r="AT414" s="191"/>
      <c r="AU414" s="191"/>
      <c r="AV414" s="191"/>
      <c r="AW414" s="191"/>
      <c r="AX414" s="191"/>
      <c r="AY414" s="191"/>
      <c r="AZ414" s="191"/>
      <c r="BA414" s="191"/>
      <c r="BB414" s="191"/>
      <c r="BC414" s="191"/>
      <c r="BD414" s="191"/>
      <c r="BE414" s="191"/>
      <c r="BF414" s="191"/>
      <c r="BG414" s="191"/>
      <c r="BH414" s="188"/>
      <c r="BI414" s="191"/>
      <c r="BJ414" s="191"/>
      <c r="BK414" s="191"/>
      <c r="BL414" s="191"/>
    </row>
    <row r="415" spans="1:64" x14ac:dyDescent="0.25">
      <c r="A415" s="191"/>
      <c r="B415" s="191"/>
      <c r="C415" s="191"/>
      <c r="D415" s="191"/>
      <c r="E415" s="191"/>
      <c r="F415" s="191"/>
      <c r="G415" s="191"/>
      <c r="H415" s="191"/>
      <c r="I415" s="191"/>
      <c r="J415" s="191"/>
      <c r="K415" s="191"/>
      <c r="L415" s="191"/>
      <c r="M415" s="191"/>
      <c r="N415" s="191"/>
      <c r="O415" s="191"/>
      <c r="P415" s="191"/>
      <c r="Q415" s="191"/>
      <c r="R415" s="191"/>
      <c r="S415" s="191"/>
      <c r="T415" s="191"/>
      <c r="U415" s="191"/>
      <c r="V415" s="191"/>
      <c r="W415" s="191"/>
      <c r="X415" s="191"/>
      <c r="Y415" s="191"/>
      <c r="Z415" s="191"/>
      <c r="AA415" s="191"/>
      <c r="AB415" s="191"/>
      <c r="AC415" s="191"/>
      <c r="AD415" s="191"/>
      <c r="AE415" s="191"/>
      <c r="AF415" s="191"/>
      <c r="AG415" s="191"/>
      <c r="AH415" s="191"/>
      <c r="AI415" s="191"/>
      <c r="AJ415" s="191"/>
      <c r="AK415" s="191"/>
      <c r="AL415" s="191"/>
      <c r="AM415" s="191"/>
      <c r="AN415" s="191"/>
      <c r="AO415" s="191"/>
      <c r="AP415" s="191"/>
      <c r="AQ415" s="191"/>
      <c r="AR415" s="191"/>
      <c r="AS415" s="191"/>
      <c r="AT415" s="191"/>
      <c r="AU415" s="191"/>
      <c r="AV415" s="191"/>
      <c r="AW415" s="191"/>
      <c r="AX415" s="191"/>
      <c r="AY415" s="191"/>
      <c r="AZ415" s="191"/>
      <c r="BA415" s="191"/>
      <c r="BB415" s="191"/>
      <c r="BC415" s="191"/>
      <c r="BD415" s="191"/>
      <c r="BE415" s="191"/>
      <c r="BF415" s="191"/>
      <c r="BG415" s="191"/>
      <c r="BH415" s="188"/>
      <c r="BI415" s="191"/>
      <c r="BJ415" s="191"/>
      <c r="BK415" s="191"/>
      <c r="BL415" s="191"/>
    </row>
    <row r="416" spans="1:64" x14ac:dyDescent="0.25">
      <c r="A416" s="191"/>
      <c r="B416" s="191"/>
      <c r="C416" s="191"/>
      <c r="D416" s="191"/>
      <c r="E416" s="191"/>
      <c r="F416" s="191"/>
      <c r="G416" s="191"/>
      <c r="H416" s="191"/>
      <c r="I416" s="191"/>
      <c r="J416" s="191"/>
      <c r="K416" s="191"/>
      <c r="L416" s="191"/>
      <c r="M416" s="191"/>
      <c r="N416" s="191"/>
      <c r="O416" s="191"/>
      <c r="P416" s="191"/>
      <c r="Q416" s="191"/>
      <c r="R416" s="191"/>
      <c r="S416" s="191"/>
      <c r="T416" s="191"/>
      <c r="U416" s="191"/>
      <c r="V416" s="191"/>
      <c r="W416" s="191"/>
      <c r="X416" s="191"/>
      <c r="Y416" s="191"/>
      <c r="Z416" s="191"/>
      <c r="AA416" s="191"/>
      <c r="AB416" s="191"/>
      <c r="AC416" s="191"/>
      <c r="AD416" s="191"/>
      <c r="AE416" s="191"/>
      <c r="AF416" s="191"/>
      <c r="AG416" s="191"/>
      <c r="AH416" s="191"/>
      <c r="AI416" s="191"/>
      <c r="AJ416" s="191"/>
      <c r="AK416" s="191"/>
      <c r="AL416" s="191"/>
      <c r="AM416" s="191"/>
      <c r="AN416" s="191"/>
      <c r="AO416" s="191"/>
      <c r="AP416" s="191"/>
      <c r="AQ416" s="191"/>
      <c r="AR416" s="191"/>
      <c r="AS416" s="191"/>
      <c r="AT416" s="191"/>
      <c r="AU416" s="191"/>
      <c r="AV416" s="191"/>
      <c r="AW416" s="191"/>
      <c r="AX416" s="191"/>
      <c r="AY416" s="191"/>
      <c r="AZ416" s="191"/>
      <c r="BA416" s="191"/>
      <c r="BB416" s="191"/>
      <c r="BC416" s="191"/>
      <c r="BD416" s="191"/>
      <c r="BE416" s="191"/>
      <c r="BF416" s="191"/>
      <c r="BG416" s="191"/>
      <c r="BH416" s="188"/>
      <c r="BI416" s="191"/>
      <c r="BJ416" s="191"/>
      <c r="BK416" s="191"/>
      <c r="BL416" s="191"/>
    </row>
    <row r="417" spans="1:64" x14ac:dyDescent="0.25">
      <c r="A417" s="191"/>
      <c r="B417" s="191"/>
      <c r="C417" s="191"/>
      <c r="D417" s="191"/>
      <c r="E417" s="191"/>
      <c r="F417" s="191"/>
      <c r="G417" s="191"/>
      <c r="H417" s="191"/>
      <c r="I417" s="191"/>
      <c r="J417" s="191"/>
      <c r="K417" s="191"/>
      <c r="L417" s="191"/>
      <c r="M417" s="191"/>
      <c r="N417" s="191"/>
      <c r="O417" s="191"/>
      <c r="P417" s="191"/>
      <c r="Q417" s="191"/>
      <c r="R417" s="191"/>
      <c r="S417" s="191"/>
      <c r="T417" s="191"/>
      <c r="U417" s="191"/>
      <c r="V417" s="191"/>
      <c r="W417" s="191"/>
      <c r="X417" s="191"/>
      <c r="Y417" s="191"/>
      <c r="Z417" s="191"/>
      <c r="AA417" s="191"/>
      <c r="AB417" s="191"/>
      <c r="AC417" s="191"/>
      <c r="AD417" s="191"/>
      <c r="AE417" s="191"/>
      <c r="AF417" s="191"/>
      <c r="AG417" s="191"/>
      <c r="AH417" s="191"/>
      <c r="AI417" s="191"/>
      <c r="AJ417" s="191"/>
      <c r="AK417" s="191"/>
      <c r="AL417" s="191"/>
      <c r="AM417" s="191"/>
      <c r="AN417" s="191"/>
      <c r="AO417" s="191"/>
      <c r="AP417" s="191"/>
      <c r="AQ417" s="191"/>
      <c r="AR417" s="191"/>
      <c r="AS417" s="191"/>
      <c r="AT417" s="191"/>
      <c r="AU417" s="191"/>
      <c r="AV417" s="191"/>
      <c r="AW417" s="191"/>
      <c r="AX417" s="191"/>
      <c r="AY417" s="191"/>
      <c r="AZ417" s="191"/>
      <c r="BA417" s="191"/>
      <c r="BB417" s="191"/>
      <c r="BC417" s="191"/>
      <c r="BD417" s="191"/>
      <c r="BE417" s="191"/>
      <c r="BF417" s="191"/>
      <c r="BG417" s="191"/>
      <c r="BH417" s="188"/>
      <c r="BI417" s="191"/>
      <c r="BJ417" s="191"/>
      <c r="BK417" s="191"/>
      <c r="BL417" s="191"/>
    </row>
    <row r="418" spans="1:64" x14ac:dyDescent="0.25">
      <c r="A418" s="191"/>
      <c r="B418" s="191"/>
      <c r="C418" s="191"/>
      <c r="D418" s="191"/>
      <c r="E418" s="191"/>
      <c r="F418" s="191"/>
      <c r="G418" s="191"/>
      <c r="H418" s="191"/>
      <c r="I418" s="191"/>
      <c r="J418" s="191"/>
      <c r="K418" s="191"/>
      <c r="L418" s="191"/>
      <c r="M418" s="191"/>
      <c r="N418" s="191"/>
      <c r="O418" s="191"/>
      <c r="P418" s="191"/>
      <c r="Q418" s="191"/>
      <c r="R418" s="191"/>
      <c r="S418" s="191"/>
      <c r="T418" s="191"/>
      <c r="U418" s="191"/>
      <c r="V418" s="191"/>
      <c r="W418" s="191"/>
      <c r="X418" s="191"/>
      <c r="Y418" s="191"/>
      <c r="Z418" s="191"/>
      <c r="AA418" s="191"/>
      <c r="AB418" s="191"/>
      <c r="AC418" s="191"/>
      <c r="AD418" s="191"/>
      <c r="AE418" s="191"/>
      <c r="AF418" s="191"/>
      <c r="AG418" s="191"/>
      <c r="AH418" s="191"/>
      <c r="AI418" s="191"/>
      <c r="AJ418" s="191"/>
      <c r="AK418" s="191"/>
      <c r="AL418" s="191"/>
      <c r="AM418" s="191"/>
      <c r="AN418" s="191"/>
      <c r="AO418" s="191"/>
      <c r="AP418" s="191"/>
      <c r="AQ418" s="191"/>
      <c r="AR418" s="191"/>
      <c r="AS418" s="191"/>
      <c r="AT418" s="191"/>
      <c r="AU418" s="191"/>
      <c r="AV418" s="191"/>
      <c r="AW418" s="191"/>
      <c r="AX418" s="191"/>
      <c r="AY418" s="191"/>
      <c r="AZ418" s="191"/>
      <c r="BA418" s="191"/>
      <c r="BB418" s="191"/>
      <c r="BC418" s="191"/>
      <c r="BD418" s="191"/>
      <c r="BE418" s="191"/>
      <c r="BF418" s="191"/>
      <c r="BG418" s="191"/>
      <c r="BH418" s="188"/>
      <c r="BI418" s="191"/>
      <c r="BJ418" s="191"/>
      <c r="BK418" s="191"/>
      <c r="BL418" s="191"/>
    </row>
    <row r="419" spans="1:64" x14ac:dyDescent="0.25">
      <c r="A419" s="191"/>
      <c r="B419" s="191"/>
      <c r="C419" s="191"/>
      <c r="D419" s="191"/>
      <c r="E419" s="191"/>
      <c r="F419" s="191"/>
      <c r="G419" s="191"/>
      <c r="H419" s="191"/>
      <c r="I419" s="191"/>
      <c r="J419" s="191"/>
      <c r="K419" s="191"/>
      <c r="L419" s="191"/>
      <c r="M419" s="191"/>
      <c r="N419" s="191"/>
      <c r="O419" s="191"/>
      <c r="P419" s="191"/>
      <c r="Q419" s="191"/>
      <c r="R419" s="191"/>
      <c r="S419" s="191"/>
      <c r="T419" s="191"/>
      <c r="U419" s="191"/>
      <c r="V419" s="191"/>
      <c r="W419" s="191"/>
      <c r="X419" s="191"/>
      <c r="Y419" s="191"/>
      <c r="Z419" s="191"/>
      <c r="AA419" s="191"/>
      <c r="AB419" s="191"/>
      <c r="AC419" s="191"/>
      <c r="AD419" s="191"/>
      <c r="AE419" s="191"/>
      <c r="AF419" s="191"/>
      <c r="AG419" s="191"/>
      <c r="AH419" s="191"/>
      <c r="AI419" s="191"/>
      <c r="AJ419" s="191"/>
      <c r="AK419" s="191"/>
      <c r="AL419" s="191"/>
      <c r="AM419" s="191"/>
      <c r="AN419" s="191"/>
      <c r="AO419" s="191"/>
      <c r="AP419" s="191"/>
      <c r="AQ419" s="191"/>
      <c r="AR419" s="191"/>
      <c r="AS419" s="191"/>
      <c r="AT419" s="191"/>
      <c r="AU419" s="191"/>
      <c r="AV419" s="191"/>
      <c r="AW419" s="191"/>
      <c r="AX419" s="191"/>
      <c r="AY419" s="191"/>
      <c r="AZ419" s="191"/>
      <c r="BA419" s="191"/>
      <c r="BB419" s="191"/>
      <c r="BC419" s="191"/>
      <c r="BD419" s="191"/>
      <c r="BE419" s="191"/>
      <c r="BF419" s="191"/>
      <c r="BG419" s="191"/>
      <c r="BH419" s="188"/>
      <c r="BI419" s="191"/>
      <c r="BJ419" s="191"/>
      <c r="BK419" s="191"/>
      <c r="BL419" s="191"/>
    </row>
    <row r="420" spans="1:64" x14ac:dyDescent="0.25">
      <c r="A420" s="191"/>
      <c r="B420" s="191"/>
      <c r="C420" s="191"/>
      <c r="D420" s="191"/>
      <c r="E420" s="191"/>
      <c r="F420" s="191"/>
      <c r="G420" s="191"/>
      <c r="H420" s="191"/>
      <c r="I420" s="191"/>
      <c r="J420" s="191"/>
      <c r="K420" s="191"/>
      <c r="L420" s="191"/>
      <c r="M420" s="191"/>
      <c r="N420" s="191"/>
      <c r="O420" s="191"/>
      <c r="P420" s="191"/>
      <c r="Q420" s="191"/>
      <c r="R420" s="191"/>
      <c r="S420" s="191"/>
      <c r="T420" s="191"/>
      <c r="U420" s="191"/>
      <c r="V420" s="191"/>
      <c r="W420" s="191"/>
      <c r="X420" s="191"/>
      <c r="Y420" s="191"/>
      <c r="Z420" s="191"/>
      <c r="AA420" s="191"/>
      <c r="AB420" s="191"/>
      <c r="AC420" s="191"/>
      <c r="AD420" s="191"/>
      <c r="AE420" s="191"/>
      <c r="AF420" s="191"/>
      <c r="AG420" s="191"/>
      <c r="AH420" s="191"/>
      <c r="AI420" s="191"/>
      <c r="AJ420" s="191"/>
      <c r="AK420" s="191"/>
      <c r="AL420" s="191"/>
      <c r="AM420" s="191"/>
      <c r="AN420" s="191"/>
      <c r="AO420" s="191"/>
      <c r="AP420" s="191"/>
      <c r="AQ420" s="191"/>
      <c r="AR420" s="191"/>
      <c r="AS420" s="191"/>
      <c r="AT420" s="191"/>
      <c r="AU420" s="191"/>
      <c r="AV420" s="191"/>
      <c r="AW420" s="191"/>
      <c r="AX420" s="191"/>
      <c r="AY420" s="191"/>
      <c r="AZ420" s="191"/>
      <c r="BA420" s="191"/>
      <c r="BB420" s="191"/>
      <c r="BC420" s="191"/>
      <c r="BD420" s="191"/>
      <c r="BE420" s="191"/>
      <c r="BF420" s="191"/>
      <c r="BG420" s="191"/>
      <c r="BH420" s="188"/>
      <c r="BI420" s="191"/>
      <c r="BJ420" s="191"/>
      <c r="BK420" s="191"/>
      <c r="BL420" s="191"/>
    </row>
    <row r="421" spans="1:64" x14ac:dyDescent="0.25">
      <c r="A421" s="191"/>
      <c r="B421" s="191"/>
      <c r="C421" s="191"/>
      <c r="D421" s="191"/>
      <c r="E421" s="191"/>
      <c r="F421" s="191"/>
      <c r="G421" s="191"/>
      <c r="H421" s="191"/>
      <c r="I421" s="191"/>
      <c r="J421" s="191"/>
      <c r="K421" s="191"/>
      <c r="L421" s="191"/>
      <c r="M421" s="191"/>
      <c r="N421" s="191"/>
      <c r="O421" s="191"/>
      <c r="P421" s="191"/>
      <c r="Q421" s="191"/>
      <c r="R421" s="191"/>
      <c r="S421" s="191"/>
      <c r="T421" s="191"/>
      <c r="U421" s="191"/>
      <c r="V421" s="191"/>
      <c r="W421" s="191"/>
      <c r="X421" s="191"/>
      <c r="Y421" s="191"/>
      <c r="Z421" s="191"/>
      <c r="AA421" s="191"/>
      <c r="AB421" s="191"/>
      <c r="AC421" s="191"/>
      <c r="AD421" s="191"/>
      <c r="AE421" s="191"/>
      <c r="AF421" s="191"/>
      <c r="AG421" s="191"/>
      <c r="AH421" s="191"/>
      <c r="AI421" s="191"/>
      <c r="AJ421" s="191"/>
      <c r="AK421" s="191"/>
      <c r="AL421" s="191"/>
      <c r="AM421" s="191"/>
      <c r="AN421" s="191"/>
      <c r="AO421" s="191"/>
      <c r="AP421" s="191"/>
      <c r="AQ421" s="191"/>
      <c r="AR421" s="191"/>
      <c r="AS421" s="191"/>
      <c r="AT421" s="191"/>
      <c r="AU421" s="191"/>
      <c r="AV421" s="191"/>
      <c r="AW421" s="191"/>
      <c r="AX421" s="191"/>
      <c r="AY421" s="191"/>
      <c r="AZ421" s="191"/>
      <c r="BA421" s="191"/>
      <c r="BB421" s="191"/>
      <c r="BC421" s="191"/>
      <c r="BD421" s="191"/>
      <c r="BE421" s="191"/>
      <c r="BF421" s="191"/>
      <c r="BG421" s="191"/>
      <c r="BH421" s="188"/>
      <c r="BI421" s="191"/>
      <c r="BJ421" s="191"/>
      <c r="BK421" s="191"/>
      <c r="BL421" s="191"/>
    </row>
    <row r="422" spans="1:64" x14ac:dyDescent="0.25">
      <c r="A422" s="191"/>
      <c r="B422" s="191"/>
      <c r="C422" s="191"/>
      <c r="D422" s="191"/>
      <c r="E422" s="191"/>
      <c r="F422" s="191"/>
      <c r="G422" s="191"/>
      <c r="H422" s="191"/>
      <c r="I422" s="191"/>
      <c r="J422" s="191"/>
      <c r="K422" s="191"/>
      <c r="L422" s="191"/>
      <c r="M422" s="191"/>
      <c r="N422" s="191"/>
      <c r="O422" s="191"/>
      <c r="P422" s="191"/>
      <c r="Q422" s="191"/>
      <c r="R422" s="191"/>
      <c r="S422" s="191"/>
      <c r="T422" s="191"/>
      <c r="U422" s="191"/>
      <c r="V422" s="191"/>
      <c r="W422" s="191"/>
      <c r="X422" s="191"/>
      <c r="Y422" s="191"/>
      <c r="Z422" s="191"/>
      <c r="AA422" s="191"/>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88"/>
      <c r="BI422" s="191"/>
      <c r="BJ422" s="191"/>
      <c r="BK422" s="191"/>
      <c r="BL422" s="191"/>
    </row>
    <row r="423" spans="1:64" x14ac:dyDescent="0.25">
      <c r="A423" s="191"/>
      <c r="B423" s="191"/>
      <c r="C423" s="191"/>
      <c r="D423" s="191"/>
      <c r="E423" s="191"/>
      <c r="F423" s="191"/>
      <c r="G423" s="191"/>
      <c r="H423" s="191"/>
      <c r="I423" s="191"/>
      <c r="J423" s="191"/>
      <c r="K423" s="191"/>
      <c r="L423" s="191"/>
      <c r="M423" s="191"/>
      <c r="N423" s="191"/>
      <c r="O423" s="191"/>
      <c r="P423" s="191"/>
      <c r="Q423" s="191"/>
      <c r="R423" s="191"/>
      <c r="S423" s="191"/>
      <c r="T423" s="191"/>
      <c r="U423" s="191"/>
      <c r="V423" s="191"/>
      <c r="W423" s="191"/>
      <c r="X423" s="191"/>
      <c r="Y423" s="191"/>
      <c r="Z423" s="191"/>
      <c r="AA423" s="191"/>
      <c r="AB423" s="191"/>
      <c r="AC423" s="191"/>
      <c r="AD423" s="191"/>
      <c r="AE423" s="191"/>
      <c r="AF423" s="191"/>
      <c r="AG423" s="191"/>
      <c r="AH423" s="191"/>
      <c r="AI423" s="191"/>
      <c r="AJ423" s="191"/>
      <c r="AK423" s="191"/>
      <c r="AL423" s="191"/>
      <c r="AM423" s="191"/>
      <c r="AN423" s="191"/>
      <c r="AO423" s="191"/>
      <c r="AP423" s="191"/>
      <c r="AQ423" s="191"/>
      <c r="AR423" s="191"/>
      <c r="AS423" s="191"/>
      <c r="AT423" s="191"/>
      <c r="AU423" s="191"/>
      <c r="AV423" s="191"/>
      <c r="AW423" s="191"/>
      <c r="AX423" s="191"/>
      <c r="AY423" s="191"/>
      <c r="AZ423" s="191"/>
      <c r="BA423" s="191"/>
      <c r="BB423" s="191"/>
      <c r="BC423" s="191"/>
      <c r="BD423" s="191"/>
      <c r="BE423" s="191"/>
      <c r="BF423" s="191"/>
      <c r="BG423" s="191"/>
      <c r="BH423" s="188"/>
      <c r="BI423" s="191"/>
      <c r="BJ423" s="191"/>
      <c r="BK423" s="191"/>
      <c r="BL423" s="191"/>
    </row>
    <row r="424" spans="1:64" x14ac:dyDescent="0.25">
      <c r="A424" s="191"/>
      <c r="B424" s="191"/>
      <c r="C424" s="191"/>
      <c r="D424" s="191"/>
      <c r="E424" s="191"/>
      <c r="F424" s="191"/>
      <c r="G424" s="191"/>
      <c r="H424" s="191"/>
      <c r="I424" s="191"/>
      <c r="J424" s="191"/>
      <c r="K424" s="191"/>
      <c r="L424" s="191"/>
      <c r="M424" s="191"/>
      <c r="N424" s="191"/>
      <c r="O424" s="191"/>
      <c r="P424" s="191"/>
      <c r="Q424" s="191"/>
      <c r="R424" s="191"/>
      <c r="S424" s="191"/>
      <c r="T424" s="191"/>
      <c r="U424" s="191"/>
      <c r="V424" s="191"/>
      <c r="W424" s="191"/>
      <c r="X424" s="191"/>
      <c r="Y424" s="191"/>
      <c r="Z424" s="191"/>
      <c r="AA424" s="191"/>
      <c r="AB424" s="191"/>
      <c r="AC424" s="191"/>
      <c r="AD424" s="191"/>
      <c r="AE424" s="191"/>
      <c r="AF424" s="191"/>
      <c r="AG424" s="191"/>
      <c r="AH424" s="191"/>
      <c r="AI424" s="191"/>
      <c r="AJ424" s="191"/>
      <c r="AK424" s="191"/>
      <c r="AL424" s="191"/>
      <c r="AM424" s="191"/>
      <c r="AN424" s="191"/>
      <c r="AO424" s="191"/>
      <c r="AP424" s="191"/>
      <c r="AQ424" s="191"/>
      <c r="AR424" s="191"/>
      <c r="AS424" s="191"/>
      <c r="AT424" s="191"/>
      <c r="AU424" s="191"/>
      <c r="AV424" s="191"/>
      <c r="AW424" s="191"/>
      <c r="AX424" s="191"/>
      <c r="AY424" s="191"/>
      <c r="AZ424" s="191"/>
      <c r="BA424" s="191"/>
      <c r="BB424" s="191"/>
      <c r="BC424" s="191"/>
      <c r="BD424" s="191"/>
      <c r="BE424" s="191"/>
      <c r="BF424" s="191"/>
      <c r="BG424" s="191"/>
      <c r="BH424" s="188"/>
      <c r="BI424" s="191"/>
      <c r="BJ424" s="191"/>
      <c r="BK424" s="191"/>
      <c r="BL424" s="191"/>
    </row>
    <row r="425" spans="1:64" x14ac:dyDescent="0.25">
      <c r="A425" s="191"/>
      <c r="B425" s="191"/>
      <c r="C425" s="191"/>
      <c r="D425" s="191"/>
      <c r="E425" s="191"/>
      <c r="F425" s="191"/>
      <c r="G425" s="191"/>
      <c r="H425" s="191"/>
      <c r="I425" s="191"/>
      <c r="J425" s="191"/>
      <c r="K425" s="191"/>
      <c r="L425" s="191"/>
      <c r="M425" s="191"/>
      <c r="N425" s="191"/>
      <c r="O425" s="191"/>
      <c r="P425" s="191"/>
      <c r="Q425" s="191"/>
      <c r="R425" s="191"/>
      <c r="S425" s="191"/>
      <c r="T425" s="191"/>
      <c r="U425" s="191"/>
      <c r="V425" s="191"/>
      <c r="W425" s="191"/>
      <c r="X425" s="191"/>
      <c r="Y425" s="191"/>
      <c r="Z425" s="191"/>
      <c r="AA425" s="191"/>
      <c r="AB425" s="191"/>
      <c r="AC425" s="191"/>
      <c r="AD425" s="191"/>
      <c r="AE425" s="191"/>
      <c r="AF425" s="191"/>
      <c r="AG425" s="191"/>
      <c r="AH425" s="191"/>
      <c r="AI425" s="191"/>
      <c r="AJ425" s="191"/>
      <c r="AK425" s="191"/>
      <c r="AL425" s="191"/>
      <c r="AM425" s="191"/>
      <c r="AN425" s="191"/>
      <c r="AO425" s="191"/>
      <c r="AP425" s="191"/>
      <c r="AQ425" s="191"/>
      <c r="AR425" s="191"/>
      <c r="AS425" s="191"/>
      <c r="AT425" s="191"/>
      <c r="AU425" s="191"/>
      <c r="AV425" s="191"/>
      <c r="AW425" s="191"/>
      <c r="AX425" s="191"/>
      <c r="AY425" s="191"/>
      <c r="AZ425" s="191"/>
      <c r="BA425" s="191"/>
      <c r="BB425" s="191"/>
      <c r="BC425" s="191"/>
      <c r="BD425" s="191"/>
      <c r="BE425" s="191"/>
      <c r="BF425" s="191"/>
      <c r="BG425" s="191"/>
      <c r="BH425" s="188"/>
      <c r="BI425" s="191"/>
      <c r="BJ425" s="191"/>
      <c r="BK425" s="191"/>
      <c r="BL425" s="191"/>
    </row>
    <row r="426" spans="1:64" x14ac:dyDescent="0.25">
      <c r="A426" s="191"/>
      <c r="B426" s="191"/>
      <c r="C426" s="191"/>
      <c r="D426" s="191"/>
      <c r="E426" s="191"/>
      <c r="F426" s="191"/>
      <c r="G426" s="191"/>
      <c r="H426" s="191"/>
      <c r="I426" s="191"/>
      <c r="J426" s="191"/>
      <c r="K426" s="191"/>
      <c r="L426" s="191"/>
      <c r="M426" s="191"/>
      <c r="N426" s="191"/>
      <c r="O426" s="191"/>
      <c r="P426" s="191"/>
      <c r="Q426" s="191"/>
      <c r="R426" s="191"/>
      <c r="S426" s="191"/>
      <c r="T426" s="191"/>
      <c r="U426" s="191"/>
      <c r="V426" s="191"/>
      <c r="W426" s="191"/>
      <c r="X426" s="191"/>
      <c r="Y426" s="191"/>
      <c r="Z426" s="191"/>
      <c r="AA426" s="191"/>
      <c r="AB426" s="191"/>
      <c r="AC426" s="191"/>
      <c r="AD426" s="191"/>
      <c r="AE426" s="191"/>
      <c r="AF426" s="191"/>
      <c r="AG426" s="191"/>
      <c r="AH426" s="191"/>
      <c r="AI426" s="191"/>
      <c r="AJ426" s="191"/>
      <c r="AK426" s="191"/>
      <c r="AL426" s="191"/>
      <c r="AM426" s="191"/>
      <c r="AN426" s="191"/>
      <c r="AO426" s="191"/>
      <c r="AP426" s="191"/>
      <c r="AQ426" s="191"/>
      <c r="AR426" s="191"/>
      <c r="AS426" s="191"/>
      <c r="AT426" s="191"/>
      <c r="AU426" s="191"/>
      <c r="AV426" s="191"/>
      <c r="AW426" s="191"/>
      <c r="AX426" s="191"/>
      <c r="AY426" s="191"/>
      <c r="AZ426" s="191"/>
      <c r="BA426" s="191"/>
      <c r="BB426" s="191"/>
      <c r="BC426" s="191"/>
      <c r="BD426" s="191"/>
      <c r="BE426" s="191"/>
      <c r="BF426" s="191"/>
      <c r="BG426" s="191"/>
      <c r="BH426" s="188"/>
      <c r="BI426" s="191"/>
      <c r="BJ426" s="191"/>
      <c r="BK426" s="191"/>
      <c r="BL426" s="191"/>
    </row>
    <row r="427" spans="1:64" x14ac:dyDescent="0.25">
      <c r="A427" s="191"/>
      <c r="B427" s="191"/>
      <c r="C427" s="191"/>
      <c r="D427" s="191"/>
      <c r="E427" s="191"/>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1"/>
      <c r="AY427" s="191"/>
      <c r="AZ427" s="191"/>
      <c r="BA427" s="191"/>
      <c r="BB427" s="191"/>
      <c r="BC427" s="191"/>
      <c r="BD427" s="191"/>
      <c r="BE427" s="191"/>
      <c r="BF427" s="191"/>
      <c r="BG427" s="191"/>
      <c r="BH427" s="188"/>
      <c r="BI427" s="191"/>
      <c r="BJ427" s="191"/>
      <c r="BK427" s="191"/>
      <c r="BL427" s="191"/>
    </row>
    <row r="428" spans="1:64" x14ac:dyDescent="0.25">
      <c r="A428" s="191"/>
      <c r="B428" s="191"/>
      <c r="C428" s="191"/>
      <c r="D428" s="191"/>
      <c r="E428" s="191"/>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1"/>
      <c r="AY428" s="191"/>
      <c r="AZ428" s="191"/>
      <c r="BA428" s="191"/>
      <c r="BB428" s="191"/>
      <c r="BC428" s="191"/>
      <c r="BD428" s="191"/>
      <c r="BE428" s="191"/>
      <c r="BF428" s="191"/>
      <c r="BG428" s="191"/>
      <c r="BH428" s="188"/>
      <c r="BI428" s="191"/>
      <c r="BJ428" s="191"/>
      <c r="BK428" s="191"/>
      <c r="BL428" s="191"/>
    </row>
    <row r="429" spans="1:64" x14ac:dyDescent="0.25">
      <c r="A429" s="191"/>
      <c r="B429" s="191"/>
      <c r="C429" s="191"/>
      <c r="D429" s="191"/>
      <c r="E429" s="191"/>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1"/>
      <c r="AY429" s="191"/>
      <c r="AZ429" s="191"/>
      <c r="BA429" s="191"/>
      <c r="BB429" s="191"/>
      <c r="BC429" s="191"/>
      <c r="BD429" s="191"/>
      <c r="BE429" s="191"/>
      <c r="BF429" s="191"/>
      <c r="BG429" s="191"/>
      <c r="BH429" s="188"/>
      <c r="BI429" s="191"/>
      <c r="BJ429" s="191"/>
      <c r="BK429" s="191"/>
      <c r="BL429" s="191"/>
    </row>
    <row r="430" spans="1:64" x14ac:dyDescent="0.25">
      <c r="A430" s="191"/>
      <c r="B430" s="191"/>
      <c r="C430" s="191"/>
      <c r="D430" s="191"/>
      <c r="E430" s="191"/>
      <c r="F430" s="191"/>
      <c r="G430" s="191"/>
      <c r="H430" s="191"/>
      <c r="I430" s="191"/>
      <c r="J430" s="191"/>
      <c r="K430" s="191"/>
      <c r="L430" s="191"/>
      <c r="M430" s="191"/>
      <c r="N430" s="191"/>
      <c r="O430" s="191"/>
      <c r="P430" s="191"/>
      <c r="Q430" s="191"/>
      <c r="R430" s="191"/>
      <c r="S430" s="191"/>
      <c r="T430" s="191"/>
      <c r="U430" s="191"/>
      <c r="V430" s="191"/>
      <c r="W430" s="191"/>
      <c r="X430" s="191"/>
      <c r="Y430" s="191"/>
      <c r="Z430" s="191"/>
      <c r="AA430" s="191"/>
      <c r="AB430" s="191"/>
      <c r="AC430" s="191"/>
      <c r="AD430" s="191"/>
      <c r="AE430" s="191"/>
      <c r="AF430" s="191"/>
      <c r="AG430" s="191"/>
      <c r="AH430" s="191"/>
      <c r="AI430" s="191"/>
      <c r="AJ430" s="191"/>
      <c r="AK430" s="191"/>
      <c r="AL430" s="191"/>
      <c r="AM430" s="191"/>
      <c r="AN430" s="191"/>
      <c r="AO430" s="191"/>
      <c r="AP430" s="191"/>
      <c r="AQ430" s="191"/>
      <c r="AR430" s="191"/>
      <c r="AS430" s="191"/>
      <c r="AT430" s="191"/>
      <c r="AU430" s="191"/>
      <c r="AV430" s="191"/>
      <c r="AW430" s="191"/>
      <c r="AX430" s="191"/>
      <c r="AY430" s="191"/>
      <c r="AZ430" s="191"/>
      <c r="BA430" s="191"/>
      <c r="BB430" s="191"/>
      <c r="BC430" s="191"/>
      <c r="BD430" s="191"/>
      <c r="BE430" s="191"/>
      <c r="BF430" s="191"/>
      <c r="BG430" s="191"/>
      <c r="BH430" s="188"/>
      <c r="BI430" s="191"/>
      <c r="BJ430" s="191"/>
      <c r="BK430" s="191"/>
      <c r="BL430" s="191"/>
    </row>
    <row r="431" spans="1:64" x14ac:dyDescent="0.25">
      <c r="A431" s="191"/>
      <c r="B431" s="191"/>
      <c r="C431" s="191"/>
      <c r="D431" s="191"/>
      <c r="E431" s="191"/>
      <c r="F431" s="191"/>
      <c r="G431" s="191"/>
      <c r="H431" s="191"/>
      <c r="I431" s="191"/>
      <c r="J431" s="191"/>
      <c r="K431" s="191"/>
      <c r="L431" s="191"/>
      <c r="M431" s="191"/>
      <c r="N431" s="191"/>
      <c r="O431" s="191"/>
      <c r="P431" s="191"/>
      <c r="Q431" s="191"/>
      <c r="R431" s="191"/>
      <c r="S431" s="191"/>
      <c r="T431" s="191"/>
      <c r="U431" s="191"/>
      <c r="V431" s="191"/>
      <c r="W431" s="191"/>
      <c r="X431" s="191"/>
      <c r="Y431" s="191"/>
      <c r="Z431" s="191"/>
      <c r="AA431" s="191"/>
      <c r="AB431" s="191"/>
      <c r="AC431" s="191"/>
      <c r="AD431" s="191"/>
      <c r="AE431" s="191"/>
      <c r="AF431" s="191"/>
      <c r="AG431" s="191"/>
      <c r="AH431" s="191"/>
      <c r="AI431" s="191"/>
      <c r="AJ431" s="191"/>
      <c r="AK431" s="191"/>
      <c r="AL431" s="191"/>
      <c r="AM431" s="191"/>
      <c r="AN431" s="191"/>
      <c r="AO431" s="191"/>
      <c r="AP431" s="191"/>
      <c r="AQ431" s="191"/>
      <c r="AR431" s="191"/>
      <c r="AS431" s="191"/>
      <c r="AT431" s="191"/>
      <c r="AU431" s="191"/>
      <c r="AV431" s="191"/>
      <c r="AW431" s="191"/>
      <c r="AX431" s="191"/>
      <c r="AY431" s="191"/>
      <c r="AZ431" s="191"/>
      <c r="BA431" s="191"/>
      <c r="BB431" s="191"/>
      <c r="BC431" s="191"/>
      <c r="BD431" s="191"/>
      <c r="BE431" s="191"/>
      <c r="BF431" s="191"/>
      <c r="BG431" s="191"/>
      <c r="BH431" s="188"/>
      <c r="BI431" s="191"/>
      <c r="BJ431" s="191"/>
      <c r="BK431" s="191"/>
      <c r="BL431" s="191"/>
    </row>
    <row r="432" spans="1:64" x14ac:dyDescent="0.25">
      <c r="A432" s="191"/>
      <c r="B432" s="191"/>
      <c r="C432" s="191"/>
      <c r="D432" s="191"/>
      <c r="E432" s="191"/>
      <c r="F432" s="191"/>
      <c r="G432" s="191"/>
      <c r="H432" s="191"/>
      <c r="I432" s="191"/>
      <c r="J432" s="191"/>
      <c r="K432" s="191"/>
      <c r="L432" s="191"/>
      <c r="M432" s="191"/>
      <c r="N432" s="191"/>
      <c r="O432" s="191"/>
      <c r="P432" s="191"/>
      <c r="Q432" s="191"/>
      <c r="R432" s="191"/>
      <c r="S432" s="191"/>
      <c r="T432" s="191"/>
      <c r="U432" s="191"/>
      <c r="V432" s="191"/>
      <c r="W432" s="191"/>
      <c r="X432" s="191"/>
      <c r="Y432" s="191"/>
      <c r="Z432" s="191"/>
      <c r="AA432" s="191"/>
      <c r="AB432" s="191"/>
      <c r="AC432" s="191"/>
      <c r="AD432" s="191"/>
      <c r="AE432" s="191"/>
      <c r="AF432" s="191"/>
      <c r="AG432" s="191"/>
      <c r="AH432" s="191"/>
      <c r="AI432" s="191"/>
      <c r="AJ432" s="191"/>
      <c r="AK432" s="191"/>
      <c r="AL432" s="191"/>
      <c r="AM432" s="191"/>
      <c r="AN432" s="191"/>
      <c r="AO432" s="191"/>
      <c r="AP432" s="191"/>
      <c r="AQ432" s="191"/>
      <c r="AR432" s="191"/>
      <c r="AS432" s="191"/>
      <c r="AT432" s="191"/>
      <c r="AU432" s="191"/>
      <c r="AV432" s="191"/>
      <c r="AW432" s="191"/>
      <c r="AX432" s="191"/>
      <c r="AY432" s="191"/>
      <c r="AZ432" s="191"/>
      <c r="BA432" s="191"/>
      <c r="BB432" s="191"/>
      <c r="BC432" s="191"/>
      <c r="BD432" s="191"/>
      <c r="BE432" s="191"/>
      <c r="BF432" s="191"/>
      <c r="BG432" s="191"/>
      <c r="BH432" s="188"/>
      <c r="BI432" s="191"/>
      <c r="BJ432" s="191"/>
      <c r="BK432" s="191"/>
      <c r="BL432" s="191"/>
    </row>
    <row r="433" spans="1:64" x14ac:dyDescent="0.25">
      <c r="A433" s="191"/>
      <c r="B433" s="191"/>
      <c r="C433" s="191"/>
      <c r="D433" s="191"/>
      <c r="E433" s="191"/>
      <c r="F433" s="191"/>
      <c r="G433" s="191"/>
      <c r="H433" s="191"/>
      <c r="I433" s="191"/>
      <c r="J433" s="191"/>
      <c r="K433" s="191"/>
      <c r="L433" s="191"/>
      <c r="M433" s="191"/>
      <c r="N433" s="191"/>
      <c r="O433" s="191"/>
      <c r="P433" s="191"/>
      <c r="Q433" s="191"/>
      <c r="R433" s="191"/>
      <c r="S433" s="191"/>
      <c r="T433" s="191"/>
      <c r="U433" s="191"/>
      <c r="V433" s="191"/>
      <c r="W433" s="191"/>
      <c r="X433" s="191"/>
      <c r="Y433" s="191"/>
      <c r="Z433" s="191"/>
      <c r="AA433" s="191"/>
      <c r="AB433" s="191"/>
      <c r="AC433" s="191"/>
      <c r="AD433" s="191"/>
      <c r="AE433" s="191"/>
      <c r="AF433" s="191"/>
      <c r="AG433" s="191"/>
      <c r="AH433" s="191"/>
      <c r="AI433" s="191"/>
      <c r="AJ433" s="191"/>
      <c r="AK433" s="191"/>
      <c r="AL433" s="191"/>
      <c r="AM433" s="191"/>
      <c r="AN433" s="191"/>
      <c r="AO433" s="191"/>
      <c r="AP433" s="191"/>
      <c r="AQ433" s="191"/>
      <c r="AR433" s="191"/>
      <c r="AS433" s="191"/>
      <c r="AT433" s="191"/>
      <c r="AU433" s="191"/>
      <c r="AV433" s="191"/>
      <c r="AW433" s="191"/>
      <c r="AX433" s="191"/>
      <c r="AY433" s="191"/>
      <c r="AZ433" s="191"/>
      <c r="BA433" s="191"/>
      <c r="BB433" s="191"/>
      <c r="BC433" s="191"/>
      <c r="BD433" s="191"/>
      <c r="BE433" s="191"/>
      <c r="BF433" s="191"/>
      <c r="BG433" s="191"/>
      <c r="BH433" s="188"/>
      <c r="BI433" s="191"/>
      <c r="BJ433" s="191"/>
      <c r="BK433" s="191"/>
      <c r="BL433" s="191"/>
    </row>
    <row r="434" spans="1:64" x14ac:dyDescent="0.25">
      <c r="A434" s="191"/>
      <c r="B434" s="191"/>
      <c r="C434" s="191"/>
      <c r="D434" s="191"/>
      <c r="E434" s="191"/>
      <c r="F434" s="191"/>
      <c r="G434" s="191"/>
      <c r="H434" s="191"/>
      <c r="I434" s="191"/>
      <c r="J434" s="191"/>
      <c r="K434" s="191"/>
      <c r="L434" s="191"/>
      <c r="M434" s="191"/>
      <c r="N434" s="191"/>
      <c r="O434" s="191"/>
      <c r="P434" s="191"/>
      <c r="Q434" s="191"/>
      <c r="R434" s="191"/>
      <c r="S434" s="191"/>
      <c r="T434" s="191"/>
      <c r="U434" s="191"/>
      <c r="V434" s="191"/>
      <c r="W434" s="191"/>
      <c r="X434" s="191"/>
      <c r="Y434" s="191"/>
      <c r="Z434" s="191"/>
      <c r="AA434" s="191"/>
      <c r="AB434" s="191"/>
      <c r="AC434" s="191"/>
      <c r="AD434" s="191"/>
      <c r="AE434" s="191"/>
      <c r="AF434" s="191"/>
      <c r="AG434" s="191"/>
      <c r="AH434" s="191"/>
      <c r="AI434" s="191"/>
      <c r="AJ434" s="191"/>
      <c r="AK434" s="191"/>
      <c r="AL434" s="191"/>
      <c r="AM434" s="191"/>
      <c r="AN434" s="191"/>
      <c r="AO434" s="191"/>
      <c r="AP434" s="191"/>
      <c r="AQ434" s="191"/>
      <c r="AR434" s="191"/>
      <c r="AS434" s="191"/>
      <c r="AT434" s="191"/>
      <c r="AU434" s="191"/>
      <c r="AV434" s="191"/>
      <c r="AW434" s="191"/>
      <c r="AX434" s="191"/>
      <c r="AY434" s="191"/>
      <c r="AZ434" s="191"/>
      <c r="BA434" s="191"/>
      <c r="BB434" s="191"/>
      <c r="BC434" s="191"/>
      <c r="BD434" s="191"/>
      <c r="BE434" s="191"/>
      <c r="BF434" s="191"/>
      <c r="BG434" s="191"/>
      <c r="BH434" s="188"/>
      <c r="BI434" s="191"/>
      <c r="BJ434" s="191"/>
      <c r="BK434" s="191"/>
      <c r="BL434" s="191"/>
    </row>
    <row r="435" spans="1:64" x14ac:dyDescent="0.25">
      <c r="A435" s="191"/>
      <c r="B435" s="191"/>
      <c r="C435" s="191"/>
      <c r="D435" s="191"/>
      <c r="E435" s="191"/>
      <c r="F435" s="191"/>
      <c r="G435" s="191"/>
      <c r="H435" s="191"/>
      <c r="I435" s="191"/>
      <c r="J435" s="191"/>
      <c r="K435" s="191"/>
      <c r="L435" s="191"/>
      <c r="M435" s="191"/>
      <c r="N435" s="191"/>
      <c r="O435" s="191"/>
      <c r="P435" s="191"/>
      <c r="Q435" s="191"/>
      <c r="R435" s="191"/>
      <c r="S435" s="191"/>
      <c r="T435" s="191"/>
      <c r="U435" s="191"/>
      <c r="V435" s="191"/>
      <c r="W435" s="191"/>
      <c r="X435" s="191"/>
      <c r="Y435" s="191"/>
      <c r="Z435" s="191"/>
      <c r="AA435" s="191"/>
      <c r="AB435" s="191"/>
      <c r="AC435" s="191"/>
      <c r="AD435" s="191"/>
      <c r="AE435" s="191"/>
      <c r="AF435" s="191"/>
      <c r="AG435" s="191"/>
      <c r="AH435" s="191"/>
      <c r="AI435" s="191"/>
      <c r="AJ435" s="191"/>
      <c r="AK435" s="191"/>
      <c r="AL435" s="191"/>
      <c r="AM435" s="191"/>
      <c r="AN435" s="191"/>
      <c r="AO435" s="191"/>
      <c r="AP435" s="191"/>
      <c r="AQ435" s="191"/>
      <c r="AR435" s="191"/>
      <c r="AS435" s="191"/>
      <c r="AT435" s="191"/>
      <c r="AU435" s="191"/>
      <c r="AV435" s="191"/>
      <c r="AW435" s="191"/>
      <c r="AX435" s="191"/>
      <c r="AY435" s="191"/>
      <c r="AZ435" s="191"/>
      <c r="BA435" s="191"/>
      <c r="BB435" s="191"/>
      <c r="BC435" s="191"/>
      <c r="BD435" s="191"/>
      <c r="BE435" s="191"/>
      <c r="BF435" s="191"/>
      <c r="BG435" s="191"/>
      <c r="BH435" s="188"/>
      <c r="BI435" s="191"/>
      <c r="BJ435" s="191"/>
      <c r="BK435" s="191"/>
      <c r="BL435" s="191"/>
    </row>
    <row r="436" spans="1:64" x14ac:dyDescent="0.25">
      <c r="A436" s="191"/>
      <c r="B436" s="191"/>
      <c r="C436" s="191"/>
      <c r="D436" s="191"/>
      <c r="E436" s="191"/>
      <c r="F436" s="191"/>
      <c r="G436" s="191"/>
      <c r="H436" s="191"/>
      <c r="I436" s="191"/>
      <c r="J436" s="191"/>
      <c r="K436" s="191"/>
      <c r="L436" s="191"/>
      <c r="M436" s="191"/>
      <c r="N436" s="191"/>
      <c r="O436" s="191"/>
      <c r="P436" s="191"/>
      <c r="Q436" s="191"/>
      <c r="R436" s="191"/>
      <c r="S436" s="191"/>
      <c r="T436" s="191"/>
      <c r="U436" s="191"/>
      <c r="V436" s="191"/>
      <c r="W436" s="191"/>
      <c r="X436" s="191"/>
      <c r="Y436" s="191"/>
      <c r="Z436" s="191"/>
      <c r="AA436" s="191"/>
      <c r="AB436" s="191"/>
      <c r="AC436" s="191"/>
      <c r="AD436" s="191"/>
      <c r="AE436" s="191"/>
      <c r="AF436" s="191"/>
      <c r="AG436" s="191"/>
      <c r="AH436" s="191"/>
      <c r="AI436" s="191"/>
      <c r="AJ436" s="191"/>
      <c r="AK436" s="191"/>
      <c r="AL436" s="191"/>
      <c r="AM436" s="191"/>
      <c r="AN436" s="191"/>
      <c r="AO436" s="191"/>
      <c r="AP436" s="191"/>
      <c r="AQ436" s="191"/>
      <c r="AR436" s="191"/>
      <c r="AS436" s="191"/>
      <c r="AT436" s="191"/>
      <c r="AU436" s="191"/>
      <c r="AV436" s="191"/>
      <c r="AW436" s="191"/>
      <c r="AX436" s="191"/>
      <c r="AY436" s="191"/>
      <c r="AZ436" s="191"/>
      <c r="BA436" s="191"/>
      <c r="BB436" s="191"/>
      <c r="BC436" s="191"/>
      <c r="BD436" s="191"/>
      <c r="BE436" s="191"/>
      <c r="BF436" s="191"/>
      <c r="BG436" s="191"/>
      <c r="BH436" s="188"/>
      <c r="BI436" s="191"/>
      <c r="BJ436" s="191"/>
      <c r="BK436" s="191"/>
      <c r="BL436" s="191"/>
    </row>
    <row r="437" spans="1:64" x14ac:dyDescent="0.25">
      <c r="A437" s="191"/>
      <c r="B437" s="191"/>
      <c r="C437" s="191"/>
      <c r="D437" s="191"/>
      <c r="E437" s="191"/>
      <c r="F437" s="191"/>
      <c r="G437" s="191"/>
      <c r="H437" s="191"/>
      <c r="I437" s="191"/>
      <c r="J437" s="191"/>
      <c r="K437" s="191"/>
      <c r="L437" s="191"/>
      <c r="M437" s="191"/>
      <c r="N437" s="191"/>
      <c r="O437" s="191"/>
      <c r="P437" s="191"/>
      <c r="Q437" s="191"/>
      <c r="R437" s="191"/>
      <c r="S437" s="191"/>
      <c r="T437" s="191"/>
      <c r="U437" s="191"/>
      <c r="V437" s="191"/>
      <c r="W437" s="191"/>
      <c r="X437" s="191"/>
      <c r="Y437" s="191"/>
      <c r="Z437" s="191"/>
      <c r="AA437" s="191"/>
      <c r="AB437" s="191"/>
      <c r="AC437" s="191"/>
      <c r="AD437" s="191"/>
      <c r="AE437" s="191"/>
      <c r="AF437" s="191"/>
      <c r="AG437" s="191"/>
      <c r="AH437" s="191"/>
      <c r="AI437" s="191"/>
      <c r="AJ437" s="191"/>
      <c r="AK437" s="191"/>
      <c r="AL437" s="191"/>
      <c r="AM437" s="191"/>
      <c r="AN437" s="191"/>
      <c r="AO437" s="191"/>
      <c r="AP437" s="191"/>
      <c r="AQ437" s="191"/>
      <c r="AR437" s="191"/>
      <c r="AS437" s="191"/>
      <c r="AT437" s="191"/>
      <c r="AU437" s="191"/>
      <c r="AV437" s="191"/>
      <c r="AW437" s="191"/>
      <c r="AX437" s="191"/>
      <c r="AY437" s="191"/>
      <c r="AZ437" s="191"/>
      <c r="BA437" s="191"/>
      <c r="BB437" s="191"/>
      <c r="BC437" s="191"/>
      <c r="BD437" s="191"/>
      <c r="BE437" s="191"/>
      <c r="BF437" s="191"/>
      <c r="BG437" s="191"/>
      <c r="BH437" s="188"/>
      <c r="BI437" s="191"/>
      <c r="BJ437" s="191"/>
      <c r="BK437" s="191"/>
      <c r="BL437" s="191"/>
    </row>
    <row r="438" spans="1:64" x14ac:dyDescent="0.25">
      <c r="A438" s="191"/>
      <c r="B438" s="191"/>
      <c r="C438" s="191"/>
      <c r="D438" s="191"/>
      <c r="E438" s="191"/>
      <c r="F438" s="191"/>
      <c r="G438" s="191"/>
      <c r="H438" s="191"/>
      <c r="I438" s="191"/>
      <c r="J438" s="191"/>
      <c r="K438" s="191"/>
      <c r="L438" s="191"/>
      <c r="M438" s="191"/>
      <c r="N438" s="191"/>
      <c r="O438" s="191"/>
      <c r="P438" s="191"/>
      <c r="Q438" s="191"/>
      <c r="R438" s="191"/>
      <c r="S438" s="191"/>
      <c r="T438" s="191"/>
      <c r="U438" s="191"/>
      <c r="V438" s="191"/>
      <c r="W438" s="191"/>
      <c r="X438" s="191"/>
      <c r="Y438" s="191"/>
      <c r="Z438" s="191"/>
      <c r="AA438" s="191"/>
      <c r="AB438" s="191"/>
      <c r="AC438" s="191"/>
      <c r="AD438" s="191"/>
      <c r="AE438" s="191"/>
      <c r="AF438" s="191"/>
      <c r="AG438" s="191"/>
      <c r="AH438" s="191"/>
      <c r="AI438" s="191"/>
      <c r="AJ438" s="191"/>
      <c r="AK438" s="191"/>
      <c r="AL438" s="191"/>
      <c r="AM438" s="191"/>
      <c r="AN438" s="191"/>
      <c r="AO438" s="191"/>
      <c r="AP438" s="191"/>
      <c r="AQ438" s="191"/>
      <c r="AR438" s="191"/>
      <c r="AS438" s="191"/>
      <c r="AT438" s="191"/>
      <c r="AU438" s="191"/>
      <c r="AV438" s="191"/>
      <c r="AW438" s="191"/>
      <c r="AX438" s="191"/>
      <c r="AY438" s="191"/>
      <c r="AZ438" s="191"/>
      <c r="BA438" s="191"/>
      <c r="BB438" s="191"/>
      <c r="BC438" s="191"/>
      <c r="BD438" s="191"/>
      <c r="BE438" s="191"/>
      <c r="BF438" s="191"/>
      <c r="BG438" s="191"/>
      <c r="BH438" s="188"/>
      <c r="BI438" s="191"/>
      <c r="BJ438" s="191"/>
      <c r="BK438" s="191"/>
      <c r="BL438" s="191"/>
    </row>
    <row r="439" spans="1:64" x14ac:dyDescent="0.25">
      <c r="A439" s="191"/>
      <c r="B439" s="191"/>
      <c r="C439" s="191"/>
      <c r="D439" s="191"/>
      <c r="E439" s="191"/>
      <c r="F439" s="191"/>
      <c r="G439" s="191"/>
      <c r="H439" s="191"/>
      <c r="I439" s="191"/>
      <c r="J439" s="191"/>
      <c r="K439" s="191"/>
      <c r="L439" s="191"/>
      <c r="M439" s="191"/>
      <c r="N439" s="191"/>
      <c r="O439" s="191"/>
      <c r="P439" s="191"/>
      <c r="Q439" s="191"/>
      <c r="R439" s="191"/>
      <c r="S439" s="191"/>
      <c r="T439" s="191"/>
      <c r="U439" s="191"/>
      <c r="V439" s="191"/>
      <c r="W439" s="191"/>
      <c r="X439" s="191"/>
      <c r="Y439" s="191"/>
      <c r="Z439" s="191"/>
      <c r="AA439" s="191"/>
      <c r="AB439" s="191"/>
      <c r="AC439" s="191"/>
      <c r="AD439" s="191"/>
      <c r="AE439" s="191"/>
      <c r="AF439" s="191"/>
      <c r="AG439" s="191"/>
      <c r="AH439" s="191"/>
      <c r="AI439" s="191"/>
      <c r="AJ439" s="191"/>
      <c r="AK439" s="191"/>
      <c r="AL439" s="191"/>
      <c r="AM439" s="191"/>
      <c r="AN439" s="191"/>
      <c r="AO439" s="191"/>
      <c r="AP439" s="191"/>
      <c r="AQ439" s="191"/>
      <c r="AR439" s="191"/>
      <c r="AS439" s="191"/>
      <c r="AT439" s="191"/>
      <c r="AU439" s="191"/>
      <c r="AV439" s="191"/>
      <c r="AW439" s="191"/>
      <c r="AX439" s="191"/>
      <c r="AY439" s="191"/>
      <c r="AZ439" s="191"/>
      <c r="BA439" s="191"/>
      <c r="BB439" s="191"/>
      <c r="BC439" s="191"/>
      <c r="BD439" s="191"/>
      <c r="BE439" s="191"/>
      <c r="BF439" s="191"/>
      <c r="BG439" s="191"/>
      <c r="BH439" s="188"/>
      <c r="BI439" s="191"/>
      <c r="BJ439" s="191"/>
      <c r="BK439" s="191"/>
      <c r="BL439" s="191"/>
    </row>
    <row r="440" spans="1:64" x14ac:dyDescent="0.25">
      <c r="A440" s="191"/>
      <c r="B440" s="191"/>
      <c r="C440" s="191"/>
      <c r="D440" s="191"/>
      <c r="E440" s="191"/>
      <c r="F440" s="191"/>
      <c r="G440" s="191"/>
      <c r="H440" s="191"/>
      <c r="I440" s="191"/>
      <c r="J440" s="191"/>
      <c r="K440" s="191"/>
      <c r="L440" s="191"/>
      <c r="M440" s="191"/>
      <c r="N440" s="191"/>
      <c r="O440" s="191"/>
      <c r="P440" s="191"/>
      <c r="Q440" s="191"/>
      <c r="R440" s="191"/>
      <c r="S440" s="191"/>
      <c r="T440" s="191"/>
      <c r="U440" s="191"/>
      <c r="V440" s="191"/>
      <c r="W440" s="191"/>
      <c r="X440" s="191"/>
      <c r="Y440" s="191"/>
      <c r="Z440" s="191"/>
      <c r="AA440" s="191"/>
      <c r="AB440" s="191"/>
      <c r="AC440" s="191"/>
      <c r="AD440" s="191"/>
      <c r="AE440" s="191"/>
      <c r="AF440" s="191"/>
      <c r="AG440" s="191"/>
      <c r="AH440" s="191"/>
      <c r="AI440" s="191"/>
      <c r="AJ440" s="191"/>
      <c r="AK440" s="191"/>
      <c r="AL440" s="191"/>
      <c r="AM440" s="191"/>
      <c r="AN440" s="191"/>
      <c r="AO440" s="191"/>
      <c r="AP440" s="191"/>
      <c r="AQ440" s="191"/>
      <c r="AR440" s="191"/>
      <c r="AS440" s="191"/>
      <c r="AT440" s="191"/>
      <c r="AU440" s="191"/>
      <c r="AV440" s="191"/>
      <c r="AW440" s="191"/>
      <c r="AX440" s="191"/>
      <c r="AY440" s="191"/>
      <c r="AZ440" s="191"/>
      <c r="BA440" s="191"/>
      <c r="BB440" s="191"/>
      <c r="BC440" s="191"/>
      <c r="BD440" s="191"/>
      <c r="BE440" s="191"/>
      <c r="BF440" s="191"/>
      <c r="BG440" s="191"/>
      <c r="BH440" s="188"/>
      <c r="BI440" s="191"/>
      <c r="BJ440" s="191"/>
      <c r="BK440" s="191"/>
      <c r="BL440" s="191"/>
    </row>
    <row r="441" spans="1:64" x14ac:dyDescent="0.25">
      <c r="A441" s="191"/>
      <c r="B441" s="191"/>
      <c r="C441" s="191"/>
      <c r="D441" s="191"/>
      <c r="E441" s="191"/>
      <c r="F441" s="191"/>
      <c r="G441" s="191"/>
      <c r="H441" s="191"/>
      <c r="I441" s="191"/>
      <c r="J441" s="191"/>
      <c r="K441" s="191"/>
      <c r="L441" s="191"/>
      <c r="M441" s="191"/>
      <c r="N441" s="191"/>
      <c r="O441" s="191"/>
      <c r="P441" s="191"/>
      <c r="Q441" s="191"/>
      <c r="R441" s="191"/>
      <c r="S441" s="191"/>
      <c r="T441" s="191"/>
      <c r="U441" s="191"/>
      <c r="V441" s="191"/>
      <c r="W441" s="191"/>
      <c r="X441" s="191"/>
      <c r="Y441" s="191"/>
      <c r="Z441" s="191"/>
      <c r="AA441" s="191"/>
      <c r="AB441" s="191"/>
      <c r="AC441" s="191"/>
      <c r="AD441" s="191"/>
      <c r="AE441" s="191"/>
      <c r="AF441" s="191"/>
      <c r="AG441" s="191"/>
      <c r="AH441" s="191"/>
      <c r="AI441" s="191"/>
      <c r="AJ441" s="191"/>
      <c r="AK441" s="191"/>
      <c r="AL441" s="191"/>
      <c r="AM441" s="191"/>
      <c r="AN441" s="191"/>
      <c r="AO441" s="191"/>
      <c r="AP441" s="191"/>
      <c r="AQ441" s="191"/>
      <c r="AR441" s="191"/>
      <c r="AS441" s="191"/>
      <c r="AT441" s="191"/>
      <c r="AU441" s="191"/>
      <c r="AV441" s="191"/>
      <c r="AW441" s="191"/>
      <c r="AX441" s="191"/>
      <c r="AY441" s="191"/>
      <c r="AZ441" s="191"/>
      <c r="BA441" s="191"/>
      <c r="BB441" s="191"/>
      <c r="BC441" s="191"/>
      <c r="BD441" s="191"/>
      <c r="BE441" s="191"/>
      <c r="BF441" s="191"/>
      <c r="BG441" s="191"/>
      <c r="BH441" s="188"/>
      <c r="BI441" s="191"/>
      <c r="BJ441" s="191"/>
      <c r="BK441" s="191"/>
      <c r="BL441" s="191"/>
    </row>
    <row r="442" spans="1:64" x14ac:dyDescent="0.25">
      <c r="A442" s="191"/>
      <c r="B442" s="191"/>
      <c r="C442" s="191"/>
      <c r="D442" s="191"/>
      <c r="E442" s="191"/>
      <c r="F442" s="191"/>
      <c r="G442" s="191"/>
      <c r="H442" s="191"/>
      <c r="I442" s="191"/>
      <c r="J442" s="191"/>
      <c r="K442" s="191"/>
      <c r="L442" s="191"/>
      <c r="M442" s="191"/>
      <c r="N442" s="191"/>
      <c r="O442" s="191"/>
      <c r="P442" s="191"/>
      <c r="Q442" s="191"/>
      <c r="R442" s="191"/>
      <c r="S442" s="191"/>
      <c r="T442" s="191"/>
      <c r="U442" s="191"/>
      <c r="V442" s="191"/>
      <c r="W442" s="191"/>
      <c r="X442" s="191"/>
      <c r="Y442" s="191"/>
      <c r="Z442" s="191"/>
      <c r="AA442" s="191"/>
      <c r="AB442" s="191"/>
      <c r="AC442" s="191"/>
      <c r="AD442" s="191"/>
      <c r="AE442" s="191"/>
      <c r="AF442" s="191"/>
      <c r="AG442" s="191"/>
      <c r="AH442" s="191"/>
      <c r="AI442" s="191"/>
      <c r="AJ442" s="191"/>
      <c r="AK442" s="191"/>
      <c r="AL442" s="191"/>
      <c r="AM442" s="191"/>
      <c r="AN442" s="191"/>
      <c r="AO442" s="191"/>
      <c r="AP442" s="191"/>
      <c r="AQ442" s="191"/>
      <c r="AR442" s="191"/>
      <c r="AS442" s="191"/>
      <c r="AT442" s="191"/>
      <c r="AU442" s="191"/>
      <c r="AV442" s="191"/>
      <c r="AW442" s="191"/>
      <c r="AX442" s="191"/>
      <c r="AY442" s="191"/>
      <c r="AZ442" s="191"/>
      <c r="BA442" s="191"/>
      <c r="BB442" s="191"/>
      <c r="BC442" s="191"/>
      <c r="BD442" s="191"/>
      <c r="BE442" s="191"/>
      <c r="BF442" s="191"/>
      <c r="BG442" s="191"/>
      <c r="BH442" s="188"/>
      <c r="BI442" s="191"/>
      <c r="BJ442" s="191"/>
      <c r="BK442" s="191"/>
      <c r="BL442" s="191"/>
    </row>
    <row r="443" spans="1:64" x14ac:dyDescent="0.25">
      <c r="A443" s="191"/>
      <c r="B443" s="191"/>
      <c r="C443" s="191"/>
      <c r="D443" s="191"/>
      <c r="E443" s="191"/>
      <c r="F443" s="191"/>
      <c r="G443" s="191"/>
      <c r="H443" s="191"/>
      <c r="I443" s="191"/>
      <c r="J443" s="191"/>
      <c r="K443" s="191"/>
      <c r="L443" s="191"/>
      <c r="M443" s="191"/>
      <c r="N443" s="191"/>
      <c r="O443" s="191"/>
      <c r="P443" s="191"/>
      <c r="Q443" s="191"/>
      <c r="R443" s="191"/>
      <c r="S443" s="191"/>
      <c r="T443" s="191"/>
      <c r="U443" s="191"/>
      <c r="V443" s="191"/>
      <c r="W443" s="191"/>
      <c r="X443" s="191"/>
      <c r="Y443" s="191"/>
      <c r="Z443" s="191"/>
      <c r="AA443" s="191"/>
      <c r="AB443" s="191"/>
      <c r="AC443" s="191"/>
      <c r="AD443" s="191"/>
      <c r="AE443" s="191"/>
      <c r="AF443" s="191"/>
      <c r="AG443" s="191"/>
      <c r="AH443" s="191"/>
      <c r="AI443" s="191"/>
      <c r="AJ443" s="191"/>
      <c r="AK443" s="191"/>
      <c r="AL443" s="191"/>
      <c r="AM443" s="191"/>
      <c r="AN443" s="191"/>
      <c r="AO443" s="191"/>
      <c r="AP443" s="191"/>
      <c r="AQ443" s="191"/>
      <c r="AR443" s="191"/>
      <c r="AS443" s="191"/>
      <c r="AT443" s="191"/>
      <c r="AU443" s="191"/>
      <c r="AV443" s="191"/>
      <c r="AW443" s="191"/>
      <c r="AX443" s="191"/>
      <c r="AY443" s="191"/>
      <c r="AZ443" s="191"/>
      <c r="BA443" s="191"/>
      <c r="BB443" s="191"/>
      <c r="BC443" s="191"/>
      <c r="BD443" s="191"/>
      <c r="BE443" s="191"/>
      <c r="BF443" s="191"/>
      <c r="BG443" s="191"/>
      <c r="BH443" s="188"/>
      <c r="BI443" s="191"/>
      <c r="BJ443" s="191"/>
      <c r="BK443" s="191"/>
      <c r="BL443" s="191"/>
    </row>
    <row r="444" spans="1:64" x14ac:dyDescent="0.25">
      <c r="A444" s="191"/>
      <c r="B444" s="191"/>
      <c r="C444" s="191"/>
      <c r="D444" s="191"/>
      <c r="E444" s="191"/>
      <c r="F444" s="191"/>
      <c r="G444" s="191"/>
      <c r="H444" s="191"/>
      <c r="I444" s="191"/>
      <c r="J444" s="191"/>
      <c r="K444" s="191"/>
      <c r="L444" s="191"/>
      <c r="M444" s="191"/>
      <c r="N444" s="191"/>
      <c r="O444" s="191"/>
      <c r="P444" s="191"/>
      <c r="Q444" s="191"/>
      <c r="R444" s="191"/>
      <c r="S444" s="191"/>
      <c r="T444" s="191"/>
      <c r="U444" s="191"/>
      <c r="V444" s="191"/>
      <c r="W444" s="191"/>
      <c r="X444" s="191"/>
      <c r="Y444" s="191"/>
      <c r="Z444" s="191"/>
      <c r="AA444" s="191"/>
      <c r="AB444" s="191"/>
      <c r="AC444" s="191"/>
      <c r="AD444" s="191"/>
      <c r="AE444" s="191"/>
      <c r="AF444" s="191"/>
      <c r="AG444" s="191"/>
      <c r="AH444" s="191"/>
      <c r="AI444" s="191"/>
      <c r="AJ444" s="191"/>
      <c r="AK444" s="191"/>
      <c r="AL444" s="191"/>
      <c r="AM444" s="191"/>
      <c r="AN444" s="191"/>
      <c r="AO444" s="191"/>
      <c r="AP444" s="191"/>
      <c r="AQ444" s="191"/>
      <c r="AR444" s="191"/>
      <c r="AS444" s="191"/>
      <c r="AT444" s="191"/>
      <c r="AU444" s="191"/>
      <c r="AV444" s="191"/>
      <c r="AW444" s="191"/>
      <c r="AX444" s="191"/>
      <c r="AY444" s="191"/>
      <c r="AZ444" s="191"/>
      <c r="BA444" s="191"/>
      <c r="BB444" s="191"/>
      <c r="BC444" s="191"/>
      <c r="BD444" s="191"/>
      <c r="BE444" s="191"/>
      <c r="BF444" s="191"/>
      <c r="BG444" s="191"/>
      <c r="BH444" s="188"/>
      <c r="BI444" s="191"/>
      <c r="BJ444" s="191"/>
      <c r="BK444" s="191"/>
      <c r="BL444" s="191"/>
    </row>
    <row r="445" spans="1:64" x14ac:dyDescent="0.25">
      <c r="A445" s="191"/>
      <c r="B445" s="191"/>
      <c r="C445" s="191"/>
      <c r="D445" s="191"/>
      <c r="E445" s="191"/>
      <c r="F445" s="191"/>
      <c r="G445" s="191"/>
      <c r="H445" s="191"/>
      <c r="I445" s="191"/>
      <c r="J445" s="191"/>
      <c r="K445" s="191"/>
      <c r="L445" s="191"/>
      <c r="M445" s="191"/>
      <c r="N445" s="191"/>
      <c r="O445" s="191"/>
      <c r="P445" s="191"/>
      <c r="Q445" s="191"/>
      <c r="R445" s="191"/>
      <c r="S445" s="191"/>
      <c r="T445" s="191"/>
      <c r="U445" s="191"/>
      <c r="V445" s="191"/>
      <c r="W445" s="191"/>
      <c r="X445" s="191"/>
      <c r="Y445" s="191"/>
      <c r="Z445" s="191"/>
      <c r="AA445" s="191"/>
      <c r="AB445" s="191"/>
      <c r="AC445" s="191"/>
      <c r="AD445" s="191"/>
      <c r="AE445" s="191"/>
      <c r="AF445" s="191"/>
      <c r="AG445" s="191"/>
      <c r="AH445" s="191"/>
      <c r="AI445" s="191"/>
      <c r="AJ445" s="191"/>
      <c r="AK445" s="191"/>
      <c r="AL445" s="191"/>
      <c r="AM445" s="191"/>
      <c r="AN445" s="191"/>
      <c r="AO445" s="191"/>
      <c r="AP445" s="191"/>
      <c r="AQ445" s="191"/>
      <c r="AR445" s="191"/>
      <c r="AS445" s="191"/>
      <c r="AT445" s="191"/>
      <c r="AU445" s="191"/>
      <c r="AV445" s="191"/>
      <c r="AW445" s="191"/>
      <c r="AX445" s="191"/>
      <c r="AY445" s="191"/>
      <c r="AZ445" s="191"/>
      <c r="BA445" s="191"/>
      <c r="BB445" s="191"/>
      <c r="BC445" s="191"/>
      <c r="BD445" s="191"/>
      <c r="BE445" s="191"/>
      <c r="BF445" s="191"/>
      <c r="BG445" s="191"/>
      <c r="BH445" s="188"/>
      <c r="BI445" s="191"/>
      <c r="BJ445" s="191"/>
      <c r="BK445" s="191"/>
      <c r="BL445" s="191"/>
    </row>
    <row r="446" spans="1:64" x14ac:dyDescent="0.25">
      <c r="A446" s="191"/>
      <c r="B446" s="191"/>
      <c r="C446" s="191"/>
      <c r="D446" s="191"/>
      <c r="E446" s="191"/>
      <c r="F446" s="191"/>
      <c r="G446" s="191"/>
      <c r="H446" s="191"/>
      <c r="I446" s="191"/>
      <c r="J446" s="191"/>
      <c r="K446" s="191"/>
      <c r="L446" s="191"/>
      <c r="M446" s="191"/>
      <c r="N446" s="191"/>
      <c r="O446" s="191"/>
      <c r="P446" s="191"/>
      <c r="Q446" s="191"/>
      <c r="R446" s="191"/>
      <c r="S446" s="191"/>
      <c r="T446" s="191"/>
      <c r="U446" s="191"/>
      <c r="V446" s="191"/>
      <c r="W446" s="191"/>
      <c r="X446" s="191"/>
      <c r="Y446" s="191"/>
      <c r="Z446" s="191"/>
      <c r="AA446" s="191"/>
      <c r="AB446" s="191"/>
      <c r="AC446" s="191"/>
      <c r="AD446" s="191"/>
      <c r="AE446" s="191"/>
      <c r="AF446" s="191"/>
      <c r="AG446" s="191"/>
      <c r="AH446" s="191"/>
      <c r="AI446" s="191"/>
      <c r="AJ446" s="191"/>
      <c r="AK446" s="191"/>
      <c r="AL446" s="191"/>
      <c r="AM446" s="191"/>
      <c r="AN446" s="191"/>
      <c r="AO446" s="191"/>
      <c r="AP446" s="191"/>
      <c r="AQ446" s="191"/>
      <c r="AR446" s="191"/>
      <c r="AS446" s="191"/>
      <c r="AT446" s="191"/>
      <c r="AU446" s="191"/>
      <c r="AV446" s="191"/>
      <c r="AW446" s="191"/>
      <c r="AX446" s="191"/>
      <c r="AY446" s="191"/>
      <c r="AZ446" s="191"/>
      <c r="BA446" s="191"/>
      <c r="BB446" s="191"/>
      <c r="BC446" s="191"/>
      <c r="BD446" s="191"/>
      <c r="BE446" s="191"/>
      <c r="BF446" s="191"/>
      <c r="BG446" s="191"/>
      <c r="BH446" s="188"/>
      <c r="BI446" s="191"/>
      <c r="BJ446" s="191"/>
      <c r="BK446" s="191"/>
      <c r="BL446" s="191"/>
    </row>
    <row r="447" spans="1:64" x14ac:dyDescent="0.25">
      <c r="A447" s="191"/>
      <c r="B447" s="191"/>
      <c r="C447" s="191"/>
      <c r="D447" s="191"/>
      <c r="E447" s="191"/>
      <c r="F447" s="191"/>
      <c r="G447" s="191"/>
      <c r="H447" s="191"/>
      <c r="I447" s="191"/>
      <c r="J447" s="191"/>
      <c r="K447" s="191"/>
      <c r="L447" s="191"/>
      <c r="M447" s="191"/>
      <c r="N447" s="191"/>
      <c r="O447" s="191"/>
      <c r="P447" s="191"/>
      <c r="Q447" s="191"/>
      <c r="R447" s="191"/>
      <c r="S447" s="191"/>
      <c r="T447" s="191"/>
      <c r="U447" s="191"/>
      <c r="V447" s="191"/>
      <c r="W447" s="191"/>
      <c r="X447" s="191"/>
      <c r="Y447" s="191"/>
      <c r="Z447" s="191"/>
      <c r="AA447" s="191"/>
      <c r="AB447" s="191"/>
      <c r="AC447" s="191"/>
      <c r="AD447" s="191"/>
      <c r="AE447" s="191"/>
      <c r="AF447" s="191"/>
      <c r="AG447" s="191"/>
      <c r="AH447" s="191"/>
      <c r="AI447" s="191"/>
      <c r="AJ447" s="191"/>
      <c r="AK447" s="191"/>
      <c r="AL447" s="191"/>
      <c r="AM447" s="191"/>
      <c r="AN447" s="191"/>
      <c r="AO447" s="191"/>
      <c r="AP447" s="191"/>
      <c r="AQ447" s="191"/>
      <c r="AR447" s="191"/>
      <c r="AS447" s="191"/>
      <c r="AT447" s="191"/>
      <c r="AU447" s="191"/>
      <c r="AV447" s="191"/>
      <c r="AW447" s="191"/>
      <c r="AX447" s="191"/>
      <c r="AY447" s="191"/>
      <c r="AZ447" s="191"/>
      <c r="BA447" s="191"/>
      <c r="BB447" s="191"/>
      <c r="BC447" s="191"/>
      <c r="BD447" s="191"/>
      <c r="BE447" s="191"/>
      <c r="BF447" s="191"/>
      <c r="BG447" s="191"/>
      <c r="BH447" s="188"/>
      <c r="BI447" s="191"/>
      <c r="BJ447" s="191"/>
      <c r="BK447" s="191"/>
      <c r="BL447" s="191"/>
    </row>
    <row r="448" spans="1:64" x14ac:dyDescent="0.25">
      <c r="A448" s="191"/>
      <c r="B448" s="191"/>
      <c r="C448" s="191"/>
      <c r="D448" s="191"/>
      <c r="E448" s="191"/>
      <c r="F448" s="191"/>
      <c r="G448" s="191"/>
      <c r="H448" s="191"/>
      <c r="I448" s="191"/>
      <c r="J448" s="191"/>
      <c r="K448" s="191"/>
      <c r="L448" s="191"/>
      <c r="M448" s="191"/>
      <c r="N448" s="191"/>
      <c r="O448" s="191"/>
      <c r="P448" s="191"/>
      <c r="Q448" s="191"/>
      <c r="R448" s="191"/>
      <c r="S448" s="191"/>
      <c r="T448" s="191"/>
      <c r="U448" s="191"/>
      <c r="V448" s="191"/>
      <c r="W448" s="191"/>
      <c r="X448" s="191"/>
      <c r="Y448" s="191"/>
      <c r="Z448" s="191"/>
      <c r="AA448" s="191"/>
      <c r="AB448" s="191"/>
      <c r="AC448" s="191"/>
      <c r="AD448" s="191"/>
      <c r="AE448" s="191"/>
      <c r="AF448" s="191"/>
      <c r="AG448" s="191"/>
      <c r="AH448" s="191"/>
      <c r="AI448" s="191"/>
      <c r="AJ448" s="191"/>
      <c r="AK448" s="191"/>
      <c r="AL448" s="191"/>
      <c r="AM448" s="191"/>
      <c r="AN448" s="191"/>
      <c r="AO448" s="191"/>
      <c r="AP448" s="191"/>
      <c r="AQ448" s="191"/>
      <c r="AR448" s="191"/>
      <c r="AS448" s="191"/>
      <c r="AT448" s="191"/>
      <c r="AU448" s="191"/>
      <c r="AV448" s="191"/>
      <c r="AW448" s="191"/>
      <c r="AX448" s="191"/>
      <c r="AY448" s="191"/>
      <c r="AZ448" s="191"/>
      <c r="BA448" s="191"/>
      <c r="BB448" s="191"/>
      <c r="BC448" s="191"/>
      <c r="BD448" s="191"/>
      <c r="BE448" s="191"/>
      <c r="BF448" s="191"/>
      <c r="BG448" s="191"/>
      <c r="BH448" s="188"/>
      <c r="BI448" s="191"/>
      <c r="BJ448" s="191"/>
      <c r="BK448" s="191"/>
      <c r="BL448" s="191"/>
    </row>
    <row r="449" spans="1:64" x14ac:dyDescent="0.25">
      <c r="A449" s="191"/>
      <c r="B449" s="191"/>
      <c r="C449" s="191"/>
      <c r="D449" s="191"/>
      <c r="E449" s="191"/>
      <c r="F449" s="191"/>
      <c r="G449" s="191"/>
      <c r="H449" s="191"/>
      <c r="I449" s="191"/>
      <c r="J449" s="191"/>
      <c r="K449" s="191"/>
      <c r="L449" s="191"/>
      <c r="M449" s="191"/>
      <c r="N449" s="191"/>
      <c r="O449" s="191"/>
      <c r="P449" s="191"/>
      <c r="Q449" s="191"/>
      <c r="R449" s="191"/>
      <c r="S449" s="191"/>
      <c r="T449" s="191"/>
      <c r="U449" s="191"/>
      <c r="V449" s="191"/>
      <c r="W449" s="191"/>
      <c r="X449" s="191"/>
      <c r="Y449" s="191"/>
      <c r="Z449" s="191"/>
      <c r="AA449" s="191"/>
      <c r="AB449" s="191"/>
      <c r="AC449" s="191"/>
      <c r="AD449" s="191"/>
      <c r="AE449" s="191"/>
      <c r="AF449" s="191"/>
      <c r="AG449" s="191"/>
      <c r="AH449" s="191"/>
      <c r="AI449" s="191"/>
      <c r="AJ449" s="191"/>
      <c r="AK449" s="191"/>
      <c r="AL449" s="191"/>
      <c r="AM449" s="191"/>
      <c r="AN449" s="191"/>
      <c r="AO449" s="191"/>
      <c r="AP449" s="191"/>
      <c r="AQ449" s="191"/>
      <c r="AR449" s="191"/>
      <c r="AS449" s="191"/>
      <c r="AT449" s="191"/>
      <c r="AU449" s="191"/>
      <c r="AV449" s="191"/>
      <c r="AW449" s="191"/>
      <c r="AX449" s="191"/>
      <c r="AY449" s="191"/>
      <c r="AZ449" s="191"/>
      <c r="BA449" s="191"/>
      <c r="BB449" s="191"/>
      <c r="BC449" s="191"/>
      <c r="BD449" s="191"/>
      <c r="BE449" s="191"/>
      <c r="BF449" s="191"/>
      <c r="BG449" s="191"/>
      <c r="BH449" s="188"/>
      <c r="BI449" s="191"/>
      <c r="BJ449" s="191"/>
      <c r="BK449" s="191"/>
      <c r="BL449" s="191"/>
    </row>
    <row r="450" spans="1:64" x14ac:dyDescent="0.25">
      <c r="A450" s="191"/>
      <c r="B450" s="191"/>
      <c r="C450" s="191"/>
      <c r="D450" s="191"/>
      <c r="E450" s="191"/>
      <c r="F450" s="191"/>
      <c r="G450" s="191"/>
      <c r="H450" s="191"/>
      <c r="I450" s="191"/>
      <c r="J450" s="191"/>
      <c r="K450" s="191"/>
      <c r="L450" s="191"/>
      <c r="M450" s="191"/>
      <c r="N450" s="191"/>
      <c r="O450" s="191"/>
      <c r="P450" s="191"/>
      <c r="Q450" s="191"/>
      <c r="R450" s="191"/>
      <c r="S450" s="191"/>
      <c r="T450" s="191"/>
      <c r="U450" s="191"/>
      <c r="V450" s="191"/>
      <c r="W450" s="191"/>
      <c r="X450" s="191"/>
      <c r="Y450" s="191"/>
      <c r="Z450" s="191"/>
      <c r="AA450" s="191"/>
      <c r="AB450" s="191"/>
      <c r="AC450" s="191"/>
      <c r="AD450" s="191"/>
      <c r="AE450" s="191"/>
      <c r="AF450" s="191"/>
      <c r="AG450" s="191"/>
      <c r="AH450" s="191"/>
      <c r="AI450" s="191"/>
      <c r="AJ450" s="191"/>
      <c r="AK450" s="191"/>
      <c r="AL450" s="191"/>
      <c r="AM450" s="191"/>
      <c r="AN450" s="191"/>
      <c r="AO450" s="191"/>
      <c r="AP450" s="191"/>
      <c r="AQ450" s="191"/>
      <c r="AR450" s="191"/>
      <c r="AS450" s="191"/>
      <c r="AT450" s="191"/>
      <c r="AU450" s="191"/>
      <c r="AV450" s="191"/>
      <c r="AW450" s="191"/>
      <c r="AX450" s="191"/>
      <c r="AY450" s="191"/>
      <c r="AZ450" s="191"/>
      <c r="BA450" s="191"/>
      <c r="BB450" s="191"/>
      <c r="BC450" s="191"/>
      <c r="BD450" s="191"/>
      <c r="BE450" s="191"/>
      <c r="BF450" s="191"/>
      <c r="BG450" s="191"/>
      <c r="BH450" s="188"/>
      <c r="BI450" s="191"/>
      <c r="BJ450" s="191"/>
      <c r="BK450" s="191"/>
      <c r="BL450" s="191"/>
    </row>
    <row r="451" spans="1:64" x14ac:dyDescent="0.25">
      <c r="A451" s="191"/>
      <c r="B451" s="191"/>
      <c r="C451" s="191"/>
      <c r="D451" s="191"/>
      <c r="E451" s="191"/>
      <c r="F451" s="191"/>
      <c r="G451" s="191"/>
      <c r="H451" s="191"/>
      <c r="I451" s="191"/>
      <c r="J451" s="191"/>
      <c r="K451" s="191"/>
      <c r="L451" s="191"/>
      <c r="M451" s="191"/>
      <c r="N451" s="191"/>
      <c r="O451" s="191"/>
      <c r="P451" s="191"/>
      <c r="Q451" s="191"/>
      <c r="R451" s="191"/>
      <c r="S451" s="191"/>
      <c r="T451" s="191"/>
      <c r="U451" s="191"/>
      <c r="V451" s="191"/>
      <c r="W451" s="191"/>
      <c r="X451" s="191"/>
      <c r="Y451" s="191"/>
      <c r="Z451" s="191"/>
      <c r="AA451" s="191"/>
      <c r="AB451" s="191"/>
      <c r="AC451" s="191"/>
      <c r="AD451" s="191"/>
      <c r="AE451" s="191"/>
      <c r="AF451" s="191"/>
      <c r="AG451" s="191"/>
      <c r="AH451" s="191"/>
      <c r="AI451" s="191"/>
      <c r="AJ451" s="191"/>
      <c r="AK451" s="191"/>
      <c r="AL451" s="191"/>
      <c r="AM451" s="191"/>
      <c r="AN451" s="191"/>
      <c r="AO451" s="191"/>
      <c r="AP451" s="191"/>
      <c r="AQ451" s="191"/>
      <c r="AR451" s="191"/>
      <c r="AS451" s="191"/>
      <c r="AT451" s="191"/>
      <c r="AU451" s="191"/>
      <c r="AV451" s="191"/>
      <c r="AW451" s="191"/>
      <c r="AX451" s="191"/>
      <c r="AY451" s="191"/>
      <c r="AZ451" s="191"/>
      <c r="BA451" s="191"/>
      <c r="BB451" s="191"/>
      <c r="BC451" s="191"/>
      <c r="BD451" s="191"/>
      <c r="BE451" s="191"/>
      <c r="BF451" s="191"/>
      <c r="BG451" s="191"/>
      <c r="BH451" s="188"/>
      <c r="BI451" s="191"/>
      <c r="BJ451" s="191"/>
      <c r="BK451" s="191"/>
      <c r="BL451" s="191"/>
    </row>
    <row r="452" spans="1:64" x14ac:dyDescent="0.25">
      <c r="A452" s="191"/>
      <c r="B452" s="191"/>
      <c r="C452" s="191"/>
      <c r="D452" s="191"/>
      <c r="E452" s="191"/>
      <c r="F452" s="191"/>
      <c r="G452" s="191"/>
      <c r="H452" s="191"/>
      <c r="I452" s="191"/>
      <c r="J452" s="191"/>
      <c r="K452" s="191"/>
      <c r="L452" s="191"/>
      <c r="M452" s="191"/>
      <c r="N452" s="191"/>
      <c r="O452" s="191"/>
      <c r="P452" s="191"/>
      <c r="Q452" s="191"/>
      <c r="R452" s="191"/>
      <c r="S452" s="191"/>
      <c r="T452" s="191"/>
      <c r="U452" s="191"/>
      <c r="V452" s="191"/>
      <c r="W452" s="191"/>
      <c r="X452" s="191"/>
      <c r="Y452" s="191"/>
      <c r="Z452" s="191"/>
      <c r="AA452" s="191"/>
      <c r="AB452" s="191"/>
      <c r="AC452" s="191"/>
      <c r="AD452" s="191"/>
      <c r="AE452" s="191"/>
      <c r="AF452" s="191"/>
      <c r="AG452" s="191"/>
      <c r="AH452" s="191"/>
      <c r="AI452" s="191"/>
      <c r="AJ452" s="191"/>
      <c r="AK452" s="191"/>
      <c r="AL452" s="191"/>
      <c r="AM452" s="191"/>
      <c r="AN452" s="191"/>
      <c r="AO452" s="191"/>
      <c r="AP452" s="191"/>
      <c r="AQ452" s="191"/>
      <c r="AR452" s="191"/>
      <c r="AS452" s="191"/>
      <c r="AT452" s="191"/>
      <c r="AU452" s="191"/>
      <c r="AV452" s="191"/>
      <c r="AW452" s="191"/>
      <c r="AX452" s="191"/>
      <c r="AY452" s="191"/>
      <c r="AZ452" s="191"/>
      <c r="BA452" s="191"/>
      <c r="BB452" s="191"/>
      <c r="BC452" s="191"/>
      <c r="BD452" s="191"/>
      <c r="BE452" s="191"/>
      <c r="BF452" s="191"/>
      <c r="BG452" s="191"/>
      <c r="BH452" s="188"/>
      <c r="BI452" s="191"/>
      <c r="BJ452" s="191"/>
      <c r="BK452" s="191"/>
      <c r="BL452" s="191"/>
    </row>
    <row r="453" spans="1:64" x14ac:dyDescent="0.25">
      <c r="A453" s="191"/>
      <c r="B453" s="191"/>
      <c r="C453" s="191"/>
      <c r="D453" s="191"/>
      <c r="E453" s="191"/>
      <c r="F453" s="191"/>
      <c r="G453" s="191"/>
      <c r="H453" s="191"/>
      <c r="I453" s="191"/>
      <c r="J453" s="191"/>
      <c r="K453" s="191"/>
      <c r="L453" s="191"/>
      <c r="M453" s="191"/>
      <c r="N453" s="191"/>
      <c r="O453" s="191"/>
      <c r="P453" s="191"/>
      <c r="Q453" s="191"/>
      <c r="R453" s="191"/>
      <c r="S453" s="191"/>
      <c r="T453" s="191"/>
      <c r="U453" s="191"/>
      <c r="V453" s="191"/>
      <c r="W453" s="191"/>
      <c r="X453" s="191"/>
      <c r="Y453" s="191"/>
      <c r="Z453" s="191"/>
      <c r="AA453" s="191"/>
      <c r="AB453" s="191"/>
      <c r="AC453" s="191"/>
      <c r="AD453" s="191"/>
      <c r="AE453" s="191"/>
      <c r="AF453" s="191"/>
      <c r="AG453" s="191"/>
      <c r="AH453" s="191"/>
      <c r="AI453" s="191"/>
      <c r="AJ453" s="191"/>
      <c r="AK453" s="191"/>
      <c r="AL453" s="191"/>
      <c r="AM453" s="191"/>
      <c r="AN453" s="191"/>
      <c r="AO453" s="191"/>
      <c r="AP453" s="191"/>
      <c r="AQ453" s="191"/>
      <c r="AR453" s="191"/>
      <c r="AS453" s="191"/>
      <c r="AT453" s="191"/>
      <c r="AU453" s="191"/>
      <c r="AV453" s="191"/>
      <c r="AW453" s="191"/>
      <c r="AX453" s="191"/>
      <c r="AY453" s="191"/>
      <c r="AZ453" s="191"/>
      <c r="BA453" s="191"/>
      <c r="BB453" s="191"/>
      <c r="BC453" s="191"/>
      <c r="BD453" s="191"/>
      <c r="BE453" s="191"/>
      <c r="BF453" s="191"/>
      <c r="BG453" s="191"/>
      <c r="BH453" s="188"/>
      <c r="BI453" s="191"/>
      <c r="BJ453" s="191"/>
      <c r="BK453" s="191"/>
      <c r="BL453" s="191"/>
    </row>
    <row r="454" spans="1:64" x14ac:dyDescent="0.25">
      <c r="A454" s="191"/>
      <c r="B454" s="191"/>
      <c r="C454" s="191"/>
      <c r="D454" s="191"/>
      <c r="E454" s="191"/>
      <c r="F454" s="191"/>
      <c r="G454" s="191"/>
      <c r="H454" s="191"/>
      <c r="I454" s="191"/>
      <c r="J454" s="191"/>
      <c r="K454" s="191"/>
      <c r="L454" s="191"/>
      <c r="M454" s="191"/>
      <c r="N454" s="191"/>
      <c r="O454" s="191"/>
      <c r="P454" s="191"/>
      <c r="Q454" s="191"/>
      <c r="R454" s="191"/>
      <c r="S454" s="191"/>
      <c r="T454" s="191"/>
      <c r="U454" s="191"/>
      <c r="V454" s="191"/>
      <c r="W454" s="191"/>
      <c r="X454" s="191"/>
      <c r="Y454" s="191"/>
      <c r="Z454" s="191"/>
      <c r="AA454" s="191"/>
      <c r="AB454" s="191"/>
      <c r="AC454" s="191"/>
      <c r="AD454" s="191"/>
      <c r="AE454" s="191"/>
      <c r="AF454" s="191"/>
      <c r="AG454" s="191"/>
      <c r="AH454" s="191"/>
      <c r="AI454" s="191"/>
      <c r="AJ454" s="191"/>
      <c r="AK454" s="191"/>
      <c r="AL454" s="191"/>
      <c r="AM454" s="191"/>
      <c r="AN454" s="191"/>
      <c r="AO454" s="191"/>
      <c r="AP454" s="191"/>
      <c r="AQ454" s="191"/>
      <c r="AR454" s="191"/>
      <c r="AS454" s="191"/>
      <c r="AT454" s="191"/>
      <c r="AU454" s="191"/>
      <c r="AV454" s="191"/>
      <c r="AW454" s="191"/>
      <c r="AX454" s="191"/>
      <c r="AY454" s="191"/>
      <c r="AZ454" s="191"/>
      <c r="BA454" s="191"/>
      <c r="BB454" s="191"/>
      <c r="BC454" s="191"/>
      <c r="BD454" s="191"/>
      <c r="BE454" s="191"/>
      <c r="BF454" s="191"/>
      <c r="BG454" s="191"/>
      <c r="BH454" s="188"/>
      <c r="BI454" s="191"/>
      <c r="BJ454" s="191"/>
      <c r="BK454" s="191"/>
      <c r="BL454" s="191"/>
    </row>
    <row r="455" spans="1:64" x14ac:dyDescent="0.25">
      <c r="A455" s="191"/>
      <c r="B455" s="191"/>
      <c r="C455" s="191"/>
      <c r="D455" s="191"/>
      <c r="E455" s="191"/>
      <c r="F455" s="191"/>
      <c r="G455" s="191"/>
      <c r="H455" s="191"/>
      <c r="I455" s="191"/>
      <c r="J455" s="191"/>
      <c r="K455" s="191"/>
      <c r="L455" s="191"/>
      <c r="M455" s="191"/>
      <c r="N455" s="191"/>
      <c r="O455" s="191"/>
      <c r="P455" s="191"/>
      <c r="Q455" s="191"/>
      <c r="R455" s="191"/>
      <c r="S455" s="191"/>
      <c r="T455" s="191"/>
      <c r="U455" s="191"/>
      <c r="V455" s="191"/>
      <c r="W455" s="191"/>
      <c r="X455" s="191"/>
      <c r="Y455" s="191"/>
      <c r="Z455" s="191"/>
      <c r="AA455" s="191"/>
      <c r="AB455" s="191"/>
      <c r="AC455" s="191"/>
      <c r="AD455" s="191"/>
      <c r="AE455" s="191"/>
      <c r="AF455" s="191"/>
      <c r="AG455" s="191"/>
      <c r="AH455" s="191"/>
      <c r="AI455" s="191"/>
      <c r="AJ455" s="191"/>
      <c r="AK455" s="191"/>
      <c r="AL455" s="191"/>
      <c r="AM455" s="191"/>
      <c r="AN455" s="191"/>
      <c r="AO455" s="191"/>
      <c r="AP455" s="191"/>
      <c r="AQ455" s="191"/>
      <c r="AR455" s="191"/>
      <c r="AS455" s="191"/>
      <c r="AT455" s="191"/>
      <c r="AU455" s="191"/>
      <c r="AV455" s="191"/>
      <c r="AW455" s="191"/>
      <c r="AX455" s="191"/>
      <c r="AY455" s="191"/>
      <c r="AZ455" s="191"/>
      <c r="BA455" s="191"/>
      <c r="BB455" s="191"/>
      <c r="BC455" s="191"/>
      <c r="BD455" s="191"/>
      <c r="BE455" s="191"/>
      <c r="BF455" s="191"/>
      <c r="BG455" s="191"/>
      <c r="BH455" s="188"/>
      <c r="BI455" s="191"/>
      <c r="BJ455" s="191"/>
      <c r="BK455" s="191"/>
      <c r="BL455" s="191"/>
    </row>
    <row r="456" spans="1:64" x14ac:dyDescent="0.25">
      <c r="A456" s="191"/>
      <c r="B456" s="191"/>
      <c r="C456" s="191"/>
      <c r="D456" s="191"/>
      <c r="E456" s="191"/>
      <c r="F456" s="191"/>
      <c r="G456" s="191"/>
      <c r="H456" s="191"/>
      <c r="I456" s="191"/>
      <c r="J456" s="191"/>
      <c r="K456" s="191"/>
      <c r="L456" s="191"/>
      <c r="M456" s="191"/>
      <c r="N456" s="191"/>
      <c r="O456" s="191"/>
      <c r="P456" s="191"/>
      <c r="Q456" s="191"/>
      <c r="R456" s="191"/>
      <c r="S456" s="191"/>
      <c r="T456" s="191"/>
      <c r="U456" s="191"/>
      <c r="V456" s="191"/>
      <c r="W456" s="191"/>
      <c r="X456" s="191"/>
      <c r="Y456" s="191"/>
      <c r="Z456" s="191"/>
      <c r="AA456" s="191"/>
      <c r="AB456" s="191"/>
      <c r="AC456" s="191"/>
      <c r="AD456" s="191"/>
      <c r="AE456" s="191"/>
      <c r="AF456" s="191"/>
      <c r="AG456" s="191"/>
      <c r="AH456" s="191"/>
      <c r="AI456" s="191"/>
      <c r="AJ456" s="191"/>
      <c r="AK456" s="191"/>
      <c r="AL456" s="191"/>
      <c r="AM456" s="191"/>
      <c r="AN456" s="191"/>
      <c r="AO456" s="191"/>
      <c r="AP456" s="191"/>
      <c r="AQ456" s="191"/>
      <c r="AR456" s="191"/>
      <c r="AS456" s="191"/>
      <c r="AT456" s="191"/>
      <c r="AU456" s="191"/>
      <c r="AV456" s="191"/>
      <c r="AW456" s="191"/>
      <c r="AX456" s="191"/>
      <c r="AY456" s="191"/>
      <c r="AZ456" s="191"/>
      <c r="BA456" s="191"/>
      <c r="BB456" s="191"/>
      <c r="BC456" s="191"/>
      <c r="BD456" s="191"/>
      <c r="BE456" s="191"/>
      <c r="BF456" s="191"/>
      <c r="BG456" s="191"/>
      <c r="BH456" s="188"/>
      <c r="BI456" s="191"/>
      <c r="BJ456" s="191"/>
      <c r="BK456" s="191"/>
      <c r="BL456" s="191"/>
    </row>
    <row r="457" spans="1:64" x14ac:dyDescent="0.25">
      <c r="A457" s="191"/>
      <c r="B457" s="191"/>
      <c r="C457" s="191"/>
      <c r="D457" s="191"/>
      <c r="E457" s="191"/>
      <c r="F457" s="191"/>
      <c r="G457" s="191"/>
      <c r="H457" s="191"/>
      <c r="I457" s="191"/>
      <c r="J457" s="191"/>
      <c r="K457" s="191"/>
      <c r="L457" s="191"/>
      <c r="M457" s="191"/>
      <c r="N457" s="191"/>
      <c r="O457" s="191"/>
      <c r="P457" s="191"/>
      <c r="Q457" s="191"/>
      <c r="R457" s="191"/>
      <c r="S457" s="191"/>
      <c r="T457" s="191"/>
      <c r="U457" s="191"/>
      <c r="V457" s="191"/>
      <c r="W457" s="191"/>
      <c r="X457" s="191"/>
      <c r="Y457" s="191"/>
      <c r="Z457" s="191"/>
      <c r="AA457" s="191"/>
      <c r="AB457" s="191"/>
      <c r="AC457" s="191"/>
      <c r="AD457" s="191"/>
      <c r="AE457" s="191"/>
      <c r="AF457" s="191"/>
      <c r="AG457" s="191"/>
      <c r="AH457" s="191"/>
      <c r="AI457" s="191"/>
      <c r="AJ457" s="191"/>
      <c r="AK457" s="191"/>
      <c r="AL457" s="191"/>
      <c r="AM457" s="191"/>
      <c r="AN457" s="191"/>
      <c r="AO457" s="191"/>
      <c r="AP457" s="191"/>
      <c r="AQ457" s="191"/>
      <c r="AR457" s="191"/>
      <c r="AS457" s="191"/>
      <c r="AT457" s="191"/>
      <c r="AU457" s="191"/>
      <c r="AV457" s="191"/>
      <c r="AW457" s="191"/>
      <c r="AX457" s="191"/>
      <c r="AY457" s="191"/>
      <c r="AZ457" s="191"/>
      <c r="BA457" s="191"/>
      <c r="BB457" s="191"/>
      <c r="BC457" s="191"/>
      <c r="BD457" s="191"/>
      <c r="BE457" s="191"/>
      <c r="BF457" s="191"/>
      <c r="BG457" s="191"/>
      <c r="BH457" s="188"/>
      <c r="BI457" s="191"/>
      <c r="BJ457" s="191"/>
      <c r="BK457" s="191"/>
      <c r="BL457" s="191"/>
    </row>
    <row r="458" spans="1:64" x14ac:dyDescent="0.25">
      <c r="A458" s="191"/>
      <c r="B458" s="191"/>
      <c r="C458" s="191"/>
      <c r="D458" s="191"/>
      <c r="E458" s="191"/>
      <c r="F458" s="191"/>
      <c r="G458" s="191"/>
      <c r="H458" s="191"/>
      <c r="I458" s="191"/>
      <c r="J458" s="191"/>
      <c r="K458" s="191"/>
      <c r="L458" s="191"/>
      <c r="M458" s="191"/>
      <c r="N458" s="191"/>
      <c r="O458" s="191"/>
      <c r="P458" s="191"/>
      <c r="Q458" s="191"/>
      <c r="R458" s="191"/>
      <c r="S458" s="191"/>
      <c r="T458" s="191"/>
      <c r="U458" s="191"/>
      <c r="V458" s="191"/>
      <c r="W458" s="191"/>
      <c r="X458" s="191"/>
      <c r="Y458" s="191"/>
      <c r="Z458" s="191"/>
      <c r="AA458" s="191"/>
      <c r="AB458" s="191"/>
      <c r="AC458" s="191"/>
      <c r="AD458" s="191"/>
      <c r="AE458" s="191"/>
      <c r="AF458" s="191"/>
      <c r="AG458" s="191"/>
      <c r="AH458" s="191"/>
      <c r="AI458" s="191"/>
      <c r="AJ458" s="191"/>
      <c r="AK458" s="191"/>
      <c r="AL458" s="191"/>
      <c r="AM458" s="191"/>
      <c r="AN458" s="191"/>
      <c r="AO458" s="191"/>
      <c r="AP458" s="191"/>
      <c r="AQ458" s="191"/>
      <c r="AR458" s="191"/>
      <c r="AS458" s="191"/>
      <c r="AT458" s="191"/>
      <c r="AU458" s="191"/>
      <c r="AV458" s="191"/>
      <c r="AW458" s="191"/>
      <c r="AX458" s="191"/>
      <c r="AY458" s="191"/>
      <c r="AZ458" s="191"/>
      <c r="BA458" s="191"/>
      <c r="BB458" s="191"/>
      <c r="BC458" s="191"/>
      <c r="BD458" s="191"/>
      <c r="BE458" s="191"/>
      <c r="BF458" s="191"/>
      <c r="BG458" s="191"/>
      <c r="BH458" s="188"/>
      <c r="BI458" s="191"/>
      <c r="BJ458" s="191"/>
      <c r="BK458" s="191"/>
      <c r="BL458" s="191"/>
    </row>
    <row r="459" spans="1:64" x14ac:dyDescent="0.25">
      <c r="A459" s="191"/>
      <c r="B459" s="191"/>
      <c r="C459" s="191"/>
      <c r="D459" s="191"/>
      <c r="E459" s="191"/>
      <c r="F459" s="191"/>
      <c r="G459" s="191"/>
      <c r="H459" s="191"/>
      <c r="I459" s="191"/>
      <c r="J459" s="191"/>
      <c r="K459" s="191"/>
      <c r="L459" s="191"/>
      <c r="M459" s="191"/>
      <c r="N459" s="191"/>
      <c r="O459" s="191"/>
      <c r="P459" s="191"/>
      <c r="Q459" s="191"/>
      <c r="R459" s="191"/>
      <c r="S459" s="191"/>
      <c r="T459" s="191"/>
      <c r="U459" s="191"/>
      <c r="V459" s="191"/>
      <c r="W459" s="191"/>
      <c r="X459" s="191"/>
      <c r="Y459" s="191"/>
      <c r="Z459" s="191"/>
      <c r="AA459" s="191"/>
      <c r="AB459" s="191"/>
      <c r="AC459" s="191"/>
      <c r="AD459" s="191"/>
      <c r="AE459" s="191"/>
      <c r="AF459" s="191"/>
      <c r="AG459" s="191"/>
      <c r="AH459" s="191"/>
      <c r="AI459" s="191"/>
      <c r="AJ459" s="191"/>
      <c r="AK459" s="191"/>
      <c r="AL459" s="191"/>
      <c r="AM459" s="191"/>
      <c r="AN459" s="191"/>
      <c r="AO459" s="191"/>
      <c r="AP459" s="191"/>
      <c r="AQ459" s="191"/>
      <c r="AR459" s="191"/>
      <c r="AS459" s="191"/>
      <c r="AT459" s="191"/>
      <c r="AU459" s="191"/>
      <c r="AV459" s="191"/>
      <c r="AW459" s="191"/>
      <c r="AX459" s="191"/>
      <c r="AY459" s="191"/>
      <c r="AZ459" s="191"/>
      <c r="BA459" s="191"/>
      <c r="BB459" s="191"/>
      <c r="BC459" s="191"/>
      <c r="BD459" s="191"/>
      <c r="BE459" s="191"/>
      <c r="BF459" s="191"/>
      <c r="BG459" s="191"/>
      <c r="BH459" s="188"/>
      <c r="BI459" s="191"/>
      <c r="BJ459" s="191"/>
      <c r="BK459" s="191"/>
      <c r="BL459" s="191"/>
    </row>
    <row r="460" spans="1:64" x14ac:dyDescent="0.25">
      <c r="A460" s="191"/>
      <c r="B460" s="191"/>
      <c r="C460" s="191"/>
      <c r="D460" s="191"/>
      <c r="E460" s="191"/>
      <c r="F460" s="191"/>
      <c r="G460" s="191"/>
      <c r="H460" s="191"/>
      <c r="I460" s="191"/>
      <c r="J460" s="191"/>
      <c r="K460" s="191"/>
      <c r="L460" s="191"/>
      <c r="M460" s="191"/>
      <c r="N460" s="191"/>
      <c r="O460" s="191"/>
      <c r="P460" s="191"/>
      <c r="Q460" s="191"/>
      <c r="R460" s="191"/>
      <c r="S460" s="191"/>
      <c r="T460" s="191"/>
      <c r="U460" s="191"/>
      <c r="V460" s="191"/>
      <c r="W460" s="191"/>
      <c r="X460" s="191"/>
      <c r="Y460" s="191"/>
      <c r="Z460" s="191"/>
      <c r="AA460" s="191"/>
      <c r="AB460" s="191"/>
      <c r="AC460" s="191"/>
      <c r="AD460" s="191"/>
      <c r="AE460" s="191"/>
      <c r="AF460" s="191"/>
      <c r="AG460" s="191"/>
      <c r="AH460" s="191"/>
      <c r="AI460" s="191"/>
      <c r="AJ460" s="191"/>
      <c r="AK460" s="191"/>
      <c r="AL460" s="191"/>
      <c r="AM460" s="191"/>
      <c r="AN460" s="191"/>
      <c r="AO460" s="191"/>
      <c r="AP460" s="191"/>
      <c r="AQ460" s="191"/>
      <c r="AR460" s="191"/>
      <c r="AS460" s="191"/>
      <c r="AT460" s="191"/>
      <c r="AU460" s="191"/>
      <c r="AV460" s="191"/>
      <c r="AW460" s="191"/>
      <c r="AX460" s="191"/>
      <c r="AY460" s="191"/>
      <c r="AZ460" s="191"/>
      <c r="BA460" s="191"/>
      <c r="BB460" s="191"/>
      <c r="BC460" s="191"/>
      <c r="BD460" s="191"/>
      <c r="BE460" s="191"/>
      <c r="BF460" s="191"/>
      <c r="BG460" s="191"/>
      <c r="BH460" s="188"/>
      <c r="BI460" s="191"/>
      <c r="BJ460" s="191"/>
      <c r="BK460" s="191"/>
      <c r="BL460" s="191"/>
    </row>
    <row r="461" spans="1:64" x14ac:dyDescent="0.25">
      <c r="A461" s="191"/>
      <c r="B461" s="191"/>
      <c r="C461" s="191"/>
      <c r="D461" s="191"/>
      <c r="E461" s="191"/>
      <c r="F461" s="191"/>
      <c r="G461" s="191"/>
      <c r="H461" s="191"/>
      <c r="I461" s="191"/>
      <c r="J461" s="191"/>
      <c r="K461" s="191"/>
      <c r="L461" s="191"/>
      <c r="M461" s="191"/>
      <c r="N461" s="191"/>
      <c r="O461" s="191"/>
      <c r="P461" s="191"/>
      <c r="Q461" s="191"/>
      <c r="R461" s="191"/>
      <c r="S461" s="191"/>
      <c r="T461" s="191"/>
      <c r="U461" s="191"/>
      <c r="V461" s="191"/>
      <c r="W461" s="191"/>
      <c r="X461" s="191"/>
      <c r="Y461" s="191"/>
      <c r="Z461" s="191"/>
      <c r="AA461" s="191"/>
      <c r="AB461" s="191"/>
      <c r="AC461" s="191"/>
      <c r="AD461" s="191"/>
      <c r="AE461" s="191"/>
      <c r="AF461" s="191"/>
      <c r="AG461" s="191"/>
      <c r="AH461" s="191"/>
      <c r="AI461" s="191"/>
      <c r="AJ461" s="191"/>
      <c r="AK461" s="191"/>
      <c r="AL461" s="191"/>
      <c r="AM461" s="191"/>
      <c r="AN461" s="191"/>
      <c r="AO461" s="191"/>
      <c r="AP461" s="191"/>
      <c r="AQ461" s="191"/>
      <c r="AR461" s="191"/>
      <c r="AS461" s="191"/>
      <c r="AT461" s="191"/>
      <c r="AU461" s="191"/>
      <c r="AV461" s="191"/>
      <c r="AW461" s="191"/>
      <c r="AX461" s="191"/>
      <c r="AY461" s="191"/>
      <c r="AZ461" s="191"/>
      <c r="BA461" s="191"/>
      <c r="BB461" s="191"/>
      <c r="BC461" s="191"/>
      <c r="BD461" s="191"/>
      <c r="BE461" s="191"/>
      <c r="BF461" s="191"/>
      <c r="BG461" s="191"/>
      <c r="BH461" s="188"/>
      <c r="BI461" s="191"/>
      <c r="BJ461" s="191"/>
      <c r="BK461" s="191"/>
      <c r="BL461" s="191"/>
    </row>
    <row r="462" spans="1:64" x14ac:dyDescent="0.25">
      <c r="A462" s="191"/>
      <c r="B462" s="191"/>
      <c r="C462" s="191"/>
      <c r="D462" s="191"/>
      <c r="E462" s="191"/>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1"/>
      <c r="AY462" s="191"/>
      <c r="AZ462" s="191"/>
      <c r="BA462" s="191"/>
      <c r="BB462" s="191"/>
      <c r="BC462" s="191"/>
      <c r="BD462" s="191"/>
      <c r="BE462" s="191"/>
      <c r="BF462" s="191"/>
      <c r="BG462" s="191"/>
      <c r="BH462" s="188"/>
      <c r="BI462" s="191"/>
      <c r="BJ462" s="191"/>
      <c r="BK462" s="191"/>
      <c r="BL462" s="191"/>
    </row>
    <row r="463" spans="1:64" x14ac:dyDescent="0.25">
      <c r="A463" s="191"/>
      <c r="B463" s="191"/>
      <c r="C463" s="191"/>
      <c r="D463" s="191"/>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91"/>
      <c r="AE463" s="191"/>
      <c r="AF463" s="191"/>
      <c r="AG463" s="191"/>
      <c r="AH463" s="191"/>
      <c r="AI463" s="191"/>
      <c r="AJ463" s="191"/>
      <c r="AK463" s="191"/>
      <c r="AL463" s="191"/>
      <c r="AM463" s="191"/>
      <c r="AN463" s="191"/>
      <c r="AO463" s="191"/>
      <c r="AP463" s="191"/>
      <c r="AQ463" s="191"/>
      <c r="AR463" s="191"/>
      <c r="AS463" s="191"/>
      <c r="AT463" s="191"/>
      <c r="AU463" s="191"/>
      <c r="AV463" s="191"/>
      <c r="AW463" s="191"/>
      <c r="AX463" s="191"/>
      <c r="AY463" s="191"/>
      <c r="AZ463" s="191"/>
      <c r="BA463" s="191"/>
      <c r="BB463" s="191"/>
      <c r="BC463" s="191"/>
      <c r="BD463" s="191"/>
      <c r="BE463" s="191"/>
      <c r="BF463" s="191"/>
      <c r="BG463" s="191"/>
      <c r="BH463" s="188"/>
      <c r="BI463" s="191"/>
      <c r="BJ463" s="191"/>
      <c r="BK463" s="191"/>
      <c r="BL463" s="191"/>
    </row>
    <row r="464" spans="1:64" x14ac:dyDescent="0.25">
      <c r="A464" s="191"/>
      <c r="B464" s="191"/>
      <c r="C464" s="191"/>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191"/>
      <c r="AL464" s="191"/>
      <c r="AM464" s="191"/>
      <c r="AN464" s="191"/>
      <c r="AO464" s="191"/>
      <c r="AP464" s="191"/>
      <c r="AQ464" s="191"/>
      <c r="AR464" s="191"/>
      <c r="AS464" s="191"/>
      <c r="AT464" s="191"/>
      <c r="AU464" s="191"/>
      <c r="AV464" s="191"/>
      <c r="AW464" s="191"/>
      <c r="AX464" s="191"/>
      <c r="AY464" s="191"/>
      <c r="AZ464" s="191"/>
      <c r="BA464" s="191"/>
      <c r="BB464" s="191"/>
      <c r="BC464" s="191"/>
      <c r="BD464" s="191"/>
      <c r="BE464" s="191"/>
      <c r="BF464" s="191"/>
      <c r="BG464" s="191"/>
      <c r="BH464" s="188"/>
      <c r="BI464" s="191"/>
      <c r="BJ464" s="191"/>
      <c r="BK464" s="191"/>
      <c r="BL464" s="191"/>
    </row>
    <row r="465" spans="1:64" x14ac:dyDescent="0.25">
      <c r="A465" s="191"/>
      <c r="B465" s="191"/>
      <c r="C465" s="191"/>
      <c r="D465" s="191"/>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c r="AA465" s="191"/>
      <c r="AB465" s="191"/>
      <c r="AC465" s="191"/>
      <c r="AD465" s="191"/>
      <c r="AE465" s="191"/>
      <c r="AF465" s="191"/>
      <c r="AG465" s="191"/>
      <c r="AH465" s="191"/>
      <c r="AI465" s="191"/>
      <c r="AJ465" s="191"/>
      <c r="AK465" s="191"/>
      <c r="AL465" s="191"/>
      <c r="AM465" s="191"/>
      <c r="AN465" s="191"/>
      <c r="AO465" s="191"/>
      <c r="AP465" s="191"/>
      <c r="AQ465" s="191"/>
      <c r="AR465" s="191"/>
      <c r="AS465" s="191"/>
      <c r="AT465" s="191"/>
      <c r="AU465" s="191"/>
      <c r="AV465" s="191"/>
      <c r="AW465" s="191"/>
      <c r="AX465" s="191"/>
      <c r="AY465" s="191"/>
      <c r="AZ465" s="191"/>
      <c r="BA465" s="191"/>
      <c r="BB465" s="191"/>
      <c r="BC465" s="191"/>
      <c r="BD465" s="191"/>
      <c r="BE465" s="191"/>
      <c r="BF465" s="191"/>
      <c r="BG465" s="191"/>
      <c r="BH465" s="188"/>
      <c r="BI465" s="191"/>
      <c r="BJ465" s="191"/>
      <c r="BK465" s="191"/>
      <c r="BL465" s="191"/>
    </row>
    <row r="466" spans="1:64" x14ac:dyDescent="0.25">
      <c r="A466" s="191"/>
      <c r="B466" s="191"/>
      <c r="C466" s="191"/>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1"/>
      <c r="AN466" s="191"/>
      <c r="AO466" s="191"/>
      <c r="AP466" s="191"/>
      <c r="AQ466" s="191"/>
      <c r="AR466" s="191"/>
      <c r="AS466" s="191"/>
      <c r="AT466" s="191"/>
      <c r="AU466" s="191"/>
      <c r="AV466" s="191"/>
      <c r="AW466" s="191"/>
      <c r="AX466" s="191"/>
      <c r="AY466" s="191"/>
      <c r="AZ466" s="191"/>
      <c r="BA466" s="191"/>
      <c r="BB466" s="191"/>
      <c r="BC466" s="191"/>
      <c r="BD466" s="191"/>
      <c r="BE466" s="191"/>
      <c r="BF466" s="191"/>
      <c r="BG466" s="191"/>
      <c r="BH466" s="188"/>
      <c r="BI466" s="191"/>
      <c r="BJ466" s="191"/>
      <c r="BK466" s="191"/>
      <c r="BL466" s="191"/>
    </row>
    <row r="467" spans="1:64" x14ac:dyDescent="0.25">
      <c r="A467" s="191"/>
      <c r="B467" s="191"/>
      <c r="C467" s="191"/>
      <c r="D467" s="191"/>
      <c r="E467" s="191"/>
      <c r="F467" s="191"/>
      <c r="G467" s="191"/>
      <c r="H467" s="191"/>
      <c r="I467" s="191"/>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191"/>
      <c r="AK467" s="191"/>
      <c r="AL467" s="191"/>
      <c r="AM467" s="191"/>
      <c r="AN467" s="191"/>
      <c r="AO467" s="191"/>
      <c r="AP467" s="191"/>
      <c r="AQ467" s="191"/>
      <c r="AR467" s="191"/>
      <c r="AS467" s="191"/>
      <c r="AT467" s="191"/>
      <c r="AU467" s="191"/>
      <c r="AV467" s="191"/>
      <c r="AW467" s="191"/>
      <c r="AX467" s="191"/>
      <c r="AY467" s="191"/>
      <c r="AZ467" s="191"/>
      <c r="BA467" s="191"/>
      <c r="BB467" s="191"/>
      <c r="BC467" s="191"/>
      <c r="BD467" s="191"/>
      <c r="BE467" s="191"/>
      <c r="BF467" s="191"/>
      <c r="BG467" s="191"/>
      <c r="BH467" s="188"/>
      <c r="BI467" s="191"/>
      <c r="BJ467" s="191"/>
      <c r="BK467" s="191"/>
      <c r="BL467" s="191"/>
    </row>
    <row r="468" spans="1:64" x14ac:dyDescent="0.25">
      <c r="A468" s="191"/>
      <c r="B468" s="191"/>
      <c r="C468" s="191"/>
      <c r="D468" s="191"/>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c r="AA468" s="191"/>
      <c r="AB468" s="191"/>
      <c r="AC468" s="191"/>
      <c r="AD468" s="191"/>
      <c r="AE468" s="191"/>
      <c r="AF468" s="191"/>
      <c r="AG468" s="191"/>
      <c r="AH468" s="191"/>
      <c r="AI468" s="191"/>
      <c r="AJ468" s="191"/>
      <c r="AK468" s="191"/>
      <c r="AL468" s="191"/>
      <c r="AM468" s="191"/>
      <c r="AN468" s="191"/>
      <c r="AO468" s="191"/>
      <c r="AP468" s="191"/>
      <c r="AQ468" s="191"/>
      <c r="AR468" s="191"/>
      <c r="AS468" s="191"/>
      <c r="AT468" s="191"/>
      <c r="AU468" s="191"/>
      <c r="AV468" s="191"/>
      <c r="AW468" s="191"/>
      <c r="AX468" s="191"/>
      <c r="AY468" s="191"/>
      <c r="AZ468" s="191"/>
      <c r="BA468" s="191"/>
      <c r="BB468" s="191"/>
      <c r="BC468" s="191"/>
      <c r="BD468" s="191"/>
      <c r="BE468" s="191"/>
      <c r="BF468" s="191"/>
      <c r="BG468" s="191"/>
      <c r="BH468" s="188"/>
      <c r="BI468" s="191"/>
      <c r="BJ468" s="191"/>
      <c r="BK468" s="191"/>
      <c r="BL468" s="191"/>
    </row>
    <row r="469" spans="1:64" x14ac:dyDescent="0.25">
      <c r="A469" s="191"/>
      <c r="B469" s="191"/>
      <c r="C469" s="191"/>
      <c r="D469" s="191"/>
      <c r="E469" s="191"/>
      <c r="F469" s="191"/>
      <c r="G469" s="191"/>
      <c r="H469" s="191"/>
      <c r="I469" s="191"/>
      <c r="J469" s="191"/>
      <c r="K469" s="191"/>
      <c r="L469" s="191"/>
      <c r="M469" s="191"/>
      <c r="N469" s="191"/>
      <c r="O469" s="191"/>
      <c r="P469" s="191"/>
      <c r="Q469" s="191"/>
      <c r="R469" s="191"/>
      <c r="S469" s="191"/>
      <c r="T469" s="191"/>
      <c r="U469" s="191"/>
      <c r="V469" s="191"/>
      <c r="W469" s="191"/>
      <c r="X469" s="191"/>
      <c r="Y469" s="191"/>
      <c r="Z469" s="191"/>
      <c r="AA469" s="191"/>
      <c r="AB469" s="191"/>
      <c r="AC469" s="191"/>
      <c r="AD469" s="191"/>
      <c r="AE469" s="191"/>
      <c r="AF469" s="191"/>
      <c r="AG469" s="191"/>
      <c r="AH469" s="191"/>
      <c r="AI469" s="191"/>
      <c r="AJ469" s="191"/>
      <c r="AK469" s="191"/>
      <c r="AL469" s="191"/>
      <c r="AM469" s="191"/>
      <c r="AN469" s="191"/>
      <c r="AO469" s="191"/>
      <c r="AP469" s="191"/>
      <c r="AQ469" s="191"/>
      <c r="AR469" s="191"/>
      <c r="AS469" s="191"/>
      <c r="AT469" s="191"/>
      <c r="AU469" s="191"/>
      <c r="AV469" s="191"/>
      <c r="AW469" s="191"/>
      <c r="AX469" s="191"/>
      <c r="AY469" s="191"/>
      <c r="AZ469" s="191"/>
      <c r="BA469" s="191"/>
      <c r="BB469" s="191"/>
      <c r="BC469" s="191"/>
      <c r="BD469" s="191"/>
      <c r="BE469" s="191"/>
      <c r="BF469" s="191"/>
      <c r="BG469" s="191"/>
      <c r="BH469" s="188"/>
      <c r="BI469" s="191"/>
      <c r="BJ469" s="191"/>
      <c r="BK469" s="191"/>
      <c r="BL469" s="191"/>
    </row>
    <row r="470" spans="1:64" x14ac:dyDescent="0.25">
      <c r="A470" s="191"/>
      <c r="B470" s="191"/>
      <c r="C470" s="191"/>
      <c r="D470" s="191"/>
      <c r="E470" s="191"/>
      <c r="F470" s="191"/>
      <c r="G470" s="191"/>
      <c r="H470" s="191"/>
      <c r="I470" s="191"/>
      <c r="J470" s="191"/>
      <c r="K470" s="191"/>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191"/>
      <c r="AH470" s="191"/>
      <c r="AI470" s="191"/>
      <c r="AJ470" s="191"/>
      <c r="AK470" s="191"/>
      <c r="AL470" s="191"/>
      <c r="AM470" s="191"/>
      <c r="AN470" s="191"/>
      <c r="AO470" s="191"/>
      <c r="AP470" s="191"/>
      <c r="AQ470" s="191"/>
      <c r="AR470" s="191"/>
      <c r="AS470" s="191"/>
      <c r="AT470" s="191"/>
      <c r="AU470" s="191"/>
      <c r="AV470" s="191"/>
      <c r="AW470" s="191"/>
      <c r="AX470" s="191"/>
      <c r="AY470" s="191"/>
      <c r="AZ470" s="191"/>
      <c r="BA470" s="191"/>
      <c r="BB470" s="191"/>
      <c r="BC470" s="191"/>
      <c r="BD470" s="191"/>
      <c r="BE470" s="191"/>
      <c r="BF470" s="191"/>
      <c r="BG470" s="191"/>
      <c r="BH470" s="188"/>
      <c r="BI470" s="191"/>
      <c r="BJ470" s="191"/>
      <c r="BK470" s="191"/>
      <c r="BL470" s="191"/>
    </row>
    <row r="471" spans="1:64" x14ac:dyDescent="0.25">
      <c r="A471" s="191"/>
      <c r="B471" s="191"/>
      <c r="C471" s="191"/>
      <c r="D471" s="191"/>
      <c r="E471" s="191"/>
      <c r="F471" s="191"/>
      <c r="G471" s="191"/>
      <c r="H471" s="191"/>
      <c r="I471" s="191"/>
      <c r="J471" s="191"/>
      <c r="K471" s="191"/>
      <c r="L471" s="191"/>
      <c r="M471" s="191"/>
      <c r="N471" s="191"/>
      <c r="O471" s="191"/>
      <c r="P471" s="191"/>
      <c r="Q471" s="191"/>
      <c r="R471" s="191"/>
      <c r="S471" s="191"/>
      <c r="T471" s="191"/>
      <c r="U471" s="191"/>
      <c r="V471" s="191"/>
      <c r="W471" s="191"/>
      <c r="X471" s="191"/>
      <c r="Y471" s="191"/>
      <c r="Z471" s="191"/>
      <c r="AA471" s="191"/>
      <c r="AB471" s="191"/>
      <c r="AC471" s="191"/>
      <c r="AD471" s="191"/>
      <c r="AE471" s="191"/>
      <c r="AF471" s="191"/>
      <c r="AG471" s="191"/>
      <c r="AH471" s="191"/>
      <c r="AI471" s="191"/>
      <c r="AJ471" s="191"/>
      <c r="AK471" s="191"/>
      <c r="AL471" s="191"/>
      <c r="AM471" s="191"/>
      <c r="AN471" s="191"/>
      <c r="AO471" s="191"/>
      <c r="AP471" s="191"/>
      <c r="AQ471" s="191"/>
      <c r="AR471" s="191"/>
      <c r="AS471" s="191"/>
      <c r="AT471" s="191"/>
      <c r="AU471" s="191"/>
      <c r="AV471" s="191"/>
      <c r="AW471" s="191"/>
      <c r="AX471" s="191"/>
      <c r="AY471" s="191"/>
      <c r="AZ471" s="191"/>
      <c r="BA471" s="191"/>
      <c r="BB471" s="191"/>
      <c r="BC471" s="191"/>
      <c r="BD471" s="191"/>
      <c r="BE471" s="191"/>
      <c r="BF471" s="191"/>
      <c r="BG471" s="191"/>
      <c r="BH471" s="188"/>
      <c r="BI471" s="191"/>
      <c r="BJ471" s="191"/>
      <c r="BK471" s="191"/>
      <c r="BL471" s="191"/>
    </row>
    <row r="472" spans="1:64" x14ac:dyDescent="0.25">
      <c r="A472" s="191"/>
      <c r="B472" s="191"/>
      <c r="C472" s="191"/>
      <c r="D472" s="191"/>
      <c r="E472" s="191"/>
      <c r="F472" s="191"/>
      <c r="G472" s="191"/>
      <c r="H472" s="191"/>
      <c r="I472" s="191"/>
      <c r="J472" s="191"/>
      <c r="K472" s="191"/>
      <c r="L472" s="191"/>
      <c r="M472" s="191"/>
      <c r="N472" s="191"/>
      <c r="O472" s="191"/>
      <c r="P472" s="191"/>
      <c r="Q472" s="191"/>
      <c r="R472" s="191"/>
      <c r="S472" s="191"/>
      <c r="T472" s="191"/>
      <c r="U472" s="191"/>
      <c r="V472" s="191"/>
      <c r="W472" s="191"/>
      <c r="X472" s="191"/>
      <c r="Y472" s="191"/>
      <c r="Z472" s="191"/>
      <c r="AA472" s="191"/>
      <c r="AB472" s="191"/>
      <c r="AC472" s="191"/>
      <c r="AD472" s="191"/>
      <c r="AE472" s="191"/>
      <c r="AF472" s="191"/>
      <c r="AG472" s="191"/>
      <c r="AH472" s="191"/>
      <c r="AI472" s="191"/>
      <c r="AJ472" s="191"/>
      <c r="AK472" s="191"/>
      <c r="AL472" s="191"/>
      <c r="AM472" s="191"/>
      <c r="AN472" s="191"/>
      <c r="AO472" s="191"/>
      <c r="AP472" s="191"/>
      <c r="AQ472" s="191"/>
      <c r="AR472" s="191"/>
      <c r="AS472" s="191"/>
      <c r="AT472" s="191"/>
      <c r="AU472" s="191"/>
      <c r="AV472" s="191"/>
      <c r="AW472" s="191"/>
      <c r="AX472" s="191"/>
      <c r="AY472" s="191"/>
      <c r="AZ472" s="191"/>
      <c r="BA472" s="191"/>
      <c r="BB472" s="191"/>
      <c r="BC472" s="191"/>
      <c r="BD472" s="191"/>
      <c r="BE472" s="191"/>
      <c r="BF472" s="191"/>
      <c r="BG472" s="191"/>
      <c r="BH472" s="188"/>
      <c r="BI472" s="191"/>
      <c r="BJ472" s="191"/>
      <c r="BK472" s="191"/>
      <c r="BL472" s="191"/>
    </row>
    <row r="473" spans="1:64" x14ac:dyDescent="0.25">
      <c r="A473" s="191"/>
      <c r="B473" s="191"/>
      <c r="C473" s="191"/>
      <c r="D473" s="191"/>
      <c r="E473" s="191"/>
      <c r="F473" s="191"/>
      <c r="G473" s="191"/>
      <c r="H473" s="191"/>
      <c r="I473" s="191"/>
      <c r="J473" s="191"/>
      <c r="K473" s="191"/>
      <c r="L473" s="191"/>
      <c r="M473" s="191"/>
      <c r="N473" s="191"/>
      <c r="O473" s="191"/>
      <c r="P473" s="191"/>
      <c r="Q473" s="191"/>
      <c r="R473" s="191"/>
      <c r="S473" s="191"/>
      <c r="T473" s="191"/>
      <c r="U473" s="191"/>
      <c r="V473" s="191"/>
      <c r="W473" s="191"/>
      <c r="X473" s="191"/>
      <c r="Y473" s="191"/>
      <c r="Z473" s="191"/>
      <c r="AA473" s="191"/>
      <c r="AB473" s="191"/>
      <c r="AC473" s="191"/>
      <c r="AD473" s="191"/>
      <c r="AE473" s="191"/>
      <c r="AF473" s="191"/>
      <c r="AG473" s="191"/>
      <c r="AH473" s="191"/>
      <c r="AI473" s="191"/>
      <c r="AJ473" s="191"/>
      <c r="AK473" s="191"/>
      <c r="AL473" s="191"/>
      <c r="AM473" s="191"/>
      <c r="AN473" s="191"/>
      <c r="AO473" s="191"/>
      <c r="AP473" s="191"/>
      <c r="AQ473" s="191"/>
      <c r="AR473" s="191"/>
      <c r="AS473" s="191"/>
      <c r="AT473" s="191"/>
      <c r="AU473" s="191"/>
      <c r="AV473" s="191"/>
      <c r="AW473" s="191"/>
      <c r="AX473" s="191"/>
      <c r="AY473" s="191"/>
      <c r="AZ473" s="191"/>
      <c r="BA473" s="191"/>
      <c r="BB473" s="191"/>
      <c r="BC473" s="191"/>
      <c r="BD473" s="191"/>
      <c r="BE473" s="191"/>
      <c r="BF473" s="191"/>
      <c r="BG473" s="191"/>
      <c r="BH473" s="188"/>
      <c r="BI473" s="191"/>
      <c r="BJ473" s="191"/>
      <c r="BK473" s="191"/>
      <c r="BL473" s="191"/>
    </row>
    <row r="474" spans="1:64" x14ac:dyDescent="0.25">
      <c r="A474" s="191"/>
      <c r="B474" s="191"/>
      <c r="C474" s="191"/>
      <c r="D474" s="191"/>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c r="AB474" s="191"/>
      <c r="AC474" s="191"/>
      <c r="AD474" s="191"/>
      <c r="AE474" s="191"/>
      <c r="AF474" s="191"/>
      <c r="AG474" s="191"/>
      <c r="AH474" s="191"/>
      <c r="AI474" s="191"/>
      <c r="AJ474" s="191"/>
      <c r="AK474" s="191"/>
      <c r="AL474" s="191"/>
      <c r="AM474" s="191"/>
      <c r="AN474" s="191"/>
      <c r="AO474" s="191"/>
      <c r="AP474" s="191"/>
      <c r="AQ474" s="191"/>
      <c r="AR474" s="191"/>
      <c r="AS474" s="191"/>
      <c r="AT474" s="191"/>
      <c r="AU474" s="191"/>
      <c r="AV474" s="191"/>
      <c r="AW474" s="191"/>
      <c r="AX474" s="191"/>
      <c r="AY474" s="191"/>
      <c r="AZ474" s="191"/>
      <c r="BA474" s="191"/>
      <c r="BB474" s="191"/>
      <c r="BC474" s="191"/>
      <c r="BD474" s="191"/>
      <c r="BE474" s="191"/>
      <c r="BF474" s="191"/>
      <c r="BG474" s="191"/>
      <c r="BH474" s="188"/>
      <c r="BI474" s="191"/>
      <c r="BJ474" s="191"/>
      <c r="BK474" s="191"/>
      <c r="BL474" s="191"/>
    </row>
    <row r="475" spans="1:64" x14ac:dyDescent="0.25">
      <c r="A475" s="191"/>
      <c r="B475" s="191"/>
      <c r="C475" s="191"/>
      <c r="D475" s="191"/>
      <c r="E475" s="191"/>
      <c r="F475" s="191"/>
      <c r="G475" s="191"/>
      <c r="H475" s="191"/>
      <c r="I475" s="191"/>
      <c r="J475" s="191"/>
      <c r="K475" s="191"/>
      <c r="L475" s="191"/>
      <c r="M475" s="191"/>
      <c r="N475" s="191"/>
      <c r="O475" s="191"/>
      <c r="P475" s="191"/>
      <c r="Q475" s="191"/>
      <c r="R475" s="191"/>
      <c r="S475" s="191"/>
      <c r="T475" s="191"/>
      <c r="U475" s="191"/>
      <c r="V475" s="191"/>
      <c r="W475" s="191"/>
      <c r="X475" s="191"/>
      <c r="Y475" s="191"/>
      <c r="Z475" s="191"/>
      <c r="AA475" s="191"/>
      <c r="AB475" s="191"/>
      <c r="AC475" s="191"/>
      <c r="AD475" s="191"/>
      <c r="AE475" s="191"/>
      <c r="AF475" s="191"/>
      <c r="AG475" s="191"/>
      <c r="AH475" s="191"/>
      <c r="AI475" s="191"/>
      <c r="AJ475" s="191"/>
      <c r="AK475" s="191"/>
      <c r="AL475" s="191"/>
      <c r="AM475" s="191"/>
      <c r="AN475" s="191"/>
      <c r="AO475" s="191"/>
      <c r="AP475" s="191"/>
      <c r="AQ475" s="191"/>
      <c r="AR475" s="191"/>
      <c r="AS475" s="191"/>
      <c r="AT475" s="191"/>
      <c r="AU475" s="191"/>
      <c r="AV475" s="191"/>
      <c r="AW475" s="191"/>
      <c r="AX475" s="191"/>
      <c r="AY475" s="191"/>
      <c r="AZ475" s="191"/>
      <c r="BA475" s="191"/>
      <c r="BB475" s="191"/>
      <c r="BC475" s="191"/>
      <c r="BD475" s="191"/>
      <c r="BE475" s="191"/>
      <c r="BF475" s="191"/>
      <c r="BG475" s="191"/>
      <c r="BH475" s="188"/>
      <c r="BI475" s="191"/>
      <c r="BJ475" s="191"/>
      <c r="BK475" s="191"/>
      <c r="BL475" s="191"/>
    </row>
    <row r="476" spans="1:64" x14ac:dyDescent="0.25">
      <c r="A476" s="191"/>
      <c r="B476" s="191"/>
      <c r="C476" s="191"/>
      <c r="D476" s="191"/>
      <c r="E476" s="191"/>
      <c r="F476" s="191"/>
      <c r="G476" s="191"/>
      <c r="H476" s="191"/>
      <c r="I476" s="191"/>
      <c r="J476" s="191"/>
      <c r="K476" s="191"/>
      <c r="L476" s="191"/>
      <c r="M476" s="191"/>
      <c r="N476" s="191"/>
      <c r="O476" s="191"/>
      <c r="P476" s="191"/>
      <c r="Q476" s="191"/>
      <c r="R476" s="191"/>
      <c r="S476" s="191"/>
      <c r="T476" s="191"/>
      <c r="U476" s="191"/>
      <c r="V476" s="191"/>
      <c r="W476" s="191"/>
      <c r="X476" s="191"/>
      <c r="Y476" s="191"/>
      <c r="Z476" s="191"/>
      <c r="AA476" s="191"/>
      <c r="AB476" s="191"/>
      <c r="AC476" s="191"/>
      <c r="AD476" s="191"/>
      <c r="AE476" s="191"/>
      <c r="AF476" s="191"/>
      <c r="AG476" s="191"/>
      <c r="AH476" s="191"/>
      <c r="AI476" s="191"/>
      <c r="AJ476" s="191"/>
      <c r="AK476" s="191"/>
      <c r="AL476" s="191"/>
      <c r="AM476" s="191"/>
      <c r="AN476" s="191"/>
      <c r="AO476" s="191"/>
      <c r="AP476" s="191"/>
      <c r="AQ476" s="191"/>
      <c r="AR476" s="191"/>
      <c r="AS476" s="191"/>
      <c r="AT476" s="191"/>
      <c r="AU476" s="191"/>
      <c r="AV476" s="191"/>
      <c r="AW476" s="191"/>
      <c r="AX476" s="191"/>
      <c r="AY476" s="191"/>
      <c r="AZ476" s="191"/>
      <c r="BA476" s="191"/>
      <c r="BB476" s="191"/>
      <c r="BC476" s="191"/>
      <c r="BD476" s="191"/>
      <c r="BE476" s="191"/>
      <c r="BF476" s="191"/>
      <c r="BG476" s="191"/>
      <c r="BH476" s="188"/>
      <c r="BI476" s="191"/>
      <c r="BJ476" s="191"/>
      <c r="BK476" s="191"/>
      <c r="BL476" s="191"/>
    </row>
    <row r="477" spans="1:64" x14ac:dyDescent="0.25">
      <c r="A477" s="191"/>
      <c r="B477" s="191"/>
      <c r="C477" s="191"/>
      <c r="D477" s="191"/>
      <c r="E477" s="191"/>
      <c r="F477" s="191"/>
      <c r="G477" s="191"/>
      <c r="H477" s="191"/>
      <c r="I477" s="191"/>
      <c r="J477" s="191"/>
      <c r="K477" s="191"/>
      <c r="L477" s="191"/>
      <c r="M477" s="191"/>
      <c r="N477" s="191"/>
      <c r="O477" s="191"/>
      <c r="P477" s="191"/>
      <c r="Q477" s="191"/>
      <c r="R477" s="191"/>
      <c r="S477" s="191"/>
      <c r="T477" s="191"/>
      <c r="U477" s="191"/>
      <c r="V477" s="191"/>
      <c r="W477" s="191"/>
      <c r="X477" s="191"/>
      <c r="Y477" s="191"/>
      <c r="Z477" s="191"/>
      <c r="AA477" s="191"/>
      <c r="AB477" s="191"/>
      <c r="AC477" s="191"/>
      <c r="AD477" s="191"/>
      <c r="AE477" s="191"/>
      <c r="AF477" s="191"/>
      <c r="AG477" s="191"/>
      <c r="AH477" s="191"/>
      <c r="AI477" s="191"/>
      <c r="AJ477" s="191"/>
      <c r="AK477" s="191"/>
      <c r="AL477" s="191"/>
      <c r="AM477" s="191"/>
      <c r="AN477" s="191"/>
      <c r="AO477" s="191"/>
      <c r="AP477" s="191"/>
      <c r="AQ477" s="191"/>
      <c r="AR477" s="191"/>
      <c r="AS477" s="191"/>
      <c r="AT477" s="191"/>
      <c r="AU477" s="191"/>
      <c r="AV477" s="191"/>
      <c r="AW477" s="191"/>
      <c r="AX477" s="191"/>
      <c r="AY477" s="191"/>
      <c r="AZ477" s="191"/>
      <c r="BA477" s="191"/>
      <c r="BB477" s="191"/>
      <c r="BC477" s="191"/>
      <c r="BD477" s="191"/>
      <c r="BE477" s="191"/>
      <c r="BF477" s="191"/>
      <c r="BG477" s="191"/>
      <c r="BH477" s="188"/>
      <c r="BI477" s="191"/>
      <c r="BJ477" s="191"/>
      <c r="BK477" s="191"/>
      <c r="BL477" s="191"/>
    </row>
    <row r="478" spans="1:64" x14ac:dyDescent="0.25">
      <c r="A478" s="191"/>
      <c r="B478" s="191"/>
      <c r="C478" s="191"/>
      <c r="D478" s="191"/>
      <c r="E478" s="191"/>
      <c r="F478" s="191"/>
      <c r="G478" s="191"/>
      <c r="H478" s="191"/>
      <c r="I478" s="191"/>
      <c r="J478" s="191"/>
      <c r="K478" s="191"/>
      <c r="L478" s="191"/>
      <c r="M478" s="191"/>
      <c r="N478" s="191"/>
      <c r="O478" s="191"/>
      <c r="P478" s="191"/>
      <c r="Q478" s="191"/>
      <c r="R478" s="191"/>
      <c r="S478" s="191"/>
      <c r="T478" s="191"/>
      <c r="U478" s="191"/>
      <c r="V478" s="191"/>
      <c r="W478" s="191"/>
      <c r="X478" s="191"/>
      <c r="Y478" s="191"/>
      <c r="Z478" s="191"/>
      <c r="AA478" s="191"/>
      <c r="AB478" s="191"/>
      <c r="AC478" s="191"/>
      <c r="AD478" s="191"/>
      <c r="AE478" s="191"/>
      <c r="AF478" s="191"/>
      <c r="AG478" s="191"/>
      <c r="AH478" s="191"/>
      <c r="AI478" s="191"/>
      <c r="AJ478" s="191"/>
      <c r="AK478" s="191"/>
      <c r="AL478" s="191"/>
      <c r="AM478" s="191"/>
      <c r="AN478" s="191"/>
      <c r="AO478" s="191"/>
      <c r="AP478" s="191"/>
      <c r="AQ478" s="191"/>
      <c r="AR478" s="191"/>
      <c r="AS478" s="191"/>
      <c r="AT478" s="191"/>
      <c r="AU478" s="191"/>
      <c r="AV478" s="191"/>
      <c r="AW478" s="191"/>
      <c r="AX478" s="191"/>
      <c r="AY478" s="191"/>
      <c r="AZ478" s="191"/>
      <c r="BA478" s="191"/>
      <c r="BB478" s="191"/>
      <c r="BC478" s="191"/>
      <c r="BD478" s="191"/>
      <c r="BE478" s="191"/>
      <c r="BF478" s="191"/>
      <c r="BG478" s="191"/>
      <c r="BH478" s="188"/>
      <c r="BI478" s="191"/>
      <c r="BJ478" s="191"/>
      <c r="BK478" s="191"/>
      <c r="BL478" s="191"/>
    </row>
    <row r="479" spans="1:64" x14ac:dyDescent="0.25">
      <c r="A479" s="191"/>
      <c r="B479" s="191"/>
      <c r="C479" s="191"/>
      <c r="D479" s="191"/>
      <c r="E479" s="191"/>
      <c r="F479" s="191"/>
      <c r="G479" s="191"/>
      <c r="H479" s="191"/>
      <c r="I479" s="191"/>
      <c r="J479" s="191"/>
      <c r="K479" s="191"/>
      <c r="L479" s="191"/>
      <c r="M479" s="191"/>
      <c r="N479" s="191"/>
      <c r="O479" s="191"/>
      <c r="P479" s="191"/>
      <c r="Q479" s="191"/>
      <c r="R479" s="191"/>
      <c r="S479" s="191"/>
      <c r="T479" s="191"/>
      <c r="U479" s="191"/>
      <c r="V479" s="191"/>
      <c r="W479" s="191"/>
      <c r="X479" s="191"/>
      <c r="Y479" s="191"/>
      <c r="Z479" s="191"/>
      <c r="AA479" s="191"/>
      <c r="AB479" s="191"/>
      <c r="AC479" s="191"/>
      <c r="AD479" s="191"/>
      <c r="AE479" s="191"/>
      <c r="AF479" s="191"/>
      <c r="AG479" s="191"/>
      <c r="AH479" s="191"/>
      <c r="AI479" s="191"/>
      <c r="AJ479" s="191"/>
      <c r="AK479" s="191"/>
      <c r="AL479" s="191"/>
      <c r="AM479" s="191"/>
      <c r="AN479" s="191"/>
      <c r="AO479" s="191"/>
      <c r="AP479" s="191"/>
      <c r="AQ479" s="191"/>
      <c r="AR479" s="191"/>
      <c r="AS479" s="191"/>
      <c r="AT479" s="191"/>
      <c r="AU479" s="191"/>
      <c r="AV479" s="191"/>
      <c r="AW479" s="191"/>
      <c r="AX479" s="191"/>
      <c r="AY479" s="191"/>
      <c r="AZ479" s="191"/>
      <c r="BA479" s="191"/>
      <c r="BB479" s="191"/>
      <c r="BC479" s="191"/>
      <c r="BD479" s="191"/>
      <c r="BE479" s="191"/>
      <c r="BF479" s="191"/>
      <c r="BG479" s="191"/>
      <c r="BH479" s="188"/>
      <c r="BI479" s="191"/>
      <c r="BJ479" s="191"/>
      <c r="BK479" s="191"/>
      <c r="BL479" s="191"/>
    </row>
    <row r="480" spans="1:64" x14ac:dyDescent="0.25">
      <c r="A480" s="191"/>
      <c r="B480" s="191"/>
      <c r="C480" s="191"/>
      <c r="D480" s="191"/>
      <c r="E480" s="191"/>
      <c r="F480" s="191"/>
      <c r="G480" s="191"/>
      <c r="H480" s="191"/>
      <c r="I480" s="191"/>
      <c r="J480" s="191"/>
      <c r="K480" s="191"/>
      <c r="L480" s="191"/>
      <c r="M480" s="191"/>
      <c r="N480" s="191"/>
      <c r="O480" s="191"/>
      <c r="P480" s="191"/>
      <c r="Q480" s="191"/>
      <c r="R480" s="191"/>
      <c r="S480" s="191"/>
      <c r="T480" s="191"/>
      <c r="U480" s="191"/>
      <c r="V480" s="191"/>
      <c r="W480" s="191"/>
      <c r="X480" s="191"/>
      <c r="Y480" s="191"/>
      <c r="Z480" s="191"/>
      <c r="AA480" s="191"/>
      <c r="AB480" s="191"/>
      <c r="AC480" s="191"/>
      <c r="AD480" s="191"/>
      <c r="AE480" s="191"/>
      <c r="AF480" s="191"/>
      <c r="AG480" s="191"/>
      <c r="AH480" s="191"/>
      <c r="AI480" s="191"/>
      <c r="AJ480" s="191"/>
      <c r="AK480" s="191"/>
      <c r="AL480" s="191"/>
      <c r="AM480" s="191"/>
      <c r="AN480" s="191"/>
      <c r="AO480" s="191"/>
      <c r="AP480" s="191"/>
      <c r="AQ480" s="191"/>
      <c r="AR480" s="191"/>
      <c r="AS480" s="191"/>
      <c r="AT480" s="191"/>
      <c r="AU480" s="191"/>
      <c r="AV480" s="191"/>
      <c r="AW480" s="191"/>
      <c r="AX480" s="191"/>
      <c r="AY480" s="191"/>
      <c r="AZ480" s="191"/>
      <c r="BA480" s="191"/>
      <c r="BB480" s="191"/>
      <c r="BC480" s="191"/>
      <c r="BD480" s="191"/>
      <c r="BE480" s="191"/>
      <c r="BF480" s="191"/>
      <c r="BG480" s="191"/>
      <c r="BH480" s="188"/>
      <c r="BI480" s="191"/>
      <c r="BJ480" s="191"/>
      <c r="BK480" s="191"/>
      <c r="BL480" s="191"/>
    </row>
    <row r="481" spans="1:64" x14ac:dyDescent="0.25">
      <c r="A481" s="191"/>
      <c r="B481" s="191"/>
      <c r="C481" s="191"/>
      <c r="D481" s="191"/>
      <c r="E481" s="191"/>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1"/>
      <c r="AY481" s="191"/>
      <c r="AZ481" s="191"/>
      <c r="BA481" s="191"/>
      <c r="BB481" s="191"/>
      <c r="BC481" s="191"/>
      <c r="BD481" s="191"/>
      <c r="BE481" s="191"/>
      <c r="BF481" s="191"/>
      <c r="BG481" s="191"/>
      <c r="BH481" s="188"/>
      <c r="BI481" s="191"/>
      <c r="BJ481" s="191"/>
      <c r="BK481" s="191"/>
      <c r="BL481" s="191"/>
    </row>
    <row r="482" spans="1:64" x14ac:dyDescent="0.25">
      <c r="A482" s="191"/>
      <c r="B482" s="191"/>
      <c r="C482" s="191"/>
      <c r="D482" s="191"/>
      <c r="E482" s="191"/>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1"/>
      <c r="AY482" s="191"/>
      <c r="AZ482" s="191"/>
      <c r="BA482" s="191"/>
      <c r="BB482" s="191"/>
      <c r="BC482" s="191"/>
      <c r="BD482" s="191"/>
      <c r="BE482" s="191"/>
      <c r="BF482" s="191"/>
      <c r="BG482" s="191"/>
      <c r="BH482" s="188"/>
      <c r="BI482" s="191"/>
      <c r="BJ482" s="191"/>
      <c r="BK482" s="191"/>
      <c r="BL482" s="191"/>
    </row>
    <row r="483" spans="1:64" x14ac:dyDescent="0.25">
      <c r="A483" s="191"/>
      <c r="B483" s="191"/>
      <c r="C483" s="191"/>
      <c r="D483" s="191"/>
      <c r="E483" s="191"/>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1"/>
      <c r="AY483" s="191"/>
      <c r="AZ483" s="191"/>
      <c r="BA483" s="191"/>
      <c r="BB483" s="191"/>
      <c r="BC483" s="191"/>
      <c r="BD483" s="191"/>
      <c r="BE483" s="191"/>
      <c r="BF483" s="191"/>
      <c r="BG483" s="191"/>
      <c r="BH483" s="188"/>
      <c r="BI483" s="191"/>
      <c r="BJ483" s="191"/>
      <c r="BK483" s="191"/>
      <c r="BL483" s="191"/>
    </row>
    <row r="484" spans="1:64" x14ac:dyDescent="0.25">
      <c r="A484" s="191"/>
      <c r="B484" s="191"/>
      <c r="C484" s="191"/>
      <c r="D484" s="191"/>
      <c r="E484" s="191"/>
      <c r="F484" s="191"/>
      <c r="G484" s="191"/>
      <c r="H484" s="191"/>
      <c r="I484" s="191"/>
      <c r="J484" s="191"/>
      <c r="K484" s="191"/>
      <c r="L484" s="191"/>
      <c r="M484" s="191"/>
      <c r="N484" s="191"/>
      <c r="O484" s="191"/>
      <c r="P484" s="191"/>
      <c r="Q484" s="191"/>
      <c r="R484" s="191"/>
      <c r="S484" s="191"/>
      <c r="T484" s="191"/>
      <c r="U484" s="191"/>
      <c r="V484" s="191"/>
      <c r="W484" s="191"/>
      <c r="X484" s="191"/>
      <c r="Y484" s="191"/>
      <c r="Z484" s="191"/>
      <c r="AA484" s="191"/>
      <c r="AB484" s="191"/>
      <c r="AC484" s="191"/>
      <c r="AD484" s="191"/>
      <c r="AE484" s="191"/>
      <c r="AF484" s="191"/>
      <c r="AG484" s="191"/>
      <c r="AH484" s="191"/>
      <c r="AI484" s="191"/>
      <c r="AJ484" s="191"/>
      <c r="AK484" s="191"/>
      <c r="AL484" s="191"/>
      <c r="AM484" s="191"/>
      <c r="AN484" s="191"/>
      <c r="AO484" s="191"/>
      <c r="AP484" s="191"/>
      <c r="AQ484" s="191"/>
      <c r="AR484" s="191"/>
      <c r="AS484" s="191"/>
      <c r="AT484" s="191"/>
      <c r="AU484" s="191"/>
      <c r="AV484" s="191"/>
      <c r="AW484" s="191"/>
      <c r="AX484" s="191"/>
      <c r="AY484" s="191"/>
      <c r="AZ484" s="191"/>
      <c r="BA484" s="191"/>
      <c r="BB484" s="191"/>
      <c r="BC484" s="191"/>
      <c r="BD484" s="191"/>
      <c r="BE484" s="191"/>
      <c r="BF484" s="191"/>
      <c r="BG484" s="191"/>
      <c r="BH484" s="188"/>
      <c r="BI484" s="191"/>
      <c r="BJ484" s="191"/>
      <c r="BK484" s="191"/>
      <c r="BL484" s="191"/>
    </row>
    <row r="485" spans="1:64" x14ac:dyDescent="0.25">
      <c r="A485" s="191"/>
      <c r="B485" s="191"/>
      <c r="C485" s="191"/>
      <c r="D485" s="191"/>
      <c r="E485" s="191"/>
      <c r="F485" s="191"/>
      <c r="G485" s="191"/>
      <c r="H485" s="191"/>
      <c r="I485" s="191"/>
      <c r="J485" s="191"/>
      <c r="K485" s="191"/>
      <c r="L485" s="191"/>
      <c r="M485" s="191"/>
      <c r="N485" s="191"/>
      <c r="O485" s="191"/>
      <c r="P485" s="191"/>
      <c r="Q485" s="191"/>
      <c r="R485" s="191"/>
      <c r="S485" s="191"/>
      <c r="T485" s="191"/>
      <c r="U485" s="191"/>
      <c r="V485" s="191"/>
      <c r="W485" s="191"/>
      <c r="X485" s="191"/>
      <c r="Y485" s="191"/>
      <c r="Z485" s="191"/>
      <c r="AA485" s="191"/>
      <c r="AB485" s="191"/>
      <c r="AC485" s="191"/>
      <c r="AD485" s="191"/>
      <c r="AE485" s="191"/>
      <c r="AF485" s="191"/>
      <c r="AG485" s="191"/>
      <c r="AH485" s="191"/>
      <c r="AI485" s="191"/>
      <c r="AJ485" s="191"/>
      <c r="AK485" s="191"/>
      <c r="AL485" s="191"/>
      <c r="AM485" s="191"/>
      <c r="AN485" s="191"/>
      <c r="AO485" s="191"/>
      <c r="AP485" s="191"/>
      <c r="AQ485" s="191"/>
      <c r="AR485" s="191"/>
      <c r="AS485" s="191"/>
      <c r="AT485" s="191"/>
      <c r="AU485" s="191"/>
      <c r="AV485" s="191"/>
      <c r="AW485" s="191"/>
      <c r="AX485" s="191"/>
      <c r="AY485" s="191"/>
      <c r="AZ485" s="191"/>
      <c r="BA485" s="191"/>
      <c r="BB485" s="191"/>
      <c r="BC485" s="191"/>
      <c r="BD485" s="191"/>
      <c r="BE485" s="191"/>
      <c r="BF485" s="191"/>
      <c r="BG485" s="191"/>
      <c r="BH485" s="188"/>
      <c r="BI485" s="191"/>
      <c r="BJ485" s="191"/>
      <c r="BK485" s="191"/>
      <c r="BL485" s="191"/>
    </row>
    <row r="486" spans="1:64" x14ac:dyDescent="0.25">
      <c r="A486" s="191"/>
      <c r="B486" s="191"/>
      <c r="C486" s="191"/>
      <c r="D486" s="191"/>
      <c r="E486" s="191"/>
      <c r="F486" s="191"/>
      <c r="G486" s="191"/>
      <c r="H486" s="191"/>
      <c r="I486" s="191"/>
      <c r="J486" s="191"/>
      <c r="K486" s="191"/>
      <c r="L486" s="191"/>
      <c r="M486" s="191"/>
      <c r="N486" s="191"/>
      <c r="O486" s="191"/>
      <c r="P486" s="191"/>
      <c r="Q486" s="191"/>
      <c r="R486" s="191"/>
      <c r="S486" s="191"/>
      <c r="T486" s="191"/>
      <c r="U486" s="191"/>
      <c r="V486" s="191"/>
      <c r="W486" s="191"/>
      <c r="X486" s="191"/>
      <c r="Y486" s="191"/>
      <c r="Z486" s="191"/>
      <c r="AA486" s="191"/>
      <c r="AB486" s="191"/>
      <c r="AC486" s="191"/>
      <c r="AD486" s="191"/>
      <c r="AE486" s="191"/>
      <c r="AF486" s="191"/>
      <c r="AG486" s="191"/>
      <c r="AH486" s="191"/>
      <c r="AI486" s="191"/>
      <c r="AJ486" s="191"/>
      <c r="AK486" s="191"/>
      <c r="AL486" s="191"/>
      <c r="AM486" s="191"/>
      <c r="AN486" s="191"/>
      <c r="AO486" s="191"/>
      <c r="AP486" s="191"/>
      <c r="AQ486" s="191"/>
      <c r="AR486" s="191"/>
      <c r="AS486" s="191"/>
      <c r="AT486" s="191"/>
      <c r="AU486" s="191"/>
      <c r="AV486" s="191"/>
      <c r="AW486" s="191"/>
      <c r="AX486" s="191"/>
      <c r="AY486" s="191"/>
      <c r="AZ486" s="191"/>
      <c r="BA486" s="191"/>
      <c r="BB486" s="191"/>
      <c r="BC486" s="191"/>
      <c r="BD486" s="191"/>
      <c r="BE486" s="191"/>
      <c r="BF486" s="191"/>
      <c r="BG486" s="191"/>
      <c r="BH486" s="188"/>
      <c r="BI486" s="191"/>
      <c r="BJ486" s="191"/>
      <c r="BK486" s="191"/>
      <c r="BL486" s="191"/>
    </row>
    <row r="487" spans="1:64" x14ac:dyDescent="0.25">
      <c r="A487" s="191"/>
      <c r="B487" s="191"/>
      <c r="C487" s="191"/>
      <c r="D487" s="191"/>
      <c r="E487" s="191"/>
      <c r="F487" s="191"/>
      <c r="G487" s="191"/>
      <c r="H487" s="191"/>
      <c r="I487" s="191"/>
      <c r="J487" s="191"/>
      <c r="K487" s="191"/>
      <c r="L487" s="191"/>
      <c r="M487" s="191"/>
      <c r="N487" s="191"/>
      <c r="O487" s="191"/>
      <c r="P487" s="191"/>
      <c r="Q487" s="191"/>
      <c r="R487" s="191"/>
      <c r="S487" s="191"/>
      <c r="T487" s="191"/>
      <c r="U487" s="191"/>
      <c r="V487" s="191"/>
      <c r="W487" s="191"/>
      <c r="X487" s="191"/>
      <c r="Y487" s="191"/>
      <c r="Z487" s="191"/>
      <c r="AA487" s="191"/>
      <c r="AB487" s="191"/>
      <c r="AC487" s="191"/>
      <c r="AD487" s="191"/>
      <c r="AE487" s="191"/>
      <c r="AF487" s="191"/>
      <c r="AG487" s="191"/>
      <c r="AH487" s="191"/>
      <c r="AI487" s="191"/>
      <c r="AJ487" s="191"/>
      <c r="AK487" s="191"/>
      <c r="AL487" s="191"/>
      <c r="AM487" s="191"/>
      <c r="AN487" s="191"/>
      <c r="AO487" s="191"/>
      <c r="AP487" s="191"/>
      <c r="AQ487" s="191"/>
      <c r="AR487" s="191"/>
      <c r="AS487" s="191"/>
      <c r="AT487" s="191"/>
      <c r="AU487" s="191"/>
      <c r="AV487" s="191"/>
      <c r="AW487" s="191"/>
      <c r="AX487" s="191"/>
      <c r="AY487" s="191"/>
      <c r="AZ487" s="191"/>
      <c r="BA487" s="191"/>
      <c r="BB487" s="191"/>
      <c r="BC487" s="191"/>
      <c r="BD487" s="191"/>
      <c r="BE487" s="191"/>
      <c r="BF487" s="191"/>
      <c r="BG487" s="191"/>
      <c r="BH487" s="188"/>
      <c r="BI487" s="191"/>
      <c r="BJ487" s="191"/>
      <c r="BK487" s="191"/>
      <c r="BL487" s="191"/>
    </row>
    <row r="488" spans="1:64" x14ac:dyDescent="0.25">
      <c r="A488" s="191"/>
      <c r="B488" s="191"/>
      <c r="C488" s="191"/>
      <c r="D488" s="191"/>
      <c r="E488" s="191"/>
      <c r="F488" s="191"/>
      <c r="G488" s="191"/>
      <c r="H488" s="191"/>
      <c r="I488" s="191"/>
      <c r="J488" s="191"/>
      <c r="K488" s="191"/>
      <c r="L488" s="191"/>
      <c r="M488" s="191"/>
      <c r="N488" s="191"/>
      <c r="O488" s="191"/>
      <c r="P488" s="191"/>
      <c r="Q488" s="191"/>
      <c r="R488" s="191"/>
      <c r="S488" s="191"/>
      <c r="T488" s="191"/>
      <c r="U488" s="191"/>
      <c r="V488" s="191"/>
      <c r="W488" s="191"/>
      <c r="X488" s="191"/>
      <c r="Y488" s="191"/>
      <c r="Z488" s="191"/>
      <c r="AA488" s="191"/>
      <c r="AB488" s="191"/>
      <c r="AC488" s="191"/>
      <c r="AD488" s="191"/>
      <c r="AE488" s="191"/>
      <c r="AF488" s="191"/>
      <c r="AG488" s="191"/>
      <c r="AH488" s="191"/>
      <c r="AI488" s="191"/>
      <c r="AJ488" s="191"/>
      <c r="AK488" s="191"/>
      <c r="AL488" s="191"/>
      <c r="AM488" s="191"/>
      <c r="AN488" s="191"/>
      <c r="AO488" s="191"/>
      <c r="AP488" s="191"/>
      <c r="AQ488" s="191"/>
      <c r="AR488" s="191"/>
      <c r="AS488" s="191"/>
      <c r="AT488" s="191"/>
      <c r="AU488" s="191"/>
      <c r="AV488" s="191"/>
      <c r="AW488" s="191"/>
      <c r="AX488" s="191"/>
      <c r="AY488" s="191"/>
      <c r="AZ488" s="191"/>
      <c r="BA488" s="191"/>
      <c r="BB488" s="191"/>
      <c r="BC488" s="191"/>
      <c r="BD488" s="191"/>
      <c r="BE488" s="191"/>
      <c r="BF488" s="191"/>
      <c r="BG488" s="191"/>
      <c r="BH488" s="188"/>
      <c r="BI488" s="191"/>
      <c r="BJ488" s="191"/>
      <c r="BK488" s="191"/>
      <c r="BL488" s="191"/>
    </row>
    <row r="489" spans="1:64" x14ac:dyDescent="0.25">
      <c r="A489" s="191"/>
      <c r="B489" s="191"/>
      <c r="C489" s="191"/>
      <c r="D489" s="191"/>
      <c r="E489" s="191"/>
      <c r="F489" s="191"/>
      <c r="G489" s="191"/>
      <c r="H489" s="191"/>
      <c r="I489" s="191"/>
      <c r="J489" s="191"/>
      <c r="K489" s="191"/>
      <c r="L489" s="191"/>
      <c r="M489" s="191"/>
      <c r="N489" s="191"/>
      <c r="O489" s="191"/>
      <c r="P489" s="191"/>
      <c r="Q489" s="191"/>
      <c r="R489" s="191"/>
      <c r="S489" s="191"/>
      <c r="T489" s="191"/>
      <c r="U489" s="191"/>
      <c r="V489" s="191"/>
      <c r="W489" s="191"/>
      <c r="X489" s="191"/>
      <c r="Y489" s="191"/>
      <c r="Z489" s="191"/>
      <c r="AA489" s="191"/>
      <c r="AB489" s="191"/>
      <c r="AC489" s="191"/>
      <c r="AD489" s="191"/>
      <c r="AE489" s="191"/>
      <c r="AF489" s="191"/>
      <c r="AG489" s="191"/>
      <c r="AH489" s="191"/>
      <c r="AI489" s="191"/>
      <c r="AJ489" s="191"/>
      <c r="AK489" s="191"/>
      <c r="AL489" s="191"/>
      <c r="AM489" s="191"/>
      <c r="AN489" s="191"/>
      <c r="AO489" s="191"/>
      <c r="AP489" s="191"/>
      <c r="AQ489" s="191"/>
      <c r="AR489" s="191"/>
      <c r="AS489" s="191"/>
      <c r="AT489" s="191"/>
      <c r="AU489" s="191"/>
      <c r="AV489" s="191"/>
      <c r="AW489" s="191"/>
      <c r="AX489" s="191"/>
      <c r="AY489" s="191"/>
      <c r="AZ489" s="191"/>
      <c r="BA489" s="191"/>
      <c r="BB489" s="191"/>
      <c r="BC489" s="191"/>
      <c r="BD489" s="191"/>
      <c r="BE489" s="191"/>
      <c r="BF489" s="191"/>
      <c r="BG489" s="191"/>
      <c r="BH489" s="188"/>
      <c r="BI489" s="191"/>
      <c r="BJ489" s="191"/>
      <c r="BK489" s="191"/>
      <c r="BL489" s="191"/>
    </row>
    <row r="490" spans="1:64" x14ac:dyDescent="0.25">
      <c r="A490" s="191"/>
      <c r="B490" s="191"/>
      <c r="C490" s="191"/>
      <c r="D490" s="191"/>
      <c r="E490" s="191"/>
      <c r="F490" s="191"/>
      <c r="G490" s="191"/>
      <c r="H490" s="191"/>
      <c r="I490" s="191"/>
      <c r="J490" s="191"/>
      <c r="K490" s="191"/>
      <c r="L490" s="191"/>
      <c r="M490" s="191"/>
      <c r="N490" s="191"/>
      <c r="O490" s="191"/>
      <c r="P490" s="191"/>
      <c r="Q490" s="191"/>
      <c r="R490" s="191"/>
      <c r="S490" s="191"/>
      <c r="T490" s="191"/>
      <c r="U490" s="191"/>
      <c r="V490" s="191"/>
      <c r="W490" s="191"/>
      <c r="X490" s="191"/>
      <c r="Y490" s="191"/>
      <c r="Z490" s="191"/>
      <c r="AA490" s="191"/>
      <c r="AB490" s="191"/>
      <c r="AC490" s="191"/>
      <c r="AD490" s="191"/>
      <c r="AE490" s="191"/>
      <c r="AF490" s="191"/>
      <c r="AG490" s="191"/>
      <c r="AH490" s="191"/>
      <c r="AI490" s="191"/>
      <c r="AJ490" s="191"/>
      <c r="AK490" s="191"/>
      <c r="AL490" s="191"/>
      <c r="AM490" s="191"/>
      <c r="AN490" s="191"/>
      <c r="AO490" s="191"/>
      <c r="AP490" s="191"/>
      <c r="AQ490" s="191"/>
      <c r="AR490" s="191"/>
      <c r="AS490" s="191"/>
      <c r="AT490" s="191"/>
      <c r="AU490" s="191"/>
      <c r="AV490" s="191"/>
      <c r="AW490" s="191"/>
      <c r="AX490" s="191"/>
      <c r="AY490" s="191"/>
      <c r="AZ490" s="191"/>
      <c r="BA490" s="191"/>
      <c r="BB490" s="191"/>
      <c r="BC490" s="191"/>
      <c r="BD490" s="191"/>
      <c r="BE490" s="191"/>
      <c r="BF490" s="191"/>
      <c r="BG490" s="191"/>
      <c r="BH490" s="188"/>
      <c r="BI490" s="191"/>
      <c r="BJ490" s="191"/>
      <c r="BK490" s="191"/>
      <c r="BL490" s="191"/>
    </row>
    <row r="491" spans="1:64" x14ac:dyDescent="0.25">
      <c r="A491" s="191"/>
      <c r="B491" s="191"/>
      <c r="C491" s="191"/>
      <c r="D491" s="191"/>
      <c r="E491" s="191"/>
      <c r="F491" s="191"/>
      <c r="G491" s="191"/>
      <c r="H491" s="191"/>
      <c r="I491" s="191"/>
      <c r="J491" s="191"/>
      <c r="K491" s="191"/>
      <c r="L491" s="191"/>
      <c r="M491" s="191"/>
      <c r="N491" s="191"/>
      <c r="O491" s="191"/>
      <c r="P491" s="191"/>
      <c r="Q491" s="191"/>
      <c r="R491" s="191"/>
      <c r="S491" s="191"/>
      <c r="T491" s="191"/>
      <c r="U491" s="191"/>
      <c r="V491" s="191"/>
      <c r="W491" s="191"/>
      <c r="X491" s="191"/>
      <c r="Y491" s="191"/>
      <c r="Z491" s="191"/>
      <c r="AA491" s="191"/>
      <c r="AB491" s="191"/>
      <c r="AC491" s="191"/>
      <c r="AD491" s="191"/>
      <c r="AE491" s="191"/>
      <c r="AF491" s="191"/>
      <c r="AG491" s="191"/>
      <c r="AH491" s="191"/>
      <c r="AI491" s="191"/>
      <c r="AJ491" s="191"/>
      <c r="AK491" s="191"/>
      <c r="AL491" s="191"/>
      <c r="AM491" s="191"/>
      <c r="AN491" s="191"/>
      <c r="AO491" s="191"/>
      <c r="AP491" s="191"/>
      <c r="AQ491" s="191"/>
      <c r="AR491" s="191"/>
      <c r="AS491" s="191"/>
      <c r="AT491" s="191"/>
      <c r="AU491" s="191"/>
      <c r="AV491" s="191"/>
      <c r="AW491" s="191"/>
      <c r="AX491" s="191"/>
      <c r="AY491" s="191"/>
      <c r="AZ491" s="191"/>
      <c r="BA491" s="191"/>
      <c r="BB491" s="191"/>
      <c r="BC491" s="191"/>
      <c r="BD491" s="191"/>
      <c r="BE491" s="191"/>
      <c r="BF491" s="191"/>
      <c r="BG491" s="191"/>
      <c r="BH491" s="188"/>
      <c r="BI491" s="191"/>
      <c r="BJ491" s="191"/>
      <c r="BK491" s="191"/>
      <c r="BL491" s="191"/>
    </row>
    <row r="492" spans="1:64" x14ac:dyDescent="0.25">
      <c r="A492" s="191"/>
      <c r="B492" s="191"/>
      <c r="C492" s="191"/>
      <c r="D492" s="191"/>
      <c r="E492" s="191"/>
      <c r="F492" s="191"/>
      <c r="G492" s="191"/>
      <c r="H492" s="191"/>
      <c r="I492" s="191"/>
      <c r="J492" s="191"/>
      <c r="K492" s="191"/>
      <c r="L492" s="191"/>
      <c r="M492" s="191"/>
      <c r="N492" s="191"/>
      <c r="O492" s="191"/>
      <c r="P492" s="191"/>
      <c r="Q492" s="191"/>
      <c r="R492" s="191"/>
      <c r="S492" s="191"/>
      <c r="T492" s="191"/>
      <c r="U492" s="191"/>
      <c r="V492" s="191"/>
      <c r="W492" s="191"/>
      <c r="X492" s="191"/>
      <c r="Y492" s="191"/>
      <c r="Z492" s="191"/>
      <c r="AA492" s="191"/>
      <c r="AB492" s="191"/>
      <c r="AC492" s="191"/>
      <c r="AD492" s="191"/>
      <c r="AE492" s="191"/>
      <c r="AF492" s="191"/>
      <c r="AG492" s="191"/>
      <c r="AH492" s="191"/>
      <c r="AI492" s="191"/>
      <c r="AJ492" s="191"/>
      <c r="AK492" s="191"/>
      <c r="AL492" s="191"/>
      <c r="AM492" s="191"/>
      <c r="AN492" s="191"/>
      <c r="AO492" s="191"/>
      <c r="AP492" s="191"/>
      <c r="AQ492" s="191"/>
      <c r="AR492" s="191"/>
      <c r="AS492" s="191"/>
      <c r="AT492" s="191"/>
      <c r="AU492" s="191"/>
      <c r="AV492" s="191"/>
      <c r="AW492" s="191"/>
      <c r="AX492" s="191"/>
      <c r="AY492" s="191"/>
      <c r="AZ492" s="191"/>
      <c r="BA492" s="191"/>
      <c r="BB492" s="191"/>
      <c r="BC492" s="191"/>
      <c r="BD492" s="191"/>
      <c r="BE492" s="191"/>
      <c r="BF492" s="191"/>
      <c r="BG492" s="191"/>
      <c r="BH492" s="188"/>
      <c r="BI492" s="191"/>
      <c r="BJ492" s="191"/>
      <c r="BK492" s="191"/>
      <c r="BL492" s="191"/>
    </row>
    <row r="493" spans="1:64" x14ac:dyDescent="0.25">
      <c r="A493" s="191"/>
      <c r="B493" s="191"/>
      <c r="C493" s="191"/>
      <c r="D493" s="191"/>
      <c r="E493" s="191"/>
      <c r="F493" s="191"/>
      <c r="G493" s="191"/>
      <c r="H493" s="191"/>
      <c r="I493" s="191"/>
      <c r="J493" s="191"/>
      <c r="K493" s="191"/>
      <c r="L493" s="191"/>
      <c r="M493" s="191"/>
      <c r="N493" s="191"/>
      <c r="O493" s="191"/>
      <c r="P493" s="191"/>
      <c r="Q493" s="191"/>
      <c r="R493" s="191"/>
      <c r="S493" s="191"/>
      <c r="T493" s="191"/>
      <c r="U493" s="191"/>
      <c r="V493" s="191"/>
      <c r="W493" s="191"/>
      <c r="X493" s="191"/>
      <c r="Y493" s="191"/>
      <c r="Z493" s="191"/>
      <c r="AA493" s="191"/>
      <c r="AB493" s="191"/>
      <c r="AC493" s="191"/>
      <c r="AD493" s="191"/>
      <c r="AE493" s="191"/>
      <c r="AF493" s="191"/>
      <c r="AG493" s="191"/>
      <c r="AH493" s="191"/>
      <c r="AI493" s="191"/>
      <c r="AJ493" s="191"/>
      <c r="AK493" s="191"/>
      <c r="AL493" s="191"/>
      <c r="AM493" s="191"/>
      <c r="AN493" s="191"/>
      <c r="AO493" s="191"/>
      <c r="AP493" s="191"/>
      <c r="AQ493" s="191"/>
      <c r="AR493" s="191"/>
      <c r="AS493" s="191"/>
      <c r="AT493" s="191"/>
      <c r="AU493" s="191"/>
      <c r="AV493" s="191"/>
      <c r="AW493" s="191"/>
      <c r="AX493" s="191"/>
      <c r="AY493" s="191"/>
      <c r="AZ493" s="191"/>
      <c r="BA493" s="191"/>
      <c r="BB493" s="191"/>
      <c r="BC493" s="191"/>
      <c r="BD493" s="191"/>
      <c r="BE493" s="191"/>
      <c r="BF493" s="191"/>
      <c r="BG493" s="191"/>
      <c r="BH493" s="188"/>
      <c r="BI493" s="191"/>
      <c r="BJ493" s="191"/>
      <c r="BK493" s="191"/>
      <c r="BL493" s="191"/>
    </row>
    <row r="494" spans="1:64" x14ac:dyDescent="0.25">
      <c r="A494" s="191"/>
      <c r="B494" s="191"/>
      <c r="C494" s="191"/>
      <c r="D494" s="191"/>
      <c r="E494" s="191"/>
      <c r="F494" s="191"/>
      <c r="G494" s="191"/>
      <c r="H494" s="191"/>
      <c r="I494" s="191"/>
      <c r="J494" s="191"/>
      <c r="K494" s="191"/>
      <c r="L494" s="191"/>
      <c r="M494" s="191"/>
      <c r="N494" s="191"/>
      <c r="O494" s="191"/>
      <c r="P494" s="191"/>
      <c r="Q494" s="191"/>
      <c r="R494" s="191"/>
      <c r="S494" s="191"/>
      <c r="T494" s="191"/>
      <c r="U494" s="191"/>
      <c r="V494" s="191"/>
      <c r="W494" s="191"/>
      <c r="X494" s="191"/>
      <c r="Y494" s="191"/>
      <c r="Z494" s="191"/>
      <c r="AA494" s="191"/>
      <c r="AB494" s="191"/>
      <c r="AC494" s="191"/>
      <c r="AD494" s="191"/>
      <c r="AE494" s="191"/>
      <c r="AF494" s="191"/>
      <c r="AG494" s="191"/>
      <c r="AH494" s="191"/>
      <c r="AI494" s="191"/>
      <c r="AJ494" s="191"/>
      <c r="AK494" s="191"/>
      <c r="AL494" s="191"/>
      <c r="AM494" s="191"/>
      <c r="AN494" s="191"/>
      <c r="AO494" s="191"/>
      <c r="AP494" s="191"/>
      <c r="AQ494" s="191"/>
      <c r="AR494" s="191"/>
      <c r="AS494" s="191"/>
      <c r="AT494" s="191"/>
      <c r="AU494" s="191"/>
      <c r="AV494" s="191"/>
      <c r="AW494" s="191"/>
      <c r="AX494" s="191"/>
      <c r="AY494" s="191"/>
      <c r="AZ494" s="191"/>
      <c r="BA494" s="191"/>
      <c r="BB494" s="191"/>
      <c r="BC494" s="191"/>
      <c r="BD494" s="191"/>
      <c r="BE494" s="191"/>
      <c r="BF494" s="191"/>
      <c r="BG494" s="191"/>
      <c r="BH494" s="188"/>
      <c r="BI494" s="191"/>
      <c r="BJ494" s="191"/>
      <c r="BK494" s="191"/>
      <c r="BL494" s="191"/>
    </row>
    <row r="495" spans="1:64" x14ac:dyDescent="0.25">
      <c r="A495" s="191"/>
      <c r="B495" s="191"/>
      <c r="C495" s="191"/>
      <c r="D495" s="191"/>
      <c r="E495" s="191"/>
      <c r="F495" s="191"/>
      <c r="G495" s="191"/>
      <c r="H495" s="191"/>
      <c r="I495" s="191"/>
      <c r="J495" s="191"/>
      <c r="K495" s="191"/>
      <c r="L495" s="191"/>
      <c r="M495" s="191"/>
      <c r="N495" s="191"/>
      <c r="O495" s="191"/>
      <c r="P495" s="191"/>
      <c r="Q495" s="191"/>
      <c r="R495" s="191"/>
      <c r="S495" s="191"/>
      <c r="T495" s="191"/>
      <c r="U495" s="191"/>
      <c r="V495" s="191"/>
      <c r="W495" s="191"/>
      <c r="X495" s="191"/>
      <c r="Y495" s="191"/>
      <c r="Z495" s="191"/>
      <c r="AA495" s="191"/>
      <c r="AB495" s="191"/>
      <c r="AC495" s="191"/>
      <c r="AD495" s="191"/>
      <c r="AE495" s="191"/>
      <c r="AF495" s="191"/>
      <c r="AG495" s="191"/>
      <c r="AH495" s="191"/>
      <c r="AI495" s="191"/>
      <c r="AJ495" s="191"/>
      <c r="AK495" s="191"/>
      <c r="AL495" s="191"/>
      <c r="AM495" s="191"/>
      <c r="AN495" s="191"/>
      <c r="AO495" s="191"/>
      <c r="AP495" s="191"/>
      <c r="AQ495" s="191"/>
      <c r="AR495" s="191"/>
      <c r="AS495" s="191"/>
      <c r="AT495" s="191"/>
      <c r="AU495" s="191"/>
      <c r="AV495" s="191"/>
      <c r="AW495" s="191"/>
      <c r="AX495" s="191"/>
      <c r="AY495" s="191"/>
      <c r="AZ495" s="191"/>
      <c r="BA495" s="191"/>
      <c r="BB495" s="191"/>
      <c r="BC495" s="191"/>
      <c r="BD495" s="191"/>
      <c r="BE495" s="191"/>
      <c r="BF495" s="191"/>
      <c r="BG495" s="191"/>
      <c r="BH495" s="188"/>
      <c r="BI495" s="191"/>
      <c r="BJ495" s="191"/>
      <c r="BK495" s="191"/>
      <c r="BL495" s="191"/>
    </row>
    <row r="496" spans="1:64" x14ac:dyDescent="0.25">
      <c r="A496" s="191"/>
      <c r="B496" s="191"/>
      <c r="C496" s="191"/>
      <c r="D496" s="191"/>
      <c r="E496" s="191"/>
      <c r="F496" s="191"/>
      <c r="G496" s="191"/>
      <c r="H496" s="191"/>
      <c r="I496" s="191"/>
      <c r="J496" s="191"/>
      <c r="K496" s="191"/>
      <c r="L496" s="191"/>
      <c r="M496" s="191"/>
      <c r="N496" s="191"/>
      <c r="O496" s="191"/>
      <c r="P496" s="191"/>
      <c r="Q496" s="191"/>
      <c r="R496" s="191"/>
      <c r="S496" s="191"/>
      <c r="T496" s="191"/>
      <c r="U496" s="191"/>
      <c r="V496" s="191"/>
      <c r="W496" s="191"/>
      <c r="X496" s="191"/>
      <c r="Y496" s="191"/>
      <c r="Z496" s="191"/>
      <c r="AA496" s="191"/>
      <c r="AB496" s="191"/>
      <c r="AC496" s="191"/>
      <c r="AD496" s="191"/>
      <c r="AE496" s="191"/>
      <c r="AF496" s="191"/>
      <c r="AG496" s="191"/>
      <c r="AH496" s="191"/>
      <c r="AI496" s="191"/>
      <c r="AJ496" s="191"/>
      <c r="AK496" s="191"/>
      <c r="AL496" s="191"/>
      <c r="AM496" s="191"/>
      <c r="AN496" s="191"/>
      <c r="AO496" s="191"/>
      <c r="AP496" s="191"/>
      <c r="AQ496" s="191"/>
      <c r="AR496" s="191"/>
      <c r="AS496" s="191"/>
      <c r="AT496" s="191"/>
      <c r="AU496" s="191"/>
      <c r="AV496" s="191"/>
      <c r="AW496" s="191"/>
      <c r="AX496" s="191"/>
      <c r="AY496" s="191"/>
      <c r="AZ496" s="191"/>
      <c r="BA496" s="191"/>
      <c r="BB496" s="191"/>
      <c r="BC496" s="191"/>
      <c r="BD496" s="191"/>
      <c r="BE496" s="191"/>
      <c r="BF496" s="191"/>
      <c r="BG496" s="191"/>
      <c r="BH496" s="188"/>
      <c r="BI496" s="191"/>
      <c r="BJ496" s="191"/>
      <c r="BK496" s="191"/>
      <c r="BL496" s="191"/>
    </row>
    <row r="497" spans="1:64" x14ac:dyDescent="0.25">
      <c r="A497" s="191"/>
      <c r="B497" s="191"/>
      <c r="C497" s="191"/>
      <c r="D497" s="191"/>
      <c r="E497" s="191"/>
      <c r="F497" s="191"/>
      <c r="G497" s="191"/>
      <c r="H497" s="191"/>
      <c r="I497" s="191"/>
      <c r="J497" s="191"/>
      <c r="K497" s="191"/>
      <c r="L497" s="191"/>
      <c r="M497" s="191"/>
      <c r="N497" s="191"/>
      <c r="O497" s="191"/>
      <c r="P497" s="191"/>
      <c r="Q497" s="191"/>
      <c r="R497" s="191"/>
      <c r="S497" s="191"/>
      <c r="T497" s="191"/>
      <c r="U497" s="191"/>
      <c r="V497" s="191"/>
      <c r="W497" s="191"/>
      <c r="X497" s="191"/>
      <c r="Y497" s="191"/>
      <c r="Z497" s="191"/>
      <c r="AA497" s="191"/>
      <c r="AB497" s="191"/>
      <c r="AC497" s="191"/>
      <c r="AD497" s="191"/>
      <c r="AE497" s="191"/>
      <c r="AF497" s="191"/>
      <c r="AG497" s="191"/>
      <c r="AH497" s="191"/>
      <c r="AI497" s="191"/>
      <c r="AJ497" s="191"/>
      <c r="AK497" s="191"/>
      <c r="AL497" s="191"/>
      <c r="AM497" s="191"/>
      <c r="AN497" s="191"/>
      <c r="AO497" s="191"/>
      <c r="AP497" s="191"/>
      <c r="AQ497" s="191"/>
      <c r="AR497" s="191"/>
      <c r="AS497" s="191"/>
      <c r="AT497" s="191"/>
      <c r="AU497" s="191"/>
      <c r="AV497" s="191"/>
      <c r="AW497" s="191"/>
      <c r="AX497" s="191"/>
      <c r="AY497" s="191"/>
      <c r="AZ497" s="191"/>
      <c r="BA497" s="191"/>
      <c r="BB497" s="191"/>
      <c r="BC497" s="191"/>
      <c r="BD497" s="191"/>
      <c r="BE497" s="191"/>
      <c r="BF497" s="191"/>
      <c r="BG497" s="191"/>
      <c r="BH497" s="188"/>
      <c r="BI497" s="191"/>
      <c r="BJ497" s="191"/>
      <c r="BK497" s="191"/>
      <c r="BL497" s="191"/>
    </row>
    <row r="498" spans="1:64" x14ac:dyDescent="0.25">
      <c r="A498" s="191"/>
      <c r="B498" s="191"/>
      <c r="C498" s="191"/>
      <c r="D498" s="191"/>
      <c r="E498" s="191"/>
      <c r="F498" s="191"/>
      <c r="G498" s="191"/>
      <c r="H498" s="191"/>
      <c r="I498" s="191"/>
      <c r="J498" s="191"/>
      <c r="K498" s="191"/>
      <c r="L498" s="191"/>
      <c r="M498" s="191"/>
      <c r="N498" s="191"/>
      <c r="O498" s="191"/>
      <c r="P498" s="191"/>
      <c r="Q498" s="191"/>
      <c r="R498" s="191"/>
      <c r="S498" s="191"/>
      <c r="T498" s="191"/>
      <c r="U498" s="191"/>
      <c r="V498" s="191"/>
      <c r="W498" s="191"/>
      <c r="X498" s="191"/>
      <c r="Y498" s="191"/>
      <c r="Z498" s="191"/>
      <c r="AA498" s="191"/>
      <c r="AB498" s="191"/>
      <c r="AC498" s="191"/>
      <c r="AD498" s="191"/>
      <c r="AE498" s="191"/>
      <c r="AF498" s="191"/>
      <c r="AG498" s="191"/>
      <c r="AH498" s="191"/>
      <c r="AI498" s="191"/>
      <c r="AJ498" s="191"/>
      <c r="AK498" s="191"/>
      <c r="AL498" s="191"/>
      <c r="AM498" s="191"/>
      <c r="AN498" s="191"/>
      <c r="AO498" s="191"/>
      <c r="AP498" s="191"/>
      <c r="AQ498" s="191"/>
      <c r="AR498" s="191"/>
      <c r="AS498" s="191"/>
      <c r="AT498" s="191"/>
      <c r="AU498" s="191"/>
      <c r="AV498" s="191"/>
      <c r="AW498" s="191"/>
      <c r="AX498" s="191"/>
      <c r="AY498" s="191"/>
      <c r="AZ498" s="191"/>
      <c r="BA498" s="191"/>
      <c r="BB498" s="191"/>
      <c r="BC498" s="191"/>
      <c r="BD498" s="191"/>
      <c r="BE498" s="191"/>
      <c r="BF498" s="191"/>
      <c r="BG498" s="191"/>
      <c r="BH498" s="188"/>
      <c r="BI498" s="191"/>
      <c r="BJ498" s="191"/>
      <c r="BK498" s="191"/>
      <c r="BL498" s="191"/>
    </row>
    <row r="499" spans="1:64" x14ac:dyDescent="0.25">
      <c r="A499" s="191"/>
      <c r="B499" s="191"/>
      <c r="C499" s="191"/>
      <c r="D499" s="191"/>
      <c r="E499" s="191"/>
      <c r="F499" s="191"/>
      <c r="G499" s="191"/>
      <c r="H499" s="191"/>
      <c r="I499" s="191"/>
      <c r="J499" s="191"/>
      <c r="K499" s="191"/>
      <c r="L499" s="191"/>
      <c r="M499" s="191"/>
      <c r="N499" s="191"/>
      <c r="O499" s="191"/>
      <c r="P499" s="191"/>
      <c r="Q499" s="191"/>
      <c r="R499" s="191"/>
      <c r="S499" s="191"/>
      <c r="T499" s="191"/>
      <c r="U499" s="191"/>
      <c r="V499" s="191"/>
      <c r="W499" s="191"/>
      <c r="X499" s="191"/>
      <c r="Y499" s="191"/>
      <c r="Z499" s="191"/>
      <c r="AA499" s="191"/>
      <c r="AB499" s="191"/>
      <c r="AC499" s="191"/>
      <c r="AD499" s="191"/>
      <c r="AE499" s="191"/>
      <c r="AF499" s="191"/>
      <c r="AG499" s="191"/>
      <c r="AH499" s="191"/>
      <c r="AI499" s="191"/>
      <c r="AJ499" s="191"/>
      <c r="AK499" s="191"/>
      <c r="AL499" s="191"/>
      <c r="AM499" s="191"/>
      <c r="AN499" s="191"/>
      <c r="AO499" s="191"/>
      <c r="AP499" s="191"/>
      <c r="AQ499" s="191"/>
      <c r="AR499" s="191"/>
      <c r="AS499" s="191"/>
      <c r="AT499" s="191"/>
      <c r="AU499" s="191"/>
      <c r="AV499" s="191"/>
      <c r="AW499" s="191"/>
      <c r="AX499" s="191"/>
      <c r="AY499" s="191"/>
      <c r="AZ499" s="191"/>
      <c r="BA499" s="191"/>
      <c r="BB499" s="191"/>
      <c r="BC499" s="191"/>
      <c r="BD499" s="191"/>
      <c r="BE499" s="191"/>
      <c r="BF499" s="191"/>
      <c r="BG499" s="191"/>
      <c r="BH499" s="188"/>
      <c r="BI499" s="191"/>
      <c r="BJ499" s="191"/>
      <c r="BK499" s="191"/>
      <c r="BL499" s="191"/>
    </row>
    <row r="500" spans="1:64" x14ac:dyDescent="0.25">
      <c r="A500" s="191"/>
      <c r="B500" s="191"/>
      <c r="C500" s="191"/>
      <c r="D500" s="191"/>
      <c r="E500" s="191"/>
      <c r="F500" s="191"/>
      <c r="G500" s="191"/>
      <c r="H500" s="191"/>
      <c r="I500" s="191"/>
      <c r="J500" s="191"/>
      <c r="K500" s="191"/>
      <c r="L500" s="191"/>
      <c r="M500" s="191"/>
      <c r="N500" s="191"/>
      <c r="O500" s="191"/>
      <c r="P500" s="191"/>
      <c r="Q500" s="191"/>
      <c r="R500" s="191"/>
      <c r="S500" s="191"/>
      <c r="T500" s="191"/>
      <c r="U500" s="191"/>
      <c r="V500" s="191"/>
      <c r="W500" s="191"/>
      <c r="X500" s="191"/>
      <c r="Y500" s="191"/>
      <c r="Z500" s="191"/>
      <c r="AA500" s="191"/>
      <c r="AB500" s="191"/>
      <c r="AC500" s="191"/>
      <c r="AD500" s="191"/>
      <c r="AE500" s="191"/>
      <c r="AF500" s="191"/>
      <c r="AG500" s="191"/>
      <c r="AH500" s="191"/>
      <c r="AI500" s="191"/>
      <c r="AJ500" s="191"/>
      <c r="AK500" s="191"/>
      <c r="AL500" s="191"/>
      <c r="AM500" s="191"/>
      <c r="AN500" s="191"/>
      <c r="AO500" s="191"/>
      <c r="AP500" s="191"/>
      <c r="AQ500" s="191"/>
      <c r="AR500" s="191"/>
      <c r="AS500" s="191"/>
      <c r="AT500" s="191"/>
      <c r="AU500" s="191"/>
      <c r="AV500" s="191"/>
      <c r="AW500" s="191"/>
      <c r="AX500" s="191"/>
      <c r="AY500" s="191"/>
      <c r="AZ500" s="191"/>
      <c r="BA500" s="191"/>
      <c r="BB500" s="191"/>
      <c r="BC500" s="191"/>
      <c r="BD500" s="191"/>
      <c r="BE500" s="191"/>
      <c r="BF500" s="191"/>
      <c r="BG500" s="191"/>
      <c r="BH500" s="188"/>
      <c r="BI500" s="191"/>
      <c r="BJ500" s="191"/>
      <c r="BK500" s="191"/>
      <c r="BL500" s="191"/>
    </row>
    <row r="501" spans="1:64" x14ac:dyDescent="0.25">
      <c r="A501" s="191"/>
      <c r="B501" s="191"/>
      <c r="C501" s="191"/>
      <c r="D501" s="191"/>
      <c r="E501" s="191"/>
      <c r="F501" s="191"/>
      <c r="G501" s="191"/>
      <c r="H501" s="191"/>
      <c r="I501" s="191"/>
      <c r="J501" s="191"/>
      <c r="K501" s="191"/>
      <c r="L501" s="191"/>
      <c r="M501" s="191"/>
      <c r="N501" s="191"/>
      <c r="O501" s="191"/>
      <c r="P501" s="191"/>
      <c r="Q501" s="191"/>
      <c r="R501" s="191"/>
      <c r="S501" s="191"/>
      <c r="T501" s="191"/>
      <c r="U501" s="191"/>
      <c r="V501" s="191"/>
      <c r="W501" s="191"/>
      <c r="X501" s="191"/>
      <c r="Y501" s="191"/>
      <c r="Z501" s="191"/>
      <c r="AA501" s="191"/>
      <c r="AB501" s="191"/>
      <c r="AC501" s="191"/>
      <c r="AD501" s="191"/>
      <c r="AE501" s="191"/>
      <c r="AF501" s="191"/>
      <c r="AG501" s="191"/>
      <c r="AH501" s="191"/>
      <c r="AI501" s="191"/>
      <c r="AJ501" s="191"/>
      <c r="AK501" s="191"/>
      <c r="AL501" s="191"/>
      <c r="AM501" s="191"/>
      <c r="AN501" s="191"/>
      <c r="AO501" s="191"/>
      <c r="AP501" s="191"/>
      <c r="AQ501" s="191"/>
      <c r="AR501" s="191"/>
      <c r="AS501" s="191"/>
      <c r="AT501" s="191"/>
      <c r="AU501" s="191"/>
      <c r="AV501" s="191"/>
      <c r="AW501" s="191"/>
      <c r="AX501" s="191"/>
      <c r="AY501" s="191"/>
      <c r="AZ501" s="191"/>
      <c r="BA501" s="191"/>
      <c r="BB501" s="191"/>
      <c r="BC501" s="191"/>
      <c r="BD501" s="191"/>
      <c r="BE501" s="191"/>
      <c r="BF501" s="191"/>
      <c r="BG501" s="191"/>
      <c r="BH501" s="188"/>
      <c r="BI501" s="191"/>
      <c r="BJ501" s="191"/>
      <c r="BK501" s="191"/>
      <c r="BL501" s="191"/>
    </row>
    <row r="502" spans="1:64" x14ac:dyDescent="0.25">
      <c r="A502" s="191"/>
      <c r="B502" s="191"/>
      <c r="C502" s="191"/>
      <c r="D502" s="191"/>
      <c r="E502" s="191"/>
      <c r="F502" s="191"/>
      <c r="G502" s="191"/>
      <c r="H502" s="191"/>
      <c r="I502" s="191"/>
      <c r="J502" s="191"/>
      <c r="K502" s="191"/>
      <c r="L502" s="191"/>
      <c r="M502" s="191"/>
      <c r="N502" s="191"/>
      <c r="O502" s="191"/>
      <c r="P502" s="191"/>
      <c r="Q502" s="191"/>
      <c r="R502" s="191"/>
      <c r="S502" s="191"/>
      <c r="T502" s="191"/>
      <c r="U502" s="191"/>
      <c r="V502" s="191"/>
      <c r="W502" s="191"/>
      <c r="X502" s="191"/>
      <c r="Y502" s="191"/>
      <c r="Z502" s="191"/>
      <c r="AA502" s="191"/>
      <c r="AB502" s="191"/>
      <c r="AC502" s="191"/>
      <c r="AD502" s="191"/>
      <c r="AE502" s="191"/>
      <c r="AF502" s="191"/>
      <c r="AG502" s="191"/>
      <c r="AH502" s="191"/>
      <c r="AI502" s="191"/>
      <c r="AJ502" s="191"/>
      <c r="AK502" s="191"/>
      <c r="AL502" s="191"/>
      <c r="AM502" s="191"/>
      <c r="AN502" s="191"/>
      <c r="AO502" s="191"/>
      <c r="AP502" s="191"/>
      <c r="AQ502" s="191"/>
      <c r="AR502" s="191"/>
      <c r="AS502" s="191"/>
      <c r="AT502" s="191"/>
      <c r="AU502" s="191"/>
      <c r="AV502" s="191"/>
      <c r="AW502" s="191"/>
      <c r="AX502" s="191"/>
      <c r="AY502" s="191"/>
      <c r="AZ502" s="191"/>
      <c r="BA502" s="191"/>
      <c r="BB502" s="191"/>
      <c r="BC502" s="191"/>
      <c r="BD502" s="191"/>
      <c r="BE502" s="191"/>
      <c r="BF502" s="191"/>
      <c r="BG502" s="191"/>
      <c r="BH502" s="188"/>
      <c r="BI502" s="191"/>
      <c r="BJ502" s="191"/>
      <c r="BK502" s="191"/>
      <c r="BL502" s="191"/>
    </row>
    <row r="503" spans="1:64" x14ac:dyDescent="0.25">
      <c r="A503" s="191"/>
      <c r="B503" s="191"/>
      <c r="C503" s="191"/>
      <c r="D503" s="191"/>
      <c r="E503" s="191"/>
      <c r="F503" s="191"/>
      <c r="G503" s="191"/>
      <c r="H503" s="191"/>
      <c r="I503" s="191"/>
      <c r="J503" s="191"/>
      <c r="K503" s="191"/>
      <c r="L503" s="191"/>
      <c r="M503" s="191"/>
      <c r="N503" s="191"/>
      <c r="O503" s="191"/>
      <c r="P503" s="191"/>
      <c r="Q503" s="191"/>
      <c r="R503" s="191"/>
      <c r="S503" s="191"/>
      <c r="T503" s="191"/>
      <c r="U503" s="191"/>
      <c r="V503" s="191"/>
      <c r="W503" s="191"/>
      <c r="X503" s="191"/>
      <c r="Y503" s="191"/>
      <c r="Z503" s="191"/>
      <c r="AA503" s="191"/>
      <c r="AB503" s="191"/>
      <c r="AC503" s="191"/>
      <c r="AD503" s="191"/>
      <c r="AE503" s="191"/>
      <c r="AF503" s="191"/>
      <c r="AG503" s="191"/>
      <c r="AH503" s="191"/>
      <c r="AI503" s="191"/>
      <c r="AJ503" s="191"/>
      <c r="AK503" s="191"/>
      <c r="AL503" s="191"/>
      <c r="AM503" s="191"/>
      <c r="AN503" s="191"/>
      <c r="AO503" s="191"/>
      <c r="AP503" s="191"/>
      <c r="AQ503" s="191"/>
      <c r="AR503" s="191"/>
      <c r="AS503" s="191"/>
      <c r="AT503" s="191"/>
      <c r="AU503" s="191"/>
      <c r="AV503" s="191"/>
      <c r="AW503" s="191"/>
      <c r="AX503" s="191"/>
      <c r="AY503" s="191"/>
      <c r="AZ503" s="191"/>
      <c r="BA503" s="191"/>
      <c r="BB503" s="191"/>
      <c r="BC503" s="191"/>
      <c r="BD503" s="191"/>
      <c r="BE503" s="191"/>
      <c r="BF503" s="191"/>
      <c r="BG503" s="191"/>
      <c r="BH503" s="188"/>
      <c r="BI503" s="191"/>
      <c r="BJ503" s="191"/>
      <c r="BK503" s="191"/>
      <c r="BL503" s="191"/>
    </row>
    <row r="504" spans="1:64" x14ac:dyDescent="0.25">
      <c r="A504" s="191"/>
      <c r="B504" s="191"/>
      <c r="C504" s="191"/>
      <c r="D504" s="191"/>
      <c r="E504" s="191"/>
      <c r="F504" s="191"/>
      <c r="G504" s="191"/>
      <c r="H504" s="191"/>
      <c r="I504" s="191"/>
      <c r="J504" s="191"/>
      <c r="K504" s="191"/>
      <c r="L504" s="191"/>
      <c r="M504" s="191"/>
      <c r="N504" s="191"/>
      <c r="O504" s="191"/>
      <c r="P504" s="191"/>
      <c r="Q504" s="191"/>
      <c r="R504" s="191"/>
      <c r="S504" s="191"/>
      <c r="T504" s="191"/>
      <c r="U504" s="191"/>
      <c r="V504" s="191"/>
      <c r="W504" s="191"/>
      <c r="X504" s="191"/>
      <c r="Y504" s="191"/>
      <c r="Z504" s="191"/>
      <c r="AA504" s="191"/>
      <c r="AB504" s="191"/>
      <c r="AC504" s="191"/>
      <c r="AD504" s="191"/>
      <c r="AE504" s="191"/>
      <c r="AF504" s="191"/>
      <c r="AG504" s="191"/>
      <c r="AH504" s="191"/>
      <c r="AI504" s="191"/>
      <c r="AJ504" s="191"/>
      <c r="AK504" s="191"/>
      <c r="AL504" s="191"/>
      <c r="AM504" s="191"/>
      <c r="AN504" s="191"/>
      <c r="AO504" s="191"/>
      <c r="AP504" s="191"/>
      <c r="AQ504" s="191"/>
      <c r="AR504" s="191"/>
      <c r="AS504" s="191"/>
      <c r="AT504" s="191"/>
      <c r="AU504" s="191"/>
      <c r="AV504" s="191"/>
      <c r="AW504" s="191"/>
      <c r="AX504" s="191"/>
      <c r="AY504" s="191"/>
      <c r="AZ504" s="191"/>
      <c r="BA504" s="191"/>
      <c r="BB504" s="191"/>
      <c r="BC504" s="191"/>
      <c r="BD504" s="191"/>
      <c r="BE504" s="191"/>
      <c r="BF504" s="191"/>
      <c r="BG504" s="191"/>
      <c r="BH504" s="188"/>
      <c r="BI504" s="191"/>
      <c r="BJ504" s="191"/>
      <c r="BK504" s="191"/>
      <c r="BL504" s="191"/>
    </row>
    <row r="505" spans="1:64" x14ac:dyDescent="0.25">
      <c r="A505" s="191"/>
      <c r="B505" s="191"/>
      <c r="C505" s="191"/>
      <c r="D505" s="191"/>
      <c r="E505" s="191"/>
      <c r="F505" s="191"/>
      <c r="G505" s="191"/>
      <c r="H505" s="191"/>
      <c r="I505" s="191"/>
      <c r="J505" s="191"/>
      <c r="K505" s="191"/>
      <c r="L505" s="191"/>
      <c r="M505" s="191"/>
      <c r="N505" s="191"/>
      <c r="O505" s="191"/>
      <c r="P505" s="191"/>
      <c r="Q505" s="191"/>
      <c r="R505" s="191"/>
      <c r="S505" s="191"/>
      <c r="T505" s="191"/>
      <c r="U505" s="191"/>
      <c r="V505" s="191"/>
      <c r="W505" s="191"/>
      <c r="X505" s="191"/>
      <c r="Y505" s="191"/>
      <c r="Z505" s="191"/>
      <c r="AA505" s="191"/>
      <c r="AB505" s="191"/>
      <c r="AC505" s="191"/>
      <c r="AD505" s="191"/>
      <c r="AE505" s="191"/>
      <c r="AF505" s="191"/>
      <c r="AG505" s="191"/>
      <c r="AH505" s="191"/>
      <c r="AI505" s="191"/>
      <c r="AJ505" s="191"/>
      <c r="AK505" s="191"/>
      <c r="AL505" s="191"/>
      <c r="AM505" s="191"/>
      <c r="AN505" s="191"/>
      <c r="AO505" s="191"/>
      <c r="AP505" s="191"/>
      <c r="AQ505" s="191"/>
      <c r="AR505" s="191"/>
      <c r="AS505" s="191"/>
      <c r="AT505" s="191"/>
      <c r="AU505" s="191"/>
      <c r="AV505" s="191"/>
      <c r="AW505" s="191"/>
      <c r="AX505" s="191"/>
      <c r="AY505" s="191"/>
      <c r="AZ505" s="191"/>
      <c r="BA505" s="191"/>
      <c r="BB505" s="191"/>
      <c r="BC505" s="191"/>
      <c r="BD505" s="191"/>
      <c r="BE505" s="191"/>
      <c r="BF505" s="191"/>
      <c r="BG505" s="191"/>
      <c r="BH505" s="188"/>
      <c r="BI505" s="191"/>
      <c r="BJ505" s="191"/>
      <c r="BK505" s="191"/>
      <c r="BL505" s="191"/>
    </row>
    <row r="506" spans="1:64" x14ac:dyDescent="0.25">
      <c r="A506" s="191"/>
      <c r="B506" s="191"/>
      <c r="C506" s="191"/>
      <c r="D506" s="191"/>
      <c r="E506" s="191"/>
      <c r="F506" s="191"/>
      <c r="G506" s="191"/>
      <c r="H506" s="191"/>
      <c r="I506" s="191"/>
      <c r="J506" s="191"/>
      <c r="K506" s="191"/>
      <c r="L506" s="191"/>
      <c r="M506" s="191"/>
      <c r="N506" s="191"/>
      <c r="O506" s="191"/>
      <c r="P506" s="191"/>
      <c r="Q506" s="191"/>
      <c r="R506" s="191"/>
      <c r="S506" s="191"/>
      <c r="T506" s="191"/>
      <c r="U506" s="191"/>
      <c r="V506" s="191"/>
      <c r="W506" s="191"/>
      <c r="X506" s="191"/>
      <c r="Y506" s="191"/>
      <c r="Z506" s="191"/>
      <c r="AA506" s="191"/>
      <c r="AB506" s="191"/>
      <c r="AC506" s="191"/>
      <c r="AD506" s="191"/>
      <c r="AE506" s="191"/>
      <c r="AF506" s="191"/>
      <c r="AG506" s="191"/>
      <c r="AH506" s="191"/>
      <c r="AI506" s="191"/>
      <c r="AJ506" s="191"/>
      <c r="AK506" s="191"/>
      <c r="AL506" s="191"/>
      <c r="AM506" s="191"/>
      <c r="AN506" s="191"/>
      <c r="AO506" s="191"/>
      <c r="AP506" s="191"/>
      <c r="AQ506" s="191"/>
      <c r="AR506" s="191"/>
      <c r="AS506" s="191"/>
      <c r="AT506" s="191"/>
      <c r="AU506" s="191"/>
      <c r="AV506" s="191"/>
      <c r="AW506" s="191"/>
      <c r="AX506" s="191"/>
      <c r="AY506" s="191"/>
      <c r="AZ506" s="191"/>
      <c r="BA506" s="191"/>
      <c r="BB506" s="191"/>
      <c r="BC506" s="191"/>
      <c r="BD506" s="191"/>
      <c r="BE506" s="191"/>
      <c r="BF506" s="191"/>
      <c r="BG506" s="191"/>
      <c r="BH506" s="188"/>
      <c r="BI506" s="191"/>
      <c r="BJ506" s="191"/>
      <c r="BK506" s="191"/>
      <c r="BL506" s="191"/>
    </row>
    <row r="507" spans="1:64" x14ac:dyDescent="0.25">
      <c r="A507" s="191"/>
      <c r="B507" s="191"/>
      <c r="C507" s="191"/>
      <c r="D507" s="191"/>
      <c r="E507" s="191"/>
      <c r="F507" s="191"/>
      <c r="G507" s="191"/>
      <c r="H507" s="191"/>
      <c r="I507" s="191"/>
      <c r="J507" s="191"/>
      <c r="K507" s="191"/>
      <c r="L507" s="191"/>
      <c r="M507" s="191"/>
      <c r="N507" s="191"/>
      <c r="O507" s="191"/>
      <c r="P507" s="191"/>
      <c r="Q507" s="191"/>
      <c r="R507" s="191"/>
      <c r="S507" s="191"/>
      <c r="T507" s="191"/>
      <c r="U507" s="191"/>
      <c r="V507" s="191"/>
      <c r="W507" s="191"/>
      <c r="X507" s="191"/>
      <c r="Y507" s="191"/>
      <c r="Z507" s="191"/>
      <c r="AA507" s="191"/>
      <c r="AB507" s="191"/>
      <c r="AC507" s="191"/>
      <c r="AD507" s="191"/>
      <c r="AE507" s="191"/>
      <c r="AF507" s="191"/>
      <c r="AG507" s="191"/>
      <c r="AH507" s="191"/>
      <c r="AI507" s="191"/>
      <c r="AJ507" s="191"/>
      <c r="AK507" s="191"/>
      <c r="AL507" s="191"/>
      <c r="AM507" s="191"/>
      <c r="AN507" s="191"/>
      <c r="AO507" s="191"/>
      <c r="AP507" s="191"/>
      <c r="AQ507" s="191"/>
      <c r="AR507" s="191"/>
      <c r="AS507" s="191"/>
      <c r="AT507" s="191"/>
      <c r="AU507" s="191"/>
      <c r="AV507" s="191"/>
      <c r="AW507" s="191"/>
      <c r="AX507" s="191"/>
      <c r="AY507" s="191"/>
      <c r="AZ507" s="191"/>
      <c r="BA507" s="191"/>
      <c r="BB507" s="191"/>
      <c r="BC507" s="191"/>
      <c r="BD507" s="191"/>
      <c r="BE507" s="191"/>
      <c r="BF507" s="191"/>
      <c r="BG507" s="191"/>
      <c r="BH507" s="188"/>
      <c r="BI507" s="191"/>
      <c r="BJ507" s="191"/>
      <c r="BK507" s="191"/>
      <c r="BL507" s="191"/>
    </row>
    <row r="508" spans="1:64" x14ac:dyDescent="0.25">
      <c r="A508" s="191"/>
      <c r="B508" s="191"/>
      <c r="C508" s="191"/>
      <c r="D508" s="191"/>
      <c r="E508" s="191"/>
      <c r="F508" s="191"/>
      <c r="G508" s="191"/>
      <c r="H508" s="191"/>
      <c r="I508" s="191"/>
      <c r="J508" s="191"/>
      <c r="K508" s="191"/>
      <c r="L508" s="191"/>
      <c r="M508" s="191"/>
      <c r="N508" s="191"/>
      <c r="O508" s="191"/>
      <c r="P508" s="191"/>
      <c r="Q508" s="191"/>
      <c r="R508" s="191"/>
      <c r="S508" s="191"/>
      <c r="T508" s="191"/>
      <c r="U508" s="191"/>
      <c r="V508" s="191"/>
      <c r="W508" s="191"/>
      <c r="X508" s="191"/>
      <c r="Y508" s="191"/>
      <c r="Z508" s="191"/>
      <c r="AA508" s="191"/>
      <c r="AB508" s="191"/>
      <c r="AC508" s="191"/>
      <c r="AD508" s="191"/>
      <c r="AE508" s="191"/>
      <c r="AF508" s="191"/>
      <c r="AG508" s="191"/>
      <c r="AH508" s="191"/>
      <c r="AI508" s="191"/>
      <c r="AJ508" s="191"/>
      <c r="AK508" s="191"/>
      <c r="AL508" s="191"/>
      <c r="AM508" s="191"/>
      <c r="AN508" s="191"/>
      <c r="AO508" s="191"/>
      <c r="AP508" s="191"/>
      <c r="AQ508" s="191"/>
      <c r="AR508" s="191"/>
      <c r="AS508" s="191"/>
      <c r="AT508" s="191"/>
      <c r="AU508" s="191"/>
      <c r="AV508" s="191"/>
      <c r="AW508" s="191"/>
      <c r="AX508" s="191"/>
      <c r="AY508" s="191"/>
      <c r="AZ508" s="191"/>
      <c r="BA508" s="191"/>
      <c r="BB508" s="191"/>
      <c r="BC508" s="191"/>
      <c r="BD508" s="191"/>
      <c r="BE508" s="191"/>
      <c r="BF508" s="191"/>
      <c r="BG508" s="191"/>
      <c r="BH508" s="188"/>
      <c r="BI508" s="191"/>
      <c r="BJ508" s="191"/>
      <c r="BK508" s="191"/>
      <c r="BL508" s="191"/>
    </row>
    <row r="509" spans="1:64" x14ac:dyDescent="0.25">
      <c r="A509" s="191"/>
      <c r="B509" s="191"/>
      <c r="C509" s="191"/>
      <c r="D509" s="191"/>
      <c r="E509" s="191"/>
      <c r="F509" s="191"/>
      <c r="G509" s="191"/>
      <c r="H509" s="191"/>
      <c r="I509" s="191"/>
      <c r="J509" s="191"/>
      <c r="K509" s="191"/>
      <c r="L509" s="191"/>
      <c r="M509" s="191"/>
      <c r="N509" s="191"/>
      <c r="O509" s="191"/>
      <c r="P509" s="191"/>
      <c r="Q509" s="191"/>
      <c r="R509" s="191"/>
      <c r="S509" s="191"/>
      <c r="T509" s="191"/>
      <c r="U509" s="191"/>
      <c r="V509" s="191"/>
      <c r="W509" s="191"/>
      <c r="X509" s="191"/>
      <c r="Y509" s="191"/>
      <c r="Z509" s="191"/>
      <c r="AA509" s="191"/>
      <c r="AB509" s="191"/>
      <c r="AC509" s="191"/>
      <c r="AD509" s="191"/>
      <c r="AE509" s="191"/>
      <c r="AF509" s="191"/>
      <c r="AG509" s="191"/>
      <c r="AH509" s="191"/>
      <c r="AI509" s="191"/>
      <c r="AJ509" s="191"/>
      <c r="AK509" s="191"/>
      <c r="AL509" s="191"/>
      <c r="AM509" s="191"/>
      <c r="AN509" s="191"/>
      <c r="AO509" s="191"/>
      <c r="AP509" s="191"/>
      <c r="AQ509" s="191"/>
      <c r="AR509" s="191"/>
      <c r="AS509" s="191"/>
      <c r="AT509" s="191"/>
      <c r="AU509" s="191"/>
      <c r="AV509" s="191"/>
      <c r="AW509" s="191"/>
      <c r="AX509" s="191"/>
      <c r="AY509" s="191"/>
      <c r="AZ509" s="191"/>
      <c r="BA509" s="191"/>
      <c r="BB509" s="191"/>
      <c r="BC509" s="191"/>
      <c r="BD509" s="191"/>
      <c r="BE509" s="191"/>
      <c r="BF509" s="191"/>
      <c r="BG509" s="191"/>
      <c r="BH509" s="188"/>
      <c r="BI509" s="191"/>
      <c r="BJ509" s="191"/>
      <c r="BK509" s="191"/>
      <c r="BL509" s="191"/>
    </row>
    <row r="510" spans="1:64" x14ac:dyDescent="0.25">
      <c r="A510" s="191"/>
      <c r="B510" s="191"/>
      <c r="C510" s="191"/>
      <c r="D510" s="191"/>
      <c r="E510" s="191"/>
      <c r="F510" s="191"/>
      <c r="G510" s="191"/>
      <c r="H510" s="191"/>
      <c r="I510" s="191"/>
      <c r="J510" s="191"/>
      <c r="K510" s="191"/>
      <c r="L510" s="191"/>
      <c r="M510" s="191"/>
      <c r="N510" s="191"/>
      <c r="O510" s="191"/>
      <c r="P510" s="191"/>
      <c r="Q510" s="191"/>
      <c r="R510" s="191"/>
      <c r="S510" s="191"/>
      <c r="T510" s="191"/>
      <c r="U510" s="191"/>
      <c r="V510" s="191"/>
      <c r="W510" s="191"/>
      <c r="X510" s="191"/>
      <c r="Y510" s="191"/>
      <c r="Z510" s="191"/>
      <c r="AA510" s="191"/>
      <c r="AB510" s="191"/>
      <c r="AC510" s="191"/>
      <c r="AD510" s="191"/>
      <c r="AE510" s="191"/>
      <c r="AF510" s="191"/>
      <c r="AG510" s="191"/>
      <c r="AH510" s="191"/>
      <c r="AI510" s="191"/>
      <c r="AJ510" s="191"/>
      <c r="AK510" s="191"/>
      <c r="AL510" s="191"/>
      <c r="AM510" s="191"/>
      <c r="AN510" s="191"/>
      <c r="AO510" s="191"/>
      <c r="AP510" s="191"/>
      <c r="AQ510" s="191"/>
      <c r="AR510" s="191"/>
      <c r="AS510" s="191"/>
      <c r="AT510" s="191"/>
      <c r="AU510" s="191"/>
      <c r="AV510" s="191"/>
      <c r="AW510" s="191"/>
      <c r="AX510" s="191"/>
      <c r="AY510" s="191"/>
      <c r="AZ510" s="191"/>
      <c r="BA510" s="191"/>
      <c r="BB510" s="191"/>
      <c r="BC510" s="191"/>
      <c r="BD510" s="191"/>
      <c r="BE510" s="191"/>
      <c r="BF510" s="191"/>
      <c r="BG510" s="191"/>
      <c r="BH510" s="188"/>
      <c r="BI510" s="191"/>
      <c r="BJ510" s="191"/>
      <c r="BK510" s="191"/>
      <c r="BL510" s="191"/>
    </row>
    <row r="511" spans="1:64" x14ac:dyDescent="0.25">
      <c r="A511" s="191"/>
      <c r="B511" s="191"/>
      <c r="C511" s="191"/>
      <c r="D511" s="191"/>
      <c r="E511" s="191"/>
      <c r="F511" s="191"/>
      <c r="G511" s="191"/>
      <c r="H511" s="191"/>
      <c r="I511" s="191"/>
      <c r="J511" s="191"/>
      <c r="K511" s="191"/>
      <c r="L511" s="191"/>
      <c r="M511" s="191"/>
      <c r="N511" s="191"/>
      <c r="O511" s="191"/>
      <c r="P511" s="191"/>
      <c r="Q511" s="191"/>
      <c r="R511" s="191"/>
      <c r="S511" s="191"/>
      <c r="T511" s="191"/>
      <c r="U511" s="191"/>
      <c r="V511" s="191"/>
      <c r="W511" s="191"/>
      <c r="X511" s="191"/>
      <c r="Y511" s="191"/>
      <c r="Z511" s="191"/>
      <c r="AA511" s="191"/>
      <c r="AB511" s="191"/>
      <c r="AC511" s="191"/>
      <c r="AD511" s="191"/>
      <c r="AE511" s="191"/>
      <c r="AF511" s="191"/>
      <c r="AG511" s="191"/>
      <c r="AH511" s="191"/>
      <c r="AI511" s="191"/>
      <c r="AJ511" s="191"/>
      <c r="AK511" s="191"/>
      <c r="AL511" s="191"/>
      <c r="AM511" s="191"/>
      <c r="AN511" s="191"/>
      <c r="AO511" s="191"/>
      <c r="AP511" s="191"/>
      <c r="AQ511" s="191"/>
      <c r="AR511" s="191"/>
      <c r="AS511" s="191"/>
      <c r="AT511" s="191"/>
      <c r="AU511" s="191"/>
      <c r="AV511" s="191"/>
      <c r="AW511" s="191"/>
      <c r="AX511" s="191"/>
      <c r="AY511" s="191"/>
      <c r="AZ511" s="191"/>
      <c r="BA511" s="191"/>
      <c r="BB511" s="191"/>
      <c r="BC511" s="191"/>
      <c r="BD511" s="191"/>
      <c r="BE511" s="191"/>
      <c r="BF511" s="191"/>
      <c r="BG511" s="191"/>
      <c r="BH511" s="188"/>
      <c r="BI511" s="191"/>
      <c r="BJ511" s="191"/>
      <c r="BK511" s="191"/>
      <c r="BL511" s="191"/>
    </row>
    <row r="512" spans="1:64" x14ac:dyDescent="0.25">
      <c r="A512" s="191"/>
      <c r="B512" s="191"/>
      <c r="C512" s="191"/>
      <c r="D512" s="191"/>
      <c r="E512" s="191"/>
      <c r="F512" s="191"/>
      <c r="G512" s="191"/>
      <c r="H512" s="191"/>
      <c r="I512" s="191"/>
      <c r="J512" s="191"/>
      <c r="K512" s="191"/>
      <c r="L512" s="191"/>
      <c r="M512" s="191"/>
      <c r="N512" s="191"/>
      <c r="O512" s="191"/>
      <c r="P512" s="191"/>
      <c r="Q512" s="191"/>
      <c r="R512" s="191"/>
      <c r="S512" s="191"/>
      <c r="T512" s="191"/>
      <c r="U512" s="191"/>
      <c r="V512" s="191"/>
      <c r="W512" s="191"/>
      <c r="X512" s="191"/>
      <c r="Y512" s="191"/>
      <c r="Z512" s="191"/>
      <c r="AA512" s="191"/>
      <c r="AB512" s="191"/>
      <c r="AC512" s="191"/>
      <c r="AD512" s="191"/>
      <c r="AE512" s="191"/>
      <c r="AF512" s="191"/>
      <c r="AG512" s="191"/>
      <c r="AH512" s="191"/>
      <c r="AI512" s="191"/>
      <c r="AJ512" s="191"/>
      <c r="AK512" s="191"/>
      <c r="AL512" s="191"/>
      <c r="AM512" s="191"/>
      <c r="AN512" s="191"/>
      <c r="AO512" s="191"/>
      <c r="AP512" s="191"/>
      <c r="AQ512" s="191"/>
      <c r="AR512" s="191"/>
      <c r="AS512" s="191"/>
      <c r="AT512" s="191"/>
      <c r="AU512" s="191"/>
      <c r="AV512" s="191"/>
      <c r="AW512" s="191"/>
      <c r="AX512" s="191"/>
      <c r="AY512" s="191"/>
      <c r="AZ512" s="191"/>
      <c r="BA512" s="191"/>
      <c r="BB512" s="191"/>
      <c r="BC512" s="191"/>
      <c r="BD512" s="191"/>
      <c r="BE512" s="191"/>
      <c r="BF512" s="191"/>
      <c r="BG512" s="191"/>
      <c r="BH512" s="188"/>
      <c r="BI512" s="191"/>
      <c r="BJ512" s="191"/>
      <c r="BK512" s="191"/>
      <c r="BL512" s="191"/>
    </row>
    <row r="513" spans="1:64" x14ac:dyDescent="0.25">
      <c r="A513" s="191"/>
      <c r="B513" s="191"/>
      <c r="C513" s="191"/>
      <c r="D513" s="191"/>
      <c r="E513" s="191"/>
      <c r="F513" s="191"/>
      <c r="G513" s="191"/>
      <c r="H513" s="191"/>
      <c r="I513" s="191"/>
      <c r="J513" s="191"/>
      <c r="K513" s="191"/>
      <c r="L513" s="191"/>
      <c r="M513" s="191"/>
      <c r="N513" s="191"/>
      <c r="O513" s="191"/>
      <c r="P513" s="191"/>
      <c r="Q513" s="191"/>
      <c r="R513" s="191"/>
      <c r="S513" s="191"/>
      <c r="T513" s="191"/>
      <c r="U513" s="191"/>
      <c r="V513" s="191"/>
      <c r="W513" s="191"/>
      <c r="X513" s="191"/>
      <c r="Y513" s="191"/>
      <c r="Z513" s="191"/>
      <c r="AA513" s="191"/>
      <c r="AB513" s="191"/>
      <c r="AC513" s="191"/>
      <c r="AD513" s="191"/>
      <c r="AE513" s="191"/>
      <c r="AF513" s="191"/>
      <c r="AG513" s="191"/>
      <c r="AH513" s="191"/>
      <c r="AI513" s="191"/>
      <c r="AJ513" s="191"/>
      <c r="AK513" s="191"/>
      <c r="AL513" s="191"/>
      <c r="AM513" s="191"/>
      <c r="AN513" s="191"/>
      <c r="AO513" s="191"/>
      <c r="AP513" s="191"/>
      <c r="AQ513" s="191"/>
      <c r="AR513" s="191"/>
      <c r="AS513" s="191"/>
      <c r="AT513" s="191"/>
      <c r="AU513" s="191"/>
      <c r="AV513" s="191"/>
      <c r="AW513" s="191"/>
      <c r="AX513" s="191"/>
      <c r="AY513" s="191"/>
      <c r="AZ513" s="191"/>
      <c r="BA513" s="191"/>
      <c r="BB513" s="191"/>
      <c r="BC513" s="191"/>
      <c r="BD513" s="191"/>
      <c r="BE513" s="191"/>
      <c r="BF513" s="191"/>
      <c r="BG513" s="191"/>
      <c r="BH513" s="188"/>
      <c r="BI513" s="191"/>
      <c r="BJ513" s="191"/>
      <c r="BK513" s="191"/>
      <c r="BL513" s="191"/>
    </row>
    <row r="514" spans="1:64" x14ac:dyDescent="0.25">
      <c r="A514" s="191"/>
      <c r="B514" s="191"/>
      <c r="C514" s="191"/>
      <c r="D514" s="191"/>
      <c r="E514" s="191"/>
      <c r="F514" s="191"/>
      <c r="G514" s="191"/>
      <c r="H514" s="191"/>
      <c r="I514" s="191"/>
      <c r="J514" s="191"/>
      <c r="K514" s="191"/>
      <c r="L514" s="191"/>
      <c r="M514" s="191"/>
      <c r="N514" s="191"/>
      <c r="O514" s="191"/>
      <c r="P514" s="191"/>
      <c r="Q514" s="191"/>
      <c r="R514" s="191"/>
      <c r="S514" s="191"/>
      <c r="T514" s="191"/>
      <c r="U514" s="191"/>
      <c r="V514" s="191"/>
      <c r="W514" s="191"/>
      <c r="X514" s="191"/>
      <c r="Y514" s="191"/>
      <c r="Z514" s="191"/>
      <c r="AA514" s="191"/>
      <c r="AB514" s="191"/>
      <c r="AC514" s="191"/>
      <c r="AD514" s="191"/>
      <c r="AE514" s="191"/>
      <c r="AF514" s="191"/>
      <c r="AG514" s="191"/>
      <c r="AH514" s="191"/>
      <c r="AI514" s="191"/>
      <c r="AJ514" s="191"/>
      <c r="AK514" s="191"/>
      <c r="AL514" s="191"/>
      <c r="AM514" s="191"/>
      <c r="AN514" s="191"/>
      <c r="AO514" s="191"/>
      <c r="AP514" s="191"/>
      <c r="AQ514" s="191"/>
      <c r="AR514" s="191"/>
      <c r="AS514" s="191"/>
      <c r="AT514" s="191"/>
      <c r="AU514" s="191"/>
      <c r="AV514" s="191"/>
      <c r="AW514" s="191"/>
      <c r="AX514" s="191"/>
      <c r="AY514" s="191"/>
      <c r="AZ514" s="191"/>
      <c r="BA514" s="191"/>
      <c r="BB514" s="191"/>
      <c r="BC514" s="191"/>
      <c r="BD514" s="191"/>
      <c r="BE514" s="191"/>
      <c r="BF514" s="191"/>
      <c r="BG514" s="191"/>
      <c r="BH514" s="188"/>
      <c r="BI514" s="191"/>
      <c r="BJ514" s="191"/>
      <c r="BK514" s="191"/>
      <c r="BL514" s="191"/>
    </row>
    <row r="515" spans="1:64" x14ac:dyDescent="0.25">
      <c r="A515" s="191"/>
      <c r="B515" s="191"/>
      <c r="C515" s="191"/>
      <c r="D515" s="191"/>
      <c r="E515" s="191"/>
      <c r="F515" s="191"/>
      <c r="G515" s="191"/>
      <c r="H515" s="191"/>
      <c r="I515" s="191"/>
      <c r="J515" s="191"/>
      <c r="K515" s="191"/>
      <c r="L515" s="191"/>
      <c r="M515" s="191"/>
      <c r="N515" s="191"/>
      <c r="O515" s="191"/>
      <c r="P515" s="191"/>
      <c r="Q515" s="191"/>
      <c r="R515" s="191"/>
      <c r="S515" s="191"/>
      <c r="T515" s="191"/>
      <c r="U515" s="191"/>
      <c r="V515" s="191"/>
      <c r="W515" s="191"/>
      <c r="X515" s="191"/>
      <c r="Y515" s="191"/>
      <c r="Z515" s="191"/>
      <c r="AA515" s="191"/>
      <c r="AB515" s="191"/>
      <c r="AC515" s="191"/>
      <c r="AD515" s="191"/>
      <c r="AE515" s="191"/>
      <c r="AF515" s="191"/>
      <c r="AG515" s="191"/>
      <c r="AH515" s="191"/>
      <c r="AI515" s="191"/>
      <c r="AJ515" s="191"/>
      <c r="AK515" s="191"/>
      <c r="AL515" s="191"/>
      <c r="AM515" s="191"/>
      <c r="AN515" s="191"/>
      <c r="AO515" s="191"/>
      <c r="AP515" s="191"/>
      <c r="AQ515" s="191"/>
      <c r="AR515" s="191"/>
      <c r="AS515" s="191"/>
      <c r="AT515" s="191"/>
      <c r="AU515" s="191"/>
      <c r="AV515" s="191"/>
      <c r="AW515" s="191"/>
      <c r="AX515" s="191"/>
      <c r="AY515" s="191"/>
      <c r="AZ515" s="191"/>
      <c r="BA515" s="191"/>
      <c r="BB515" s="191"/>
      <c r="BC515" s="191"/>
      <c r="BD515" s="191"/>
      <c r="BE515" s="191"/>
      <c r="BF515" s="191"/>
      <c r="BG515" s="191"/>
      <c r="BH515" s="188"/>
      <c r="BI515" s="191"/>
      <c r="BJ515" s="191"/>
      <c r="BK515" s="191"/>
      <c r="BL515" s="191"/>
    </row>
    <row r="516" spans="1:64" x14ac:dyDescent="0.25">
      <c r="A516" s="191"/>
      <c r="B516" s="191"/>
      <c r="C516" s="191"/>
      <c r="D516" s="191"/>
      <c r="E516" s="191"/>
      <c r="F516" s="191"/>
      <c r="G516" s="191"/>
      <c r="H516" s="191"/>
      <c r="I516" s="191"/>
      <c r="J516" s="191"/>
      <c r="K516" s="191"/>
      <c r="L516" s="191"/>
      <c r="M516" s="191"/>
      <c r="N516" s="191"/>
      <c r="O516" s="191"/>
      <c r="P516" s="191"/>
      <c r="Q516" s="191"/>
      <c r="R516" s="191"/>
      <c r="S516" s="191"/>
      <c r="T516" s="191"/>
      <c r="U516" s="191"/>
      <c r="V516" s="191"/>
      <c r="W516" s="191"/>
      <c r="X516" s="191"/>
      <c r="Y516" s="191"/>
      <c r="Z516" s="191"/>
      <c r="AA516" s="191"/>
      <c r="AB516" s="191"/>
      <c r="AC516" s="191"/>
      <c r="AD516" s="191"/>
      <c r="AE516" s="191"/>
      <c r="AF516" s="191"/>
      <c r="AG516" s="191"/>
      <c r="AH516" s="191"/>
      <c r="AI516" s="191"/>
      <c r="AJ516" s="191"/>
      <c r="AK516" s="191"/>
      <c r="AL516" s="191"/>
      <c r="AM516" s="191"/>
      <c r="AN516" s="191"/>
      <c r="AO516" s="191"/>
      <c r="AP516" s="191"/>
      <c r="AQ516" s="191"/>
      <c r="AR516" s="191"/>
      <c r="AS516" s="191"/>
      <c r="AT516" s="191"/>
      <c r="AU516" s="191"/>
      <c r="AV516" s="191"/>
      <c r="AW516" s="191"/>
      <c r="AX516" s="191"/>
      <c r="AY516" s="191"/>
      <c r="AZ516" s="191"/>
      <c r="BA516" s="191"/>
      <c r="BB516" s="191"/>
      <c r="BC516" s="191"/>
      <c r="BD516" s="191"/>
      <c r="BE516" s="191"/>
      <c r="BF516" s="191"/>
      <c r="BG516" s="191"/>
      <c r="BH516" s="188"/>
      <c r="BI516" s="191"/>
      <c r="BJ516" s="191"/>
      <c r="BK516" s="191"/>
      <c r="BL516" s="191"/>
    </row>
    <row r="517" spans="1:64" x14ac:dyDescent="0.25">
      <c r="A517" s="191"/>
      <c r="B517" s="191"/>
      <c r="C517" s="191"/>
      <c r="D517" s="191"/>
      <c r="E517" s="191"/>
      <c r="F517" s="191"/>
      <c r="G517" s="191"/>
      <c r="H517" s="191"/>
      <c r="I517" s="191"/>
      <c r="J517" s="191"/>
      <c r="K517" s="191"/>
      <c r="L517" s="191"/>
      <c r="M517" s="191"/>
      <c r="N517" s="191"/>
      <c r="O517" s="191"/>
      <c r="P517" s="191"/>
      <c r="Q517" s="191"/>
      <c r="R517" s="191"/>
      <c r="S517" s="191"/>
      <c r="T517" s="191"/>
      <c r="U517" s="191"/>
      <c r="V517" s="191"/>
      <c r="W517" s="191"/>
      <c r="X517" s="191"/>
      <c r="Y517" s="191"/>
      <c r="Z517" s="191"/>
      <c r="AA517" s="191"/>
      <c r="AB517" s="191"/>
      <c r="AC517" s="191"/>
      <c r="AD517" s="191"/>
      <c r="AE517" s="191"/>
      <c r="AF517" s="191"/>
      <c r="AG517" s="191"/>
      <c r="AH517" s="191"/>
      <c r="AI517" s="191"/>
      <c r="AJ517" s="191"/>
      <c r="AK517" s="191"/>
      <c r="AL517" s="191"/>
      <c r="AM517" s="191"/>
      <c r="AN517" s="191"/>
      <c r="AO517" s="191"/>
      <c r="AP517" s="191"/>
      <c r="AQ517" s="191"/>
      <c r="AR517" s="191"/>
      <c r="AS517" s="191"/>
      <c r="AT517" s="191"/>
      <c r="AU517" s="191"/>
      <c r="AV517" s="191"/>
      <c r="AW517" s="191"/>
      <c r="AX517" s="191"/>
      <c r="AY517" s="191"/>
      <c r="AZ517" s="191"/>
      <c r="BA517" s="191"/>
      <c r="BB517" s="191"/>
      <c r="BC517" s="191"/>
      <c r="BD517" s="191"/>
      <c r="BE517" s="191"/>
      <c r="BF517" s="191"/>
      <c r="BG517" s="191"/>
      <c r="BH517" s="188"/>
      <c r="BI517" s="191"/>
      <c r="BJ517" s="191"/>
      <c r="BK517" s="191"/>
      <c r="BL517" s="191"/>
    </row>
    <row r="518" spans="1:64" x14ac:dyDescent="0.25">
      <c r="A518" s="191"/>
      <c r="B518" s="191"/>
      <c r="C518" s="191"/>
      <c r="D518" s="191"/>
      <c r="E518" s="191"/>
      <c r="F518" s="191"/>
      <c r="G518" s="191"/>
      <c r="H518" s="191"/>
      <c r="I518" s="191"/>
      <c r="J518" s="191"/>
      <c r="K518" s="191"/>
      <c r="L518" s="191"/>
      <c r="M518" s="191"/>
      <c r="N518" s="191"/>
      <c r="O518" s="191"/>
      <c r="P518" s="191"/>
      <c r="Q518" s="191"/>
      <c r="R518" s="191"/>
      <c r="S518" s="191"/>
      <c r="T518" s="191"/>
      <c r="U518" s="191"/>
      <c r="V518" s="191"/>
      <c r="W518" s="191"/>
      <c r="X518" s="191"/>
      <c r="Y518" s="191"/>
      <c r="Z518" s="191"/>
      <c r="AA518" s="191"/>
      <c r="AB518" s="191"/>
      <c r="AC518" s="191"/>
      <c r="AD518" s="191"/>
      <c r="AE518" s="191"/>
      <c r="AF518" s="191"/>
      <c r="AG518" s="191"/>
      <c r="AH518" s="191"/>
      <c r="AI518" s="191"/>
      <c r="AJ518" s="191"/>
      <c r="AK518" s="191"/>
      <c r="AL518" s="191"/>
      <c r="AM518" s="191"/>
      <c r="AN518" s="191"/>
      <c r="AO518" s="191"/>
      <c r="AP518" s="191"/>
      <c r="AQ518" s="191"/>
      <c r="AR518" s="191"/>
      <c r="AS518" s="191"/>
      <c r="AT518" s="191"/>
      <c r="AU518" s="191"/>
      <c r="AV518" s="191"/>
      <c r="AW518" s="191"/>
      <c r="AX518" s="191"/>
      <c r="AY518" s="191"/>
      <c r="AZ518" s="191"/>
      <c r="BA518" s="191"/>
      <c r="BB518" s="191"/>
      <c r="BC518" s="191"/>
      <c r="BD518" s="191"/>
      <c r="BE518" s="191"/>
      <c r="BF518" s="191"/>
      <c r="BG518" s="191"/>
      <c r="BH518" s="188"/>
      <c r="BI518" s="191"/>
      <c r="BJ518" s="191"/>
      <c r="BK518" s="191"/>
      <c r="BL518" s="191"/>
    </row>
    <row r="519" spans="1:64" x14ac:dyDescent="0.25">
      <c r="A519" s="191"/>
      <c r="B519" s="191"/>
      <c r="C519" s="191"/>
      <c r="D519" s="191"/>
      <c r="E519" s="191"/>
      <c r="F519" s="191"/>
      <c r="G519" s="191"/>
      <c r="H519" s="191"/>
      <c r="I519" s="191"/>
      <c r="J519" s="191"/>
      <c r="K519" s="191"/>
      <c r="L519" s="191"/>
      <c r="M519" s="191"/>
      <c r="N519" s="191"/>
      <c r="O519" s="191"/>
      <c r="P519" s="191"/>
      <c r="Q519" s="191"/>
      <c r="R519" s="191"/>
      <c r="S519" s="191"/>
      <c r="T519" s="191"/>
      <c r="U519" s="191"/>
      <c r="V519" s="191"/>
      <c r="W519" s="191"/>
      <c r="X519" s="191"/>
      <c r="Y519" s="191"/>
      <c r="Z519" s="191"/>
      <c r="AA519" s="191"/>
      <c r="AB519" s="191"/>
      <c r="AC519" s="191"/>
      <c r="AD519" s="191"/>
      <c r="AE519" s="191"/>
      <c r="AF519" s="191"/>
      <c r="AG519" s="191"/>
      <c r="AH519" s="191"/>
      <c r="AI519" s="191"/>
      <c r="AJ519" s="191"/>
      <c r="AK519" s="191"/>
      <c r="AL519" s="191"/>
      <c r="AM519" s="191"/>
      <c r="AN519" s="191"/>
      <c r="AO519" s="191"/>
      <c r="AP519" s="191"/>
      <c r="AQ519" s="191"/>
      <c r="AR519" s="191"/>
      <c r="AS519" s="191"/>
      <c r="AT519" s="191"/>
      <c r="AU519" s="191"/>
      <c r="AV519" s="191"/>
      <c r="AW519" s="191"/>
      <c r="AX519" s="191"/>
      <c r="AY519" s="191"/>
      <c r="AZ519" s="191"/>
      <c r="BA519" s="191"/>
      <c r="BB519" s="191"/>
      <c r="BC519" s="191"/>
      <c r="BD519" s="191"/>
      <c r="BE519" s="191"/>
      <c r="BF519" s="191"/>
      <c r="BG519" s="191"/>
      <c r="BH519" s="188"/>
      <c r="BI519" s="191"/>
      <c r="BJ519" s="191"/>
      <c r="BK519" s="191"/>
      <c r="BL519" s="191"/>
    </row>
    <row r="520" spans="1:64" x14ac:dyDescent="0.25">
      <c r="A520" s="191"/>
      <c r="B520" s="191"/>
      <c r="C520" s="191"/>
      <c r="D520" s="191"/>
      <c r="E520" s="191"/>
      <c r="F520" s="191"/>
      <c r="G520" s="191"/>
      <c r="H520" s="191"/>
      <c r="I520" s="191"/>
      <c r="J520" s="191"/>
      <c r="K520" s="191"/>
      <c r="L520" s="191"/>
      <c r="M520" s="191"/>
      <c r="N520" s="191"/>
      <c r="O520" s="191"/>
      <c r="P520" s="191"/>
      <c r="Q520" s="191"/>
      <c r="R520" s="191"/>
      <c r="S520" s="191"/>
      <c r="T520" s="191"/>
      <c r="U520" s="191"/>
      <c r="V520" s="191"/>
      <c r="W520" s="191"/>
      <c r="X520" s="191"/>
      <c r="Y520" s="191"/>
      <c r="Z520" s="191"/>
      <c r="AA520" s="191"/>
      <c r="AB520" s="191"/>
      <c r="AC520" s="191"/>
      <c r="AD520" s="191"/>
      <c r="AE520" s="191"/>
      <c r="AF520" s="191"/>
      <c r="AG520" s="191"/>
      <c r="AH520" s="191"/>
      <c r="AI520" s="191"/>
      <c r="AJ520" s="191"/>
      <c r="AK520" s="191"/>
      <c r="AL520" s="191"/>
      <c r="AM520" s="191"/>
      <c r="AN520" s="191"/>
      <c r="AO520" s="191"/>
      <c r="AP520" s="191"/>
      <c r="AQ520" s="191"/>
      <c r="AR520" s="191"/>
      <c r="AS520" s="191"/>
      <c r="AT520" s="191"/>
      <c r="AU520" s="191"/>
      <c r="AV520" s="191"/>
      <c r="AW520" s="191"/>
      <c r="AX520" s="191"/>
      <c r="AY520" s="191"/>
      <c r="AZ520" s="191"/>
      <c r="BA520" s="191"/>
      <c r="BB520" s="191"/>
      <c r="BC520" s="191"/>
      <c r="BD520" s="191"/>
      <c r="BE520" s="191"/>
      <c r="BF520" s="191"/>
      <c r="BG520" s="191"/>
      <c r="BH520" s="188"/>
      <c r="BI520" s="191"/>
      <c r="BJ520" s="191"/>
      <c r="BK520" s="191"/>
      <c r="BL520" s="191"/>
    </row>
    <row r="521" spans="1:64" x14ac:dyDescent="0.25">
      <c r="A521" s="191"/>
      <c r="B521" s="191"/>
      <c r="C521" s="191"/>
      <c r="D521" s="191"/>
      <c r="E521" s="191"/>
      <c r="F521" s="191"/>
      <c r="G521" s="191"/>
      <c r="H521" s="191"/>
      <c r="I521" s="191"/>
      <c r="J521" s="191"/>
      <c r="K521" s="191"/>
      <c r="L521" s="191"/>
      <c r="M521" s="191"/>
      <c r="N521" s="191"/>
      <c r="O521" s="191"/>
      <c r="P521" s="191"/>
      <c r="Q521" s="191"/>
      <c r="R521" s="191"/>
      <c r="S521" s="191"/>
      <c r="T521" s="191"/>
      <c r="U521" s="191"/>
      <c r="V521" s="191"/>
      <c r="W521" s="191"/>
      <c r="X521" s="191"/>
      <c r="Y521" s="191"/>
      <c r="Z521" s="191"/>
      <c r="AA521" s="191"/>
      <c r="AB521" s="191"/>
      <c r="AC521" s="191"/>
      <c r="AD521" s="191"/>
      <c r="AE521" s="191"/>
      <c r="AF521" s="191"/>
      <c r="AG521" s="191"/>
      <c r="AH521" s="191"/>
      <c r="AI521" s="191"/>
      <c r="AJ521" s="191"/>
      <c r="AK521" s="191"/>
      <c r="AL521" s="191"/>
      <c r="AM521" s="191"/>
      <c r="AN521" s="191"/>
      <c r="AO521" s="191"/>
      <c r="AP521" s="191"/>
      <c r="AQ521" s="191"/>
      <c r="AR521" s="191"/>
      <c r="AS521" s="191"/>
      <c r="AT521" s="191"/>
      <c r="AU521" s="191"/>
      <c r="AV521" s="191"/>
      <c r="AW521" s="191"/>
      <c r="AX521" s="191"/>
      <c r="AY521" s="191"/>
      <c r="AZ521" s="191"/>
      <c r="BA521" s="191"/>
      <c r="BB521" s="191"/>
      <c r="BC521" s="191"/>
      <c r="BD521" s="191"/>
      <c r="BE521" s="191"/>
      <c r="BF521" s="191"/>
      <c r="BG521" s="191"/>
      <c r="BH521" s="188"/>
      <c r="BI521" s="191"/>
      <c r="BJ521" s="191"/>
      <c r="BK521" s="191"/>
      <c r="BL521" s="191"/>
    </row>
    <row r="522" spans="1:64" x14ac:dyDescent="0.25">
      <c r="A522" s="191"/>
      <c r="B522" s="191"/>
      <c r="C522" s="191"/>
      <c r="D522" s="191"/>
      <c r="E522" s="191"/>
      <c r="F522" s="191"/>
      <c r="G522" s="191"/>
      <c r="H522" s="191"/>
      <c r="I522" s="191"/>
      <c r="J522" s="191"/>
      <c r="K522" s="191"/>
      <c r="L522" s="191"/>
      <c r="M522" s="191"/>
      <c r="N522" s="191"/>
      <c r="O522" s="191"/>
      <c r="P522" s="191"/>
      <c r="Q522" s="191"/>
      <c r="R522" s="191"/>
      <c r="S522" s="191"/>
      <c r="T522" s="191"/>
      <c r="U522" s="191"/>
      <c r="V522" s="191"/>
      <c r="W522" s="191"/>
      <c r="X522" s="191"/>
      <c r="Y522" s="191"/>
      <c r="Z522" s="191"/>
      <c r="AA522" s="191"/>
      <c r="AB522" s="191"/>
      <c r="AC522" s="191"/>
      <c r="AD522" s="191"/>
      <c r="AE522" s="191"/>
      <c r="AF522" s="191"/>
      <c r="AG522" s="191"/>
      <c r="AH522" s="191"/>
      <c r="AI522" s="191"/>
      <c r="AJ522" s="191"/>
      <c r="AK522" s="191"/>
      <c r="AL522" s="191"/>
      <c r="AM522" s="191"/>
      <c r="AN522" s="191"/>
      <c r="AO522" s="191"/>
      <c r="AP522" s="191"/>
      <c r="AQ522" s="191"/>
      <c r="AR522" s="191"/>
      <c r="AS522" s="191"/>
      <c r="AT522" s="191"/>
      <c r="AU522" s="191"/>
      <c r="AV522" s="191"/>
      <c r="AW522" s="191"/>
      <c r="AX522" s="191"/>
      <c r="AY522" s="191"/>
      <c r="AZ522" s="191"/>
      <c r="BA522" s="191"/>
      <c r="BB522" s="191"/>
      <c r="BC522" s="191"/>
      <c r="BD522" s="191"/>
      <c r="BE522" s="191"/>
      <c r="BF522" s="191"/>
      <c r="BG522" s="191"/>
      <c r="BH522" s="188"/>
      <c r="BI522" s="191"/>
      <c r="BJ522" s="191"/>
      <c r="BK522" s="191"/>
      <c r="BL522" s="191"/>
    </row>
    <row r="523" spans="1:64" x14ac:dyDescent="0.25">
      <c r="A523" s="191"/>
      <c r="B523" s="191"/>
      <c r="C523" s="191"/>
      <c r="D523" s="191"/>
      <c r="E523" s="191"/>
      <c r="F523" s="191"/>
      <c r="G523" s="191"/>
      <c r="H523" s="191"/>
      <c r="I523" s="191"/>
      <c r="J523" s="191"/>
      <c r="K523" s="191"/>
      <c r="L523" s="191"/>
      <c r="M523" s="191"/>
      <c r="N523" s="191"/>
      <c r="O523" s="191"/>
      <c r="P523" s="191"/>
      <c r="Q523" s="191"/>
      <c r="R523" s="191"/>
      <c r="S523" s="191"/>
      <c r="T523" s="191"/>
      <c r="U523" s="191"/>
      <c r="V523" s="191"/>
      <c r="W523" s="191"/>
      <c r="X523" s="191"/>
      <c r="Y523" s="191"/>
      <c r="Z523" s="191"/>
      <c r="AA523" s="191"/>
      <c r="AB523" s="191"/>
      <c r="AC523" s="191"/>
      <c r="AD523" s="191"/>
      <c r="AE523" s="191"/>
      <c r="AF523" s="191"/>
      <c r="AG523" s="191"/>
      <c r="AH523" s="191"/>
      <c r="AI523" s="191"/>
      <c r="AJ523" s="191"/>
      <c r="AK523" s="191"/>
      <c r="AL523" s="191"/>
      <c r="AM523" s="191"/>
      <c r="AN523" s="191"/>
      <c r="AO523" s="191"/>
      <c r="AP523" s="191"/>
      <c r="AQ523" s="191"/>
      <c r="AR523" s="191"/>
      <c r="AS523" s="191"/>
      <c r="AT523" s="191"/>
      <c r="AU523" s="191"/>
      <c r="AV523" s="191"/>
      <c r="AW523" s="191"/>
      <c r="AX523" s="191"/>
      <c r="AY523" s="191"/>
      <c r="AZ523" s="191"/>
      <c r="BA523" s="191"/>
      <c r="BB523" s="191"/>
      <c r="BC523" s="191"/>
      <c r="BD523" s="191"/>
      <c r="BE523" s="191"/>
      <c r="BF523" s="191"/>
      <c r="BG523" s="191"/>
      <c r="BH523" s="188"/>
      <c r="BI523" s="191"/>
      <c r="BJ523" s="191"/>
      <c r="BK523" s="191"/>
      <c r="BL523" s="191"/>
    </row>
    <row r="524" spans="1:64" x14ac:dyDescent="0.25">
      <c r="A524" s="191"/>
      <c r="B524" s="191"/>
      <c r="C524" s="191"/>
      <c r="D524" s="191"/>
      <c r="E524" s="191"/>
      <c r="F524" s="191"/>
      <c r="G524" s="191"/>
      <c r="H524" s="191"/>
      <c r="I524" s="191"/>
      <c r="J524" s="191"/>
      <c r="K524" s="191"/>
      <c r="L524" s="191"/>
      <c r="M524" s="191"/>
      <c r="N524" s="191"/>
      <c r="O524" s="191"/>
      <c r="P524" s="191"/>
      <c r="Q524" s="191"/>
      <c r="R524" s="191"/>
      <c r="S524" s="191"/>
      <c r="T524" s="191"/>
      <c r="U524" s="191"/>
      <c r="V524" s="191"/>
      <c r="W524" s="191"/>
      <c r="X524" s="191"/>
      <c r="Y524" s="191"/>
      <c r="Z524" s="191"/>
      <c r="AA524" s="191"/>
      <c r="AB524" s="191"/>
      <c r="AC524" s="191"/>
      <c r="AD524" s="191"/>
      <c r="AE524" s="191"/>
      <c r="AF524" s="191"/>
      <c r="AG524" s="191"/>
      <c r="AH524" s="191"/>
      <c r="AI524" s="191"/>
      <c r="AJ524" s="191"/>
      <c r="AK524" s="191"/>
      <c r="AL524" s="191"/>
      <c r="AM524" s="191"/>
      <c r="AN524" s="191"/>
      <c r="AO524" s="191"/>
      <c r="AP524" s="191"/>
      <c r="AQ524" s="191"/>
      <c r="AR524" s="191"/>
      <c r="AS524" s="191"/>
      <c r="AT524" s="191"/>
      <c r="AU524" s="191"/>
      <c r="AV524" s="191"/>
      <c r="AW524" s="191"/>
      <c r="AX524" s="191"/>
      <c r="AY524" s="191"/>
      <c r="AZ524" s="191"/>
      <c r="BA524" s="191"/>
      <c r="BB524" s="191"/>
      <c r="BC524" s="191"/>
      <c r="BD524" s="191"/>
      <c r="BE524" s="191"/>
      <c r="BF524" s="191"/>
      <c r="BG524" s="191"/>
      <c r="BH524" s="188"/>
      <c r="BI524" s="191"/>
      <c r="BJ524" s="191"/>
      <c r="BK524" s="191"/>
      <c r="BL524" s="191"/>
    </row>
    <row r="525" spans="1:64" x14ac:dyDescent="0.25">
      <c r="A525" s="191"/>
      <c r="B525" s="191"/>
      <c r="C525" s="191"/>
      <c r="D525" s="191"/>
      <c r="E525" s="191"/>
      <c r="F525" s="191"/>
      <c r="G525" s="191"/>
      <c r="H525" s="191"/>
      <c r="I525" s="191"/>
      <c r="J525" s="191"/>
      <c r="K525" s="191"/>
      <c r="L525" s="191"/>
      <c r="M525" s="191"/>
      <c r="N525" s="191"/>
      <c r="O525" s="191"/>
      <c r="P525" s="191"/>
      <c r="Q525" s="191"/>
      <c r="R525" s="191"/>
      <c r="S525" s="191"/>
      <c r="T525" s="191"/>
      <c r="U525" s="191"/>
      <c r="V525" s="191"/>
      <c r="W525" s="191"/>
      <c r="X525" s="191"/>
      <c r="Y525" s="191"/>
      <c r="Z525" s="191"/>
      <c r="AA525" s="191"/>
      <c r="AB525" s="191"/>
      <c r="AC525" s="191"/>
      <c r="AD525" s="191"/>
      <c r="AE525" s="191"/>
      <c r="AF525" s="191"/>
      <c r="AG525" s="191"/>
      <c r="AH525" s="191"/>
      <c r="AI525" s="191"/>
      <c r="AJ525" s="191"/>
      <c r="AK525" s="191"/>
      <c r="AL525" s="191"/>
      <c r="AM525" s="191"/>
      <c r="AN525" s="191"/>
      <c r="AO525" s="191"/>
      <c r="AP525" s="191"/>
      <c r="AQ525" s="191"/>
      <c r="AR525" s="191"/>
      <c r="AS525" s="191"/>
      <c r="AT525" s="191"/>
      <c r="AU525" s="191"/>
      <c r="AV525" s="191"/>
      <c r="AW525" s="191"/>
      <c r="AX525" s="191"/>
      <c r="AY525" s="191"/>
      <c r="AZ525" s="191"/>
      <c r="BA525" s="191"/>
      <c r="BB525" s="191"/>
      <c r="BC525" s="191"/>
      <c r="BD525" s="191"/>
      <c r="BE525" s="191"/>
      <c r="BF525" s="191"/>
      <c r="BG525" s="191"/>
      <c r="BH525" s="188"/>
      <c r="BI525" s="191"/>
      <c r="BJ525" s="191"/>
      <c r="BK525" s="191"/>
      <c r="BL525" s="191"/>
    </row>
    <row r="526" spans="1:64" x14ac:dyDescent="0.25">
      <c r="A526" s="191"/>
      <c r="B526" s="191"/>
      <c r="C526" s="191"/>
      <c r="D526" s="191"/>
      <c r="E526" s="191"/>
      <c r="F526" s="191"/>
      <c r="G526" s="191"/>
      <c r="H526" s="191"/>
      <c r="I526" s="191"/>
      <c r="J526" s="191"/>
      <c r="K526" s="191"/>
      <c r="L526" s="191"/>
      <c r="M526" s="191"/>
      <c r="N526" s="191"/>
      <c r="O526" s="191"/>
      <c r="P526" s="191"/>
      <c r="Q526" s="191"/>
      <c r="R526" s="191"/>
      <c r="S526" s="191"/>
      <c r="T526" s="191"/>
      <c r="U526" s="191"/>
      <c r="V526" s="191"/>
      <c r="W526" s="191"/>
      <c r="X526" s="191"/>
      <c r="Y526" s="191"/>
      <c r="Z526" s="191"/>
      <c r="AA526" s="191"/>
      <c r="AB526" s="191"/>
      <c r="AC526" s="191"/>
      <c r="AD526" s="191"/>
      <c r="AE526" s="191"/>
      <c r="AF526" s="191"/>
      <c r="AG526" s="191"/>
      <c r="AH526" s="191"/>
      <c r="AI526" s="191"/>
      <c r="AJ526" s="191"/>
      <c r="AK526" s="191"/>
      <c r="AL526" s="191"/>
      <c r="AM526" s="191"/>
      <c r="AN526" s="191"/>
      <c r="AO526" s="191"/>
      <c r="AP526" s="191"/>
      <c r="AQ526" s="191"/>
      <c r="AR526" s="191"/>
      <c r="AS526" s="191"/>
      <c r="AT526" s="191"/>
      <c r="AU526" s="191"/>
      <c r="AV526" s="191"/>
      <c r="AW526" s="191"/>
      <c r="AX526" s="191"/>
      <c r="AY526" s="191"/>
      <c r="AZ526" s="191"/>
      <c r="BA526" s="191"/>
      <c r="BB526" s="191"/>
      <c r="BC526" s="191"/>
      <c r="BD526" s="191"/>
      <c r="BE526" s="191"/>
      <c r="BF526" s="191"/>
      <c r="BG526" s="191"/>
      <c r="BH526" s="188"/>
      <c r="BI526" s="191"/>
      <c r="BJ526" s="191"/>
      <c r="BK526" s="191"/>
      <c r="BL526" s="191"/>
    </row>
    <row r="527" spans="1:64" x14ac:dyDescent="0.25">
      <c r="A527" s="191"/>
      <c r="B527" s="191"/>
      <c r="C527" s="191"/>
      <c r="D527" s="191"/>
      <c r="E527" s="191"/>
      <c r="F527" s="191"/>
      <c r="G527" s="191"/>
      <c r="H527" s="191"/>
      <c r="I527" s="191"/>
      <c r="J527" s="191"/>
      <c r="K527" s="191"/>
      <c r="L527" s="191"/>
      <c r="M527" s="191"/>
      <c r="N527" s="191"/>
      <c r="O527" s="191"/>
      <c r="P527" s="191"/>
      <c r="Q527" s="191"/>
      <c r="R527" s="191"/>
      <c r="S527" s="191"/>
      <c r="T527" s="191"/>
      <c r="U527" s="191"/>
      <c r="V527" s="191"/>
      <c r="W527" s="191"/>
      <c r="X527" s="191"/>
      <c r="Y527" s="191"/>
      <c r="Z527" s="191"/>
      <c r="AA527" s="191"/>
      <c r="AB527" s="191"/>
      <c r="AC527" s="191"/>
      <c r="AD527" s="191"/>
      <c r="AE527" s="191"/>
      <c r="AF527" s="191"/>
      <c r="AG527" s="191"/>
      <c r="AH527" s="191"/>
      <c r="AI527" s="191"/>
      <c r="AJ527" s="191"/>
      <c r="AK527" s="191"/>
      <c r="AL527" s="191"/>
      <c r="AM527" s="191"/>
      <c r="AN527" s="191"/>
      <c r="AO527" s="191"/>
      <c r="AP527" s="191"/>
      <c r="AQ527" s="191"/>
      <c r="AR527" s="191"/>
      <c r="AS527" s="191"/>
      <c r="AT527" s="191"/>
      <c r="AU527" s="191"/>
      <c r="AV527" s="191"/>
      <c r="AW527" s="191"/>
      <c r="AX527" s="191"/>
      <c r="AY527" s="191"/>
      <c r="AZ527" s="191"/>
      <c r="BA527" s="191"/>
      <c r="BB527" s="191"/>
      <c r="BC527" s="191"/>
      <c r="BD527" s="191"/>
      <c r="BE527" s="191"/>
      <c r="BF527" s="191"/>
      <c r="BG527" s="191"/>
      <c r="BH527" s="188"/>
      <c r="BI527" s="191"/>
      <c r="BJ527" s="191"/>
      <c r="BK527" s="191"/>
      <c r="BL527" s="191"/>
    </row>
    <row r="528" spans="1:64" x14ac:dyDescent="0.25">
      <c r="A528" s="191"/>
      <c r="B528" s="191"/>
      <c r="C528" s="191"/>
      <c r="D528" s="191"/>
      <c r="E528" s="191"/>
      <c r="F528" s="191"/>
      <c r="G528" s="191"/>
      <c r="H528" s="191"/>
      <c r="I528" s="191"/>
      <c r="J528" s="191"/>
      <c r="K528" s="191"/>
      <c r="L528" s="191"/>
      <c r="M528" s="191"/>
      <c r="N528" s="191"/>
      <c r="O528" s="191"/>
      <c r="P528" s="191"/>
      <c r="Q528" s="191"/>
      <c r="R528" s="191"/>
      <c r="S528" s="191"/>
      <c r="T528" s="191"/>
      <c r="U528" s="191"/>
      <c r="V528" s="191"/>
      <c r="W528" s="191"/>
      <c r="X528" s="191"/>
      <c r="Y528" s="191"/>
      <c r="Z528" s="191"/>
      <c r="AA528" s="191"/>
      <c r="AB528" s="191"/>
      <c r="AC528" s="191"/>
      <c r="AD528" s="191"/>
      <c r="AE528" s="191"/>
      <c r="AF528" s="191"/>
      <c r="AG528" s="191"/>
      <c r="AH528" s="191"/>
      <c r="AI528" s="191"/>
      <c r="AJ528" s="191"/>
      <c r="AK528" s="191"/>
      <c r="AL528" s="191"/>
      <c r="AM528" s="191"/>
      <c r="AN528" s="191"/>
      <c r="AO528" s="191"/>
      <c r="AP528" s="191"/>
      <c r="AQ528" s="191"/>
      <c r="AR528" s="191"/>
      <c r="AS528" s="191"/>
      <c r="AT528" s="191"/>
      <c r="AU528" s="191"/>
      <c r="AV528" s="191"/>
      <c r="AW528" s="191"/>
      <c r="AX528" s="191"/>
      <c r="AY528" s="191"/>
      <c r="AZ528" s="191"/>
      <c r="BA528" s="191"/>
      <c r="BB528" s="191"/>
      <c r="BC528" s="191"/>
      <c r="BD528" s="191"/>
      <c r="BE528" s="191"/>
      <c r="BF528" s="191"/>
      <c r="BG528" s="191"/>
      <c r="BH528" s="188"/>
      <c r="BI528" s="191"/>
      <c r="BJ528" s="191"/>
      <c r="BK528" s="191"/>
      <c r="BL528" s="191"/>
    </row>
    <row r="529" spans="1:64" x14ac:dyDescent="0.25">
      <c r="A529" s="191"/>
      <c r="B529" s="191"/>
      <c r="C529" s="191"/>
      <c r="D529" s="191"/>
      <c r="E529" s="191"/>
      <c r="F529" s="191"/>
      <c r="G529" s="191"/>
      <c r="H529" s="191"/>
      <c r="I529" s="191"/>
      <c r="J529" s="191"/>
      <c r="K529" s="191"/>
      <c r="L529" s="191"/>
      <c r="M529" s="191"/>
      <c r="N529" s="191"/>
      <c r="O529" s="191"/>
      <c r="P529" s="191"/>
      <c r="Q529" s="191"/>
      <c r="R529" s="191"/>
      <c r="S529" s="191"/>
      <c r="T529" s="191"/>
      <c r="U529" s="191"/>
      <c r="V529" s="191"/>
      <c r="W529" s="191"/>
      <c r="X529" s="191"/>
      <c r="Y529" s="191"/>
      <c r="Z529" s="191"/>
      <c r="AA529" s="191"/>
      <c r="AB529" s="191"/>
      <c r="AC529" s="191"/>
      <c r="AD529" s="191"/>
      <c r="AE529" s="191"/>
      <c r="AF529" s="191"/>
      <c r="AG529" s="191"/>
      <c r="AH529" s="191"/>
      <c r="AI529" s="191"/>
      <c r="AJ529" s="191"/>
      <c r="AK529" s="191"/>
      <c r="AL529" s="191"/>
      <c r="AM529" s="191"/>
      <c r="AN529" s="191"/>
      <c r="AO529" s="191"/>
      <c r="AP529" s="191"/>
      <c r="AQ529" s="191"/>
      <c r="AR529" s="191"/>
      <c r="AS529" s="191"/>
      <c r="AT529" s="191"/>
      <c r="AU529" s="191"/>
      <c r="AV529" s="191"/>
      <c r="AW529" s="191"/>
      <c r="AX529" s="191"/>
      <c r="AY529" s="191"/>
      <c r="AZ529" s="191"/>
      <c r="BA529" s="191"/>
      <c r="BB529" s="191"/>
      <c r="BC529" s="191"/>
      <c r="BD529" s="191"/>
      <c r="BE529" s="191"/>
      <c r="BF529" s="191"/>
      <c r="BG529" s="191"/>
      <c r="BH529" s="188"/>
      <c r="BI529" s="191"/>
      <c r="BJ529" s="191"/>
      <c r="BK529" s="191"/>
      <c r="BL529" s="191"/>
    </row>
    <row r="530" spans="1:64" x14ac:dyDescent="0.25">
      <c r="A530" s="191"/>
      <c r="B530" s="191"/>
      <c r="C530" s="191"/>
      <c r="D530" s="191"/>
      <c r="E530" s="191"/>
      <c r="F530" s="191"/>
      <c r="G530" s="191"/>
      <c r="H530" s="191"/>
      <c r="I530" s="191"/>
      <c r="J530" s="191"/>
      <c r="K530" s="191"/>
      <c r="L530" s="191"/>
      <c r="M530" s="191"/>
      <c r="N530" s="191"/>
      <c r="O530" s="191"/>
      <c r="P530" s="191"/>
      <c r="Q530" s="191"/>
      <c r="R530" s="191"/>
      <c r="S530" s="191"/>
      <c r="T530" s="191"/>
      <c r="U530" s="191"/>
      <c r="V530" s="191"/>
      <c r="W530" s="191"/>
      <c r="X530" s="191"/>
      <c r="Y530" s="191"/>
      <c r="Z530" s="191"/>
      <c r="AA530" s="191"/>
      <c r="AB530" s="191"/>
      <c r="AC530" s="191"/>
      <c r="AD530" s="191"/>
      <c r="AE530" s="191"/>
      <c r="AF530" s="191"/>
      <c r="AG530" s="191"/>
      <c r="AH530" s="191"/>
      <c r="AI530" s="191"/>
      <c r="AJ530" s="191"/>
      <c r="AK530" s="191"/>
      <c r="AL530" s="191"/>
      <c r="AM530" s="191"/>
      <c r="AN530" s="191"/>
      <c r="AO530" s="191"/>
      <c r="AP530" s="191"/>
      <c r="AQ530" s="191"/>
      <c r="AR530" s="191"/>
      <c r="AS530" s="191"/>
      <c r="AT530" s="191"/>
      <c r="AU530" s="191"/>
      <c r="AV530" s="191"/>
      <c r="AW530" s="191"/>
      <c r="AX530" s="191"/>
      <c r="AY530" s="191"/>
      <c r="AZ530" s="191"/>
      <c r="BA530" s="191"/>
      <c r="BB530" s="191"/>
      <c r="BC530" s="191"/>
      <c r="BD530" s="191"/>
      <c r="BE530" s="191"/>
      <c r="BF530" s="191"/>
      <c r="BG530" s="191"/>
      <c r="BH530" s="188"/>
      <c r="BI530" s="191"/>
      <c r="BJ530" s="191"/>
      <c r="BK530" s="191"/>
      <c r="BL530" s="191"/>
    </row>
    <row r="531" spans="1:64" x14ac:dyDescent="0.25">
      <c r="A531" s="191"/>
      <c r="B531" s="191"/>
      <c r="C531" s="191"/>
      <c r="D531" s="191"/>
      <c r="E531" s="191"/>
      <c r="F531" s="191"/>
      <c r="G531" s="191"/>
      <c r="H531" s="191"/>
      <c r="I531" s="191"/>
      <c r="J531" s="191"/>
      <c r="K531" s="191"/>
      <c r="L531" s="191"/>
      <c r="M531" s="191"/>
      <c r="N531" s="191"/>
      <c r="O531" s="191"/>
      <c r="P531" s="191"/>
      <c r="Q531" s="191"/>
      <c r="R531" s="191"/>
      <c r="S531" s="191"/>
      <c r="T531" s="191"/>
      <c r="U531" s="191"/>
      <c r="V531" s="191"/>
      <c r="W531" s="191"/>
      <c r="X531" s="191"/>
      <c r="Y531" s="191"/>
      <c r="Z531" s="191"/>
      <c r="AA531" s="191"/>
      <c r="AB531" s="191"/>
      <c r="AC531" s="191"/>
      <c r="AD531" s="191"/>
      <c r="AE531" s="191"/>
      <c r="AF531" s="191"/>
      <c r="AG531" s="191"/>
      <c r="AH531" s="191"/>
      <c r="AI531" s="191"/>
      <c r="AJ531" s="191"/>
      <c r="AK531" s="191"/>
      <c r="AL531" s="191"/>
      <c r="AM531" s="191"/>
      <c r="AN531" s="191"/>
      <c r="AO531" s="191"/>
      <c r="AP531" s="191"/>
      <c r="AQ531" s="191"/>
      <c r="AR531" s="191"/>
      <c r="AS531" s="191"/>
      <c r="AT531" s="191"/>
      <c r="AU531" s="191"/>
      <c r="AV531" s="191"/>
      <c r="AW531" s="191"/>
      <c r="AX531" s="191"/>
      <c r="AY531" s="191"/>
      <c r="AZ531" s="191"/>
      <c r="BA531" s="191"/>
      <c r="BB531" s="191"/>
      <c r="BC531" s="191"/>
      <c r="BD531" s="191"/>
      <c r="BE531" s="191"/>
      <c r="BF531" s="191"/>
      <c r="BG531" s="191"/>
      <c r="BH531" s="188"/>
      <c r="BI531" s="191"/>
      <c r="BJ531" s="191"/>
      <c r="BK531" s="191"/>
      <c r="BL531" s="191"/>
    </row>
    <row r="532" spans="1:64" x14ac:dyDescent="0.25">
      <c r="A532" s="191"/>
      <c r="B532" s="191"/>
      <c r="C532" s="191"/>
      <c r="D532" s="191"/>
      <c r="E532" s="191"/>
      <c r="F532" s="191"/>
      <c r="G532" s="191"/>
      <c r="H532" s="191"/>
      <c r="I532" s="191"/>
      <c r="J532" s="191"/>
      <c r="K532" s="191"/>
      <c r="L532" s="191"/>
      <c r="M532" s="191"/>
      <c r="N532" s="191"/>
      <c r="O532" s="191"/>
      <c r="P532" s="191"/>
      <c r="Q532" s="191"/>
      <c r="R532" s="191"/>
      <c r="S532" s="191"/>
      <c r="T532" s="191"/>
      <c r="U532" s="191"/>
      <c r="V532" s="191"/>
      <c r="W532" s="191"/>
      <c r="X532" s="191"/>
      <c r="Y532" s="191"/>
      <c r="Z532" s="191"/>
      <c r="AA532" s="191"/>
      <c r="AB532" s="191"/>
      <c r="AC532" s="191"/>
      <c r="AD532" s="191"/>
      <c r="AE532" s="191"/>
      <c r="AF532" s="191"/>
      <c r="AG532" s="191"/>
      <c r="AH532" s="191"/>
      <c r="AI532" s="191"/>
      <c r="AJ532" s="191"/>
      <c r="AK532" s="191"/>
      <c r="AL532" s="191"/>
      <c r="AM532" s="191"/>
      <c r="AN532" s="191"/>
      <c r="AO532" s="191"/>
      <c r="AP532" s="191"/>
      <c r="AQ532" s="191"/>
      <c r="AR532" s="191"/>
      <c r="AS532" s="191"/>
      <c r="AT532" s="191"/>
      <c r="AU532" s="191"/>
      <c r="AV532" s="191"/>
      <c r="AW532" s="191"/>
      <c r="AX532" s="191"/>
      <c r="AY532" s="191"/>
      <c r="AZ532" s="191"/>
      <c r="BA532" s="191"/>
      <c r="BB532" s="191"/>
      <c r="BC532" s="191"/>
      <c r="BD532" s="191"/>
      <c r="BE532" s="191"/>
      <c r="BF532" s="191"/>
      <c r="BG532" s="191"/>
      <c r="BH532" s="188"/>
      <c r="BI532" s="191"/>
      <c r="BJ532" s="191"/>
      <c r="BK532" s="191"/>
      <c r="BL532" s="191"/>
    </row>
    <row r="533" spans="1:64" x14ac:dyDescent="0.25">
      <c r="A533" s="191"/>
      <c r="B533" s="191"/>
      <c r="C533" s="191"/>
      <c r="D533" s="191"/>
      <c r="E533" s="191"/>
      <c r="F533" s="191"/>
      <c r="G533" s="191"/>
      <c r="H533" s="191"/>
      <c r="I533" s="191"/>
      <c r="J533" s="191"/>
      <c r="K533" s="191"/>
      <c r="L533" s="191"/>
      <c r="M533" s="191"/>
      <c r="N533" s="191"/>
      <c r="O533" s="191"/>
      <c r="P533" s="191"/>
      <c r="Q533" s="191"/>
      <c r="R533" s="191"/>
      <c r="S533" s="191"/>
      <c r="T533" s="191"/>
      <c r="U533" s="191"/>
      <c r="V533" s="191"/>
      <c r="W533" s="191"/>
      <c r="X533" s="191"/>
      <c r="Y533" s="191"/>
      <c r="Z533" s="191"/>
      <c r="AA533" s="191"/>
      <c r="AB533" s="191"/>
      <c r="AC533" s="191"/>
      <c r="AD533" s="191"/>
      <c r="AE533" s="191"/>
      <c r="AF533" s="191"/>
      <c r="AG533" s="191"/>
      <c r="AH533" s="191"/>
      <c r="AI533" s="191"/>
      <c r="AJ533" s="191"/>
      <c r="AK533" s="191"/>
      <c r="AL533" s="191"/>
      <c r="AM533" s="191"/>
      <c r="AN533" s="191"/>
      <c r="AO533" s="191"/>
      <c r="AP533" s="191"/>
      <c r="AQ533" s="191"/>
      <c r="AR533" s="191"/>
      <c r="AS533" s="191"/>
      <c r="AT533" s="191"/>
      <c r="AU533" s="191"/>
      <c r="AV533" s="191"/>
      <c r="AW533" s="191"/>
      <c r="AX533" s="191"/>
      <c r="AY533" s="191"/>
      <c r="AZ533" s="191"/>
      <c r="BA533" s="191"/>
      <c r="BB533" s="191"/>
      <c r="BC533" s="191"/>
      <c r="BD533" s="191"/>
      <c r="BE533" s="191"/>
      <c r="BF533" s="191"/>
      <c r="BG533" s="191"/>
      <c r="BH533" s="188"/>
      <c r="BI533" s="191"/>
      <c r="BJ533" s="191"/>
      <c r="BK533" s="191"/>
      <c r="BL533" s="191"/>
    </row>
    <row r="534" spans="1:64" x14ac:dyDescent="0.25">
      <c r="A534" s="191"/>
      <c r="B534" s="191"/>
      <c r="C534" s="191"/>
      <c r="D534" s="191"/>
      <c r="E534" s="191"/>
      <c r="F534" s="191"/>
      <c r="G534" s="191"/>
      <c r="H534" s="191"/>
      <c r="I534" s="191"/>
      <c r="J534" s="191"/>
      <c r="K534" s="191"/>
      <c r="L534" s="191"/>
      <c r="M534" s="191"/>
      <c r="N534" s="191"/>
      <c r="O534" s="191"/>
      <c r="P534" s="191"/>
      <c r="Q534" s="191"/>
      <c r="R534" s="191"/>
      <c r="S534" s="191"/>
      <c r="T534" s="191"/>
      <c r="U534" s="191"/>
      <c r="V534" s="191"/>
      <c r="W534" s="191"/>
      <c r="X534" s="191"/>
      <c r="Y534" s="191"/>
      <c r="Z534" s="191"/>
      <c r="AA534" s="191"/>
      <c r="AB534" s="191"/>
      <c r="AC534" s="191"/>
      <c r="AD534" s="191"/>
      <c r="AE534" s="191"/>
      <c r="AF534" s="191"/>
      <c r="AG534" s="191"/>
      <c r="AH534" s="191"/>
      <c r="AI534" s="191"/>
      <c r="AJ534" s="191"/>
      <c r="AK534" s="191"/>
      <c r="AL534" s="191"/>
      <c r="AM534" s="191"/>
      <c r="AN534" s="191"/>
      <c r="AO534" s="191"/>
      <c r="AP534" s="191"/>
      <c r="AQ534" s="191"/>
      <c r="AR534" s="191"/>
      <c r="AS534" s="191"/>
      <c r="AT534" s="191"/>
      <c r="AU534" s="191"/>
      <c r="AV534" s="191"/>
      <c r="AW534" s="191"/>
      <c r="AX534" s="191"/>
      <c r="AY534" s="191"/>
      <c r="AZ534" s="191"/>
      <c r="BA534" s="191"/>
      <c r="BB534" s="191"/>
      <c r="BC534" s="191"/>
      <c r="BD534" s="191"/>
      <c r="BE534" s="191"/>
      <c r="BF534" s="191"/>
      <c r="BG534" s="191"/>
      <c r="BH534" s="188"/>
      <c r="BI534" s="191"/>
      <c r="BJ534" s="191"/>
      <c r="BK534" s="191"/>
      <c r="BL534" s="191"/>
    </row>
    <row r="535" spans="1:64" x14ac:dyDescent="0.25">
      <c r="A535" s="191"/>
      <c r="B535" s="191"/>
      <c r="C535" s="191"/>
      <c r="D535" s="191"/>
      <c r="E535" s="191"/>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1"/>
      <c r="AY535" s="191"/>
      <c r="AZ535" s="191"/>
      <c r="BA535" s="191"/>
      <c r="BB535" s="191"/>
      <c r="BC535" s="191"/>
      <c r="BD535" s="191"/>
      <c r="BE535" s="191"/>
      <c r="BF535" s="191"/>
      <c r="BG535" s="191"/>
      <c r="BH535" s="188"/>
      <c r="BI535" s="191"/>
      <c r="BJ535" s="191"/>
      <c r="BK535" s="191"/>
      <c r="BL535" s="191"/>
    </row>
    <row r="536" spans="1:64" x14ac:dyDescent="0.25">
      <c r="A536" s="191"/>
      <c r="B536" s="191"/>
      <c r="C536" s="191"/>
      <c r="D536" s="191"/>
      <c r="E536" s="191"/>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1"/>
      <c r="AY536" s="191"/>
      <c r="AZ536" s="191"/>
      <c r="BA536" s="191"/>
      <c r="BB536" s="191"/>
      <c r="BC536" s="191"/>
      <c r="BD536" s="191"/>
      <c r="BE536" s="191"/>
      <c r="BF536" s="191"/>
      <c r="BG536" s="191"/>
      <c r="BH536" s="188"/>
      <c r="BI536" s="191"/>
      <c r="BJ536" s="191"/>
      <c r="BK536" s="191"/>
      <c r="BL536" s="191"/>
    </row>
    <row r="537" spans="1:64" x14ac:dyDescent="0.25">
      <c r="A537" s="191"/>
      <c r="B537" s="191"/>
      <c r="C537" s="191"/>
      <c r="D537" s="191"/>
      <c r="E537" s="191"/>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1"/>
      <c r="AY537" s="191"/>
      <c r="AZ537" s="191"/>
      <c r="BA537" s="191"/>
      <c r="BB537" s="191"/>
      <c r="BC537" s="191"/>
      <c r="BD537" s="191"/>
      <c r="BE537" s="191"/>
      <c r="BF537" s="191"/>
      <c r="BG537" s="191"/>
      <c r="BH537" s="188"/>
      <c r="BI537" s="191"/>
      <c r="BJ537" s="191"/>
      <c r="BK537" s="191"/>
      <c r="BL537" s="191"/>
    </row>
    <row r="538" spans="1:64" x14ac:dyDescent="0.25">
      <c r="A538" s="191"/>
      <c r="B538" s="191"/>
      <c r="C538" s="191"/>
      <c r="D538" s="191"/>
      <c r="E538" s="191"/>
      <c r="F538" s="191"/>
      <c r="G538" s="191"/>
      <c r="H538" s="191"/>
      <c r="I538" s="191"/>
      <c r="J538" s="191"/>
      <c r="K538" s="191"/>
      <c r="L538" s="191"/>
      <c r="M538" s="191"/>
      <c r="N538" s="191"/>
      <c r="O538" s="191"/>
      <c r="P538" s="191"/>
      <c r="Q538" s="191"/>
      <c r="R538" s="191"/>
      <c r="S538" s="191"/>
      <c r="T538" s="191"/>
      <c r="U538" s="191"/>
      <c r="V538" s="191"/>
      <c r="W538" s="191"/>
      <c r="X538" s="191"/>
      <c r="Y538" s="191"/>
      <c r="Z538" s="191"/>
      <c r="AA538" s="191"/>
      <c r="AB538" s="191"/>
      <c r="AC538" s="191"/>
      <c r="AD538" s="191"/>
      <c r="AE538" s="191"/>
      <c r="AF538" s="191"/>
      <c r="AG538" s="191"/>
      <c r="AH538" s="191"/>
      <c r="AI538" s="191"/>
      <c r="AJ538" s="191"/>
      <c r="AK538" s="191"/>
      <c r="AL538" s="191"/>
      <c r="AM538" s="191"/>
      <c r="AN538" s="191"/>
      <c r="AO538" s="191"/>
      <c r="AP538" s="191"/>
      <c r="AQ538" s="191"/>
      <c r="AR538" s="191"/>
      <c r="AS538" s="191"/>
      <c r="AT538" s="191"/>
      <c r="AU538" s="191"/>
      <c r="AV538" s="191"/>
      <c r="AW538" s="191"/>
      <c r="AX538" s="191"/>
      <c r="AY538" s="191"/>
      <c r="AZ538" s="191"/>
      <c r="BA538" s="191"/>
      <c r="BB538" s="191"/>
      <c r="BC538" s="191"/>
      <c r="BD538" s="191"/>
      <c r="BE538" s="191"/>
      <c r="BF538" s="191"/>
      <c r="BG538" s="191"/>
      <c r="BH538" s="188"/>
      <c r="BI538" s="191"/>
      <c r="BJ538" s="191"/>
      <c r="BK538" s="191"/>
      <c r="BL538" s="191"/>
    </row>
    <row r="539" spans="1:64" x14ac:dyDescent="0.25">
      <c r="A539" s="191"/>
      <c r="B539" s="191"/>
      <c r="C539" s="191"/>
      <c r="D539" s="191"/>
      <c r="E539" s="191"/>
      <c r="F539" s="191"/>
      <c r="G539" s="191"/>
      <c r="H539" s="191"/>
      <c r="I539" s="191"/>
      <c r="J539" s="191"/>
      <c r="K539" s="191"/>
      <c r="L539" s="191"/>
      <c r="M539" s="191"/>
      <c r="N539" s="191"/>
      <c r="O539" s="191"/>
      <c r="P539" s="191"/>
      <c r="Q539" s="191"/>
      <c r="R539" s="191"/>
      <c r="S539" s="191"/>
      <c r="T539" s="191"/>
      <c r="U539" s="191"/>
      <c r="V539" s="191"/>
      <c r="W539" s="191"/>
      <c r="X539" s="191"/>
      <c r="Y539" s="191"/>
      <c r="Z539" s="191"/>
      <c r="AA539" s="191"/>
      <c r="AB539" s="191"/>
      <c r="AC539" s="191"/>
      <c r="AD539" s="191"/>
      <c r="AE539" s="191"/>
      <c r="AF539" s="191"/>
      <c r="AG539" s="191"/>
      <c r="AH539" s="191"/>
      <c r="AI539" s="191"/>
      <c r="AJ539" s="191"/>
      <c r="AK539" s="191"/>
      <c r="AL539" s="191"/>
      <c r="AM539" s="191"/>
      <c r="AN539" s="191"/>
      <c r="AO539" s="191"/>
      <c r="AP539" s="191"/>
      <c r="AQ539" s="191"/>
      <c r="AR539" s="191"/>
      <c r="AS539" s="191"/>
      <c r="AT539" s="191"/>
      <c r="AU539" s="191"/>
      <c r="AV539" s="191"/>
      <c r="AW539" s="191"/>
      <c r="AX539" s="191"/>
      <c r="AY539" s="191"/>
      <c r="AZ539" s="191"/>
      <c r="BA539" s="191"/>
      <c r="BB539" s="191"/>
      <c r="BC539" s="191"/>
      <c r="BD539" s="191"/>
      <c r="BE539" s="191"/>
      <c r="BF539" s="191"/>
      <c r="BG539" s="191"/>
      <c r="BH539" s="188"/>
      <c r="BI539" s="191"/>
      <c r="BJ539" s="191"/>
      <c r="BK539" s="191"/>
      <c r="BL539" s="191"/>
    </row>
    <row r="540" spans="1:64" x14ac:dyDescent="0.25">
      <c r="A540" s="191"/>
      <c r="B540" s="191"/>
      <c r="C540" s="191"/>
      <c r="D540" s="191"/>
      <c r="E540" s="191"/>
      <c r="F540" s="191"/>
      <c r="G540" s="191"/>
      <c r="H540" s="191"/>
      <c r="I540" s="191"/>
      <c r="J540" s="191"/>
      <c r="K540" s="191"/>
      <c r="L540" s="191"/>
      <c r="M540" s="191"/>
      <c r="N540" s="191"/>
      <c r="O540" s="191"/>
      <c r="P540" s="191"/>
      <c r="Q540" s="191"/>
      <c r="R540" s="191"/>
      <c r="S540" s="191"/>
      <c r="T540" s="191"/>
      <c r="U540" s="191"/>
      <c r="V540" s="191"/>
      <c r="W540" s="191"/>
      <c r="X540" s="191"/>
      <c r="Y540" s="191"/>
      <c r="Z540" s="191"/>
      <c r="AA540" s="191"/>
      <c r="AB540" s="191"/>
      <c r="AC540" s="191"/>
      <c r="AD540" s="191"/>
      <c r="AE540" s="191"/>
      <c r="AF540" s="191"/>
      <c r="AG540" s="191"/>
      <c r="AH540" s="191"/>
      <c r="AI540" s="191"/>
      <c r="AJ540" s="191"/>
      <c r="AK540" s="191"/>
      <c r="AL540" s="191"/>
      <c r="AM540" s="191"/>
      <c r="AN540" s="191"/>
      <c r="AO540" s="191"/>
      <c r="AP540" s="191"/>
      <c r="AQ540" s="191"/>
      <c r="AR540" s="191"/>
      <c r="AS540" s="191"/>
      <c r="AT540" s="191"/>
      <c r="AU540" s="191"/>
      <c r="AV540" s="191"/>
      <c r="AW540" s="191"/>
      <c r="AX540" s="191"/>
      <c r="AY540" s="191"/>
      <c r="AZ540" s="191"/>
      <c r="BA540" s="191"/>
      <c r="BB540" s="191"/>
      <c r="BC540" s="191"/>
      <c r="BD540" s="191"/>
      <c r="BE540" s="191"/>
      <c r="BF540" s="191"/>
      <c r="BG540" s="191"/>
      <c r="BH540" s="188"/>
      <c r="BI540" s="191"/>
      <c r="BJ540" s="191"/>
      <c r="BK540" s="191"/>
      <c r="BL540" s="191"/>
    </row>
    <row r="541" spans="1:64" x14ac:dyDescent="0.25">
      <c r="A541" s="191"/>
      <c r="B541" s="191"/>
      <c r="C541" s="191"/>
      <c r="D541" s="191"/>
      <c r="E541" s="191"/>
      <c r="F541" s="191"/>
      <c r="G541" s="191"/>
      <c r="H541" s="191"/>
      <c r="I541" s="191"/>
      <c r="J541" s="191"/>
      <c r="K541" s="191"/>
      <c r="L541" s="191"/>
      <c r="M541" s="191"/>
      <c r="N541" s="191"/>
      <c r="O541" s="191"/>
      <c r="P541" s="191"/>
      <c r="Q541" s="191"/>
      <c r="R541" s="191"/>
      <c r="S541" s="191"/>
      <c r="T541" s="191"/>
      <c r="U541" s="191"/>
      <c r="V541" s="191"/>
      <c r="W541" s="191"/>
      <c r="X541" s="191"/>
      <c r="Y541" s="191"/>
      <c r="Z541" s="191"/>
      <c r="AA541" s="191"/>
      <c r="AB541" s="191"/>
      <c r="AC541" s="191"/>
      <c r="AD541" s="191"/>
      <c r="AE541" s="191"/>
      <c r="AF541" s="191"/>
      <c r="AG541" s="191"/>
      <c r="AH541" s="191"/>
      <c r="AI541" s="191"/>
      <c r="AJ541" s="191"/>
      <c r="AK541" s="191"/>
      <c r="AL541" s="191"/>
      <c r="AM541" s="191"/>
      <c r="AN541" s="191"/>
      <c r="AO541" s="191"/>
      <c r="AP541" s="191"/>
      <c r="AQ541" s="191"/>
      <c r="AR541" s="191"/>
      <c r="AS541" s="191"/>
      <c r="AT541" s="191"/>
      <c r="AU541" s="191"/>
      <c r="AV541" s="191"/>
      <c r="AW541" s="191"/>
      <c r="AX541" s="191"/>
      <c r="AY541" s="191"/>
      <c r="AZ541" s="191"/>
      <c r="BA541" s="191"/>
      <c r="BB541" s="191"/>
      <c r="BC541" s="191"/>
      <c r="BD541" s="191"/>
      <c r="BE541" s="191"/>
      <c r="BF541" s="191"/>
      <c r="BG541" s="191"/>
      <c r="BH541" s="188"/>
      <c r="BI541" s="191"/>
      <c r="BJ541" s="191"/>
      <c r="BK541" s="191"/>
      <c r="BL541" s="191"/>
    </row>
    <row r="542" spans="1:64" x14ac:dyDescent="0.25">
      <c r="A542" s="191"/>
      <c r="B542" s="191"/>
      <c r="C542" s="191"/>
      <c r="D542" s="191"/>
      <c r="E542" s="191"/>
      <c r="F542" s="191"/>
      <c r="G542" s="191"/>
      <c r="H542" s="191"/>
      <c r="I542" s="191"/>
      <c r="J542" s="191"/>
      <c r="K542" s="191"/>
      <c r="L542" s="191"/>
      <c r="M542" s="191"/>
      <c r="N542" s="191"/>
      <c r="O542" s="191"/>
      <c r="P542" s="191"/>
      <c r="Q542" s="191"/>
      <c r="R542" s="191"/>
      <c r="S542" s="191"/>
      <c r="T542" s="191"/>
      <c r="U542" s="191"/>
      <c r="V542" s="191"/>
      <c r="W542" s="191"/>
      <c r="X542" s="191"/>
      <c r="Y542" s="191"/>
      <c r="Z542" s="191"/>
      <c r="AA542" s="191"/>
      <c r="AB542" s="191"/>
      <c r="AC542" s="191"/>
      <c r="AD542" s="191"/>
      <c r="AE542" s="191"/>
      <c r="AF542" s="191"/>
      <c r="AG542" s="191"/>
      <c r="AH542" s="191"/>
      <c r="AI542" s="191"/>
      <c r="AJ542" s="191"/>
      <c r="AK542" s="191"/>
      <c r="AL542" s="191"/>
      <c r="AM542" s="191"/>
      <c r="AN542" s="191"/>
      <c r="AO542" s="191"/>
      <c r="AP542" s="191"/>
      <c r="AQ542" s="191"/>
      <c r="AR542" s="191"/>
      <c r="AS542" s="191"/>
      <c r="AT542" s="191"/>
      <c r="AU542" s="191"/>
      <c r="AV542" s="191"/>
      <c r="AW542" s="191"/>
      <c r="AX542" s="191"/>
      <c r="AY542" s="191"/>
      <c r="AZ542" s="191"/>
      <c r="BA542" s="191"/>
      <c r="BB542" s="191"/>
      <c r="BC542" s="191"/>
      <c r="BD542" s="191"/>
      <c r="BE542" s="191"/>
      <c r="BF542" s="191"/>
      <c r="BG542" s="191"/>
      <c r="BH542" s="188"/>
      <c r="BI542" s="191"/>
      <c r="BJ542" s="191"/>
      <c r="BK542" s="191"/>
      <c r="BL542" s="191"/>
    </row>
    <row r="543" spans="1:64" x14ac:dyDescent="0.25">
      <c r="A543" s="191"/>
      <c r="B543" s="191"/>
      <c r="C543" s="191"/>
      <c r="D543" s="191"/>
      <c r="E543" s="191"/>
      <c r="F543" s="191"/>
      <c r="G543" s="191"/>
      <c r="H543" s="191"/>
      <c r="I543" s="191"/>
      <c r="J543" s="191"/>
      <c r="K543" s="191"/>
      <c r="L543" s="191"/>
      <c r="M543" s="191"/>
      <c r="N543" s="191"/>
      <c r="O543" s="191"/>
      <c r="P543" s="191"/>
      <c r="Q543" s="191"/>
      <c r="R543" s="191"/>
      <c r="S543" s="191"/>
      <c r="T543" s="191"/>
      <c r="U543" s="191"/>
      <c r="V543" s="191"/>
      <c r="W543" s="191"/>
      <c r="X543" s="191"/>
      <c r="Y543" s="191"/>
      <c r="Z543" s="191"/>
      <c r="AA543" s="191"/>
      <c r="AB543" s="191"/>
      <c r="AC543" s="191"/>
      <c r="AD543" s="191"/>
      <c r="AE543" s="191"/>
      <c r="AF543" s="191"/>
      <c r="AG543" s="191"/>
      <c r="AH543" s="191"/>
      <c r="AI543" s="191"/>
      <c r="AJ543" s="191"/>
      <c r="AK543" s="191"/>
      <c r="AL543" s="191"/>
      <c r="AM543" s="191"/>
      <c r="AN543" s="191"/>
      <c r="AO543" s="191"/>
      <c r="AP543" s="191"/>
      <c r="AQ543" s="191"/>
      <c r="AR543" s="191"/>
      <c r="AS543" s="191"/>
      <c r="AT543" s="191"/>
      <c r="AU543" s="191"/>
      <c r="AV543" s="191"/>
      <c r="AW543" s="191"/>
      <c r="AX543" s="191"/>
      <c r="AY543" s="191"/>
      <c r="AZ543" s="191"/>
      <c r="BA543" s="191"/>
      <c r="BB543" s="191"/>
      <c r="BC543" s="191"/>
      <c r="BD543" s="191"/>
      <c r="BE543" s="191"/>
      <c r="BF543" s="191"/>
      <c r="BG543" s="191"/>
      <c r="BH543" s="188"/>
      <c r="BI543" s="191"/>
      <c r="BJ543" s="191"/>
      <c r="BK543" s="191"/>
      <c r="BL543" s="191"/>
    </row>
    <row r="544" spans="1:64" x14ac:dyDescent="0.25">
      <c r="A544" s="191"/>
      <c r="B544" s="191"/>
      <c r="C544" s="191"/>
      <c r="D544" s="191"/>
      <c r="E544" s="191"/>
      <c r="F544" s="191"/>
      <c r="G544" s="191"/>
      <c r="H544" s="191"/>
      <c r="I544" s="191"/>
      <c r="J544" s="191"/>
      <c r="K544" s="191"/>
      <c r="L544" s="191"/>
      <c r="M544" s="191"/>
      <c r="N544" s="191"/>
      <c r="O544" s="191"/>
      <c r="P544" s="191"/>
      <c r="Q544" s="191"/>
      <c r="R544" s="191"/>
      <c r="S544" s="191"/>
      <c r="T544" s="191"/>
      <c r="U544" s="191"/>
      <c r="V544" s="191"/>
      <c r="W544" s="191"/>
      <c r="X544" s="191"/>
      <c r="Y544" s="191"/>
      <c r="Z544" s="191"/>
      <c r="AA544" s="191"/>
      <c r="AB544" s="191"/>
      <c r="AC544" s="191"/>
      <c r="AD544" s="191"/>
      <c r="AE544" s="191"/>
      <c r="AF544" s="191"/>
      <c r="AG544" s="191"/>
      <c r="AH544" s="191"/>
      <c r="AI544" s="191"/>
      <c r="AJ544" s="191"/>
      <c r="AK544" s="191"/>
      <c r="AL544" s="191"/>
      <c r="AM544" s="191"/>
      <c r="AN544" s="191"/>
      <c r="AO544" s="191"/>
      <c r="AP544" s="191"/>
      <c r="AQ544" s="191"/>
      <c r="AR544" s="191"/>
      <c r="AS544" s="191"/>
      <c r="AT544" s="191"/>
      <c r="AU544" s="191"/>
      <c r="AV544" s="191"/>
      <c r="AW544" s="191"/>
      <c r="AX544" s="191"/>
      <c r="AY544" s="191"/>
      <c r="AZ544" s="191"/>
      <c r="BA544" s="191"/>
      <c r="BB544" s="191"/>
      <c r="BC544" s="191"/>
      <c r="BD544" s="191"/>
      <c r="BE544" s="191"/>
      <c r="BF544" s="191"/>
      <c r="BG544" s="191"/>
      <c r="BH544" s="188"/>
      <c r="BI544" s="191"/>
      <c r="BJ544" s="191"/>
      <c r="BK544" s="191"/>
      <c r="BL544" s="191"/>
    </row>
    <row r="545" spans="1:64" x14ac:dyDescent="0.25">
      <c r="A545" s="191"/>
      <c r="B545" s="191"/>
      <c r="C545" s="191"/>
      <c r="D545" s="191"/>
      <c r="E545" s="191"/>
      <c r="F545" s="191"/>
      <c r="G545" s="191"/>
      <c r="H545" s="191"/>
      <c r="I545" s="191"/>
      <c r="J545" s="191"/>
      <c r="K545" s="191"/>
      <c r="L545" s="191"/>
      <c r="M545" s="191"/>
      <c r="N545" s="191"/>
      <c r="O545" s="191"/>
      <c r="P545" s="191"/>
      <c r="Q545" s="191"/>
      <c r="R545" s="191"/>
      <c r="S545" s="191"/>
      <c r="T545" s="191"/>
      <c r="U545" s="191"/>
      <c r="V545" s="191"/>
      <c r="W545" s="191"/>
      <c r="X545" s="191"/>
      <c r="Y545" s="191"/>
      <c r="Z545" s="191"/>
      <c r="AA545" s="191"/>
      <c r="AB545" s="191"/>
      <c r="AC545" s="191"/>
      <c r="AD545" s="191"/>
      <c r="AE545" s="191"/>
      <c r="AF545" s="191"/>
      <c r="AG545" s="191"/>
      <c r="AH545" s="191"/>
      <c r="AI545" s="191"/>
      <c r="AJ545" s="191"/>
      <c r="AK545" s="191"/>
      <c r="AL545" s="191"/>
      <c r="AM545" s="191"/>
      <c r="AN545" s="191"/>
      <c r="AO545" s="191"/>
      <c r="AP545" s="191"/>
      <c r="AQ545" s="191"/>
      <c r="AR545" s="191"/>
      <c r="AS545" s="191"/>
      <c r="AT545" s="191"/>
      <c r="AU545" s="191"/>
      <c r="AV545" s="191"/>
      <c r="AW545" s="191"/>
      <c r="AX545" s="191"/>
      <c r="AY545" s="191"/>
      <c r="AZ545" s="191"/>
      <c r="BA545" s="191"/>
      <c r="BB545" s="191"/>
      <c r="BC545" s="191"/>
      <c r="BD545" s="191"/>
      <c r="BE545" s="191"/>
      <c r="BF545" s="191"/>
      <c r="BG545" s="191"/>
      <c r="BH545" s="188"/>
      <c r="BI545" s="191"/>
      <c r="BJ545" s="191"/>
      <c r="BK545" s="191"/>
      <c r="BL545" s="191"/>
    </row>
    <row r="546" spans="1:64" x14ac:dyDescent="0.25">
      <c r="A546" s="191"/>
      <c r="B546" s="191"/>
      <c r="C546" s="191"/>
      <c r="D546" s="191"/>
      <c r="E546" s="191"/>
      <c r="F546" s="191"/>
      <c r="G546" s="191"/>
      <c r="H546" s="191"/>
      <c r="I546" s="191"/>
      <c r="J546" s="191"/>
      <c r="K546" s="191"/>
      <c r="L546" s="191"/>
      <c r="M546" s="191"/>
      <c r="N546" s="191"/>
      <c r="O546" s="191"/>
      <c r="P546" s="191"/>
      <c r="Q546" s="191"/>
      <c r="R546" s="191"/>
      <c r="S546" s="191"/>
      <c r="T546" s="191"/>
      <c r="U546" s="191"/>
      <c r="V546" s="191"/>
      <c r="W546" s="191"/>
      <c r="X546" s="191"/>
      <c r="Y546" s="191"/>
      <c r="Z546" s="191"/>
      <c r="AA546" s="191"/>
      <c r="AB546" s="191"/>
      <c r="AC546" s="191"/>
      <c r="AD546" s="191"/>
      <c r="AE546" s="191"/>
      <c r="AF546" s="191"/>
      <c r="AG546" s="191"/>
      <c r="AH546" s="191"/>
      <c r="AI546" s="191"/>
      <c r="AJ546" s="191"/>
      <c r="AK546" s="191"/>
      <c r="AL546" s="191"/>
      <c r="AM546" s="191"/>
      <c r="AN546" s="191"/>
      <c r="AO546" s="191"/>
      <c r="AP546" s="191"/>
      <c r="AQ546" s="191"/>
      <c r="AR546" s="191"/>
      <c r="AS546" s="191"/>
      <c r="AT546" s="191"/>
      <c r="AU546" s="191"/>
      <c r="AV546" s="191"/>
      <c r="AW546" s="191"/>
      <c r="AX546" s="191"/>
      <c r="AY546" s="191"/>
      <c r="AZ546" s="191"/>
      <c r="BA546" s="191"/>
      <c r="BB546" s="191"/>
      <c r="BC546" s="191"/>
      <c r="BD546" s="191"/>
      <c r="BE546" s="191"/>
      <c r="BF546" s="191"/>
      <c r="BG546" s="191"/>
      <c r="BH546" s="188"/>
      <c r="BI546" s="191"/>
      <c r="BJ546" s="191"/>
      <c r="BK546" s="191"/>
      <c r="BL546" s="191"/>
    </row>
    <row r="547" spans="1:64" x14ac:dyDescent="0.25">
      <c r="A547" s="191"/>
      <c r="B547" s="191"/>
      <c r="C547" s="191"/>
      <c r="D547" s="191"/>
      <c r="E547" s="191"/>
      <c r="F547" s="191"/>
      <c r="G547" s="191"/>
      <c r="H547" s="191"/>
      <c r="I547" s="191"/>
      <c r="J547" s="191"/>
      <c r="K547" s="191"/>
      <c r="L547" s="191"/>
      <c r="M547" s="191"/>
      <c r="N547" s="191"/>
      <c r="O547" s="191"/>
      <c r="P547" s="191"/>
      <c r="Q547" s="191"/>
      <c r="R547" s="191"/>
      <c r="S547" s="191"/>
      <c r="T547" s="191"/>
      <c r="U547" s="191"/>
      <c r="V547" s="191"/>
      <c r="W547" s="191"/>
      <c r="X547" s="191"/>
      <c r="Y547" s="191"/>
      <c r="Z547" s="191"/>
      <c r="AA547" s="191"/>
      <c r="AB547" s="191"/>
      <c r="AC547" s="191"/>
      <c r="AD547" s="191"/>
      <c r="AE547" s="191"/>
      <c r="AF547" s="191"/>
      <c r="AG547" s="191"/>
      <c r="AH547" s="191"/>
      <c r="AI547" s="191"/>
      <c r="AJ547" s="191"/>
      <c r="AK547" s="191"/>
      <c r="AL547" s="191"/>
      <c r="AM547" s="191"/>
      <c r="AN547" s="191"/>
      <c r="AO547" s="191"/>
      <c r="AP547" s="191"/>
      <c r="AQ547" s="191"/>
      <c r="AR547" s="191"/>
      <c r="AS547" s="191"/>
      <c r="AT547" s="191"/>
      <c r="AU547" s="191"/>
      <c r="AV547" s="191"/>
      <c r="AW547" s="191"/>
      <c r="AX547" s="191"/>
      <c r="AY547" s="191"/>
      <c r="AZ547" s="191"/>
      <c r="BA547" s="191"/>
      <c r="BB547" s="191"/>
      <c r="BC547" s="191"/>
      <c r="BD547" s="191"/>
      <c r="BE547" s="191"/>
      <c r="BF547" s="191"/>
      <c r="BG547" s="191"/>
      <c r="BH547" s="188"/>
      <c r="BI547" s="191"/>
      <c r="BJ547" s="191"/>
      <c r="BK547" s="191"/>
      <c r="BL547" s="191"/>
    </row>
    <row r="548" spans="1:64" x14ac:dyDescent="0.25">
      <c r="A548" s="191"/>
      <c r="B548" s="191"/>
      <c r="C548" s="191"/>
      <c r="D548" s="191"/>
      <c r="E548" s="191"/>
      <c r="F548" s="191"/>
      <c r="G548" s="191"/>
      <c r="H548" s="191"/>
      <c r="I548" s="191"/>
      <c r="J548" s="191"/>
      <c r="K548" s="191"/>
      <c r="L548" s="191"/>
      <c r="M548" s="191"/>
      <c r="N548" s="191"/>
      <c r="O548" s="191"/>
      <c r="P548" s="191"/>
      <c r="Q548" s="191"/>
      <c r="R548" s="191"/>
      <c r="S548" s="191"/>
      <c r="T548" s="191"/>
      <c r="U548" s="191"/>
      <c r="V548" s="191"/>
      <c r="W548" s="191"/>
      <c r="X548" s="191"/>
      <c r="Y548" s="191"/>
      <c r="Z548" s="191"/>
      <c r="AA548" s="191"/>
      <c r="AB548" s="191"/>
      <c r="AC548" s="191"/>
      <c r="AD548" s="191"/>
      <c r="AE548" s="191"/>
      <c r="AF548" s="191"/>
      <c r="AG548" s="191"/>
      <c r="AH548" s="191"/>
      <c r="AI548" s="191"/>
      <c r="AJ548" s="191"/>
      <c r="AK548" s="191"/>
      <c r="AL548" s="191"/>
      <c r="AM548" s="191"/>
      <c r="AN548" s="191"/>
      <c r="AO548" s="191"/>
      <c r="AP548" s="191"/>
      <c r="AQ548" s="191"/>
      <c r="AR548" s="191"/>
      <c r="AS548" s="191"/>
      <c r="AT548" s="191"/>
      <c r="AU548" s="191"/>
      <c r="AV548" s="191"/>
      <c r="AW548" s="191"/>
      <c r="AX548" s="191"/>
      <c r="AY548" s="191"/>
      <c r="AZ548" s="191"/>
      <c r="BA548" s="191"/>
      <c r="BB548" s="191"/>
      <c r="BC548" s="191"/>
      <c r="BD548" s="191"/>
      <c r="BE548" s="191"/>
      <c r="BF548" s="191"/>
      <c r="BG548" s="191"/>
      <c r="BH548" s="188"/>
      <c r="BI548" s="191"/>
      <c r="BJ548" s="191"/>
      <c r="BK548" s="191"/>
      <c r="BL548" s="191"/>
    </row>
    <row r="549" spans="1:64" x14ac:dyDescent="0.25">
      <c r="A549" s="191"/>
      <c r="B549" s="191"/>
      <c r="C549" s="191"/>
      <c r="D549" s="191"/>
      <c r="E549" s="191"/>
      <c r="F549" s="191"/>
      <c r="G549" s="191"/>
      <c r="H549" s="191"/>
      <c r="I549" s="191"/>
      <c r="J549" s="191"/>
      <c r="K549" s="191"/>
      <c r="L549" s="191"/>
      <c r="M549" s="191"/>
      <c r="N549" s="191"/>
      <c r="O549" s="191"/>
      <c r="P549" s="191"/>
      <c r="Q549" s="191"/>
      <c r="R549" s="191"/>
      <c r="S549" s="191"/>
      <c r="T549" s="191"/>
      <c r="U549" s="191"/>
      <c r="V549" s="191"/>
      <c r="W549" s="191"/>
      <c r="X549" s="191"/>
      <c r="Y549" s="191"/>
      <c r="Z549" s="191"/>
      <c r="AA549" s="191"/>
      <c r="AB549" s="191"/>
      <c r="AC549" s="191"/>
      <c r="AD549" s="191"/>
      <c r="AE549" s="191"/>
      <c r="AF549" s="191"/>
      <c r="AG549" s="191"/>
      <c r="AH549" s="191"/>
      <c r="AI549" s="191"/>
      <c r="AJ549" s="191"/>
      <c r="AK549" s="191"/>
      <c r="AL549" s="191"/>
      <c r="AM549" s="191"/>
      <c r="AN549" s="191"/>
      <c r="AO549" s="191"/>
      <c r="AP549" s="191"/>
      <c r="AQ549" s="191"/>
      <c r="AR549" s="191"/>
      <c r="AS549" s="191"/>
      <c r="AT549" s="191"/>
      <c r="AU549" s="191"/>
      <c r="AV549" s="191"/>
      <c r="AW549" s="191"/>
      <c r="AX549" s="191"/>
      <c r="AY549" s="191"/>
      <c r="AZ549" s="191"/>
      <c r="BA549" s="191"/>
      <c r="BB549" s="191"/>
      <c r="BC549" s="191"/>
      <c r="BD549" s="191"/>
      <c r="BE549" s="191"/>
      <c r="BF549" s="191"/>
      <c r="BG549" s="191"/>
      <c r="BH549" s="188"/>
      <c r="BI549" s="191"/>
      <c r="BJ549" s="191"/>
      <c r="BK549" s="191"/>
      <c r="BL549" s="191"/>
    </row>
    <row r="550" spans="1:64" x14ac:dyDescent="0.25">
      <c r="A550" s="191"/>
      <c r="B550" s="191"/>
      <c r="C550" s="191"/>
      <c r="D550" s="191"/>
      <c r="E550" s="191"/>
      <c r="F550" s="191"/>
      <c r="G550" s="191"/>
      <c r="H550" s="191"/>
      <c r="I550" s="191"/>
      <c r="J550" s="191"/>
      <c r="K550" s="191"/>
      <c r="L550" s="191"/>
      <c r="M550" s="191"/>
      <c r="N550" s="191"/>
      <c r="O550" s="191"/>
      <c r="P550" s="191"/>
      <c r="Q550" s="191"/>
      <c r="R550" s="191"/>
      <c r="S550" s="191"/>
      <c r="T550" s="191"/>
      <c r="U550" s="191"/>
      <c r="V550" s="191"/>
      <c r="W550" s="191"/>
      <c r="X550" s="191"/>
      <c r="Y550" s="191"/>
      <c r="Z550" s="191"/>
      <c r="AA550" s="191"/>
      <c r="AB550" s="191"/>
      <c r="AC550" s="191"/>
      <c r="AD550" s="191"/>
      <c r="AE550" s="191"/>
      <c r="AF550" s="191"/>
      <c r="AG550" s="191"/>
      <c r="AH550" s="191"/>
      <c r="AI550" s="191"/>
      <c r="AJ550" s="191"/>
      <c r="AK550" s="191"/>
      <c r="AL550" s="191"/>
      <c r="AM550" s="191"/>
      <c r="AN550" s="191"/>
      <c r="AO550" s="191"/>
      <c r="AP550" s="191"/>
      <c r="AQ550" s="191"/>
      <c r="AR550" s="191"/>
      <c r="AS550" s="191"/>
      <c r="AT550" s="191"/>
      <c r="AU550" s="191"/>
      <c r="AV550" s="191"/>
      <c r="AW550" s="191"/>
      <c r="AX550" s="191"/>
      <c r="AY550" s="191"/>
      <c r="AZ550" s="191"/>
      <c r="BA550" s="191"/>
      <c r="BB550" s="191"/>
      <c r="BC550" s="191"/>
      <c r="BD550" s="191"/>
      <c r="BE550" s="191"/>
      <c r="BF550" s="191"/>
      <c r="BG550" s="191"/>
      <c r="BH550" s="188"/>
      <c r="BI550" s="191"/>
      <c r="BJ550" s="191"/>
      <c r="BK550" s="191"/>
      <c r="BL550" s="191"/>
    </row>
    <row r="551" spans="1:64" x14ac:dyDescent="0.25">
      <c r="A551" s="191"/>
      <c r="B551" s="191"/>
      <c r="C551" s="191"/>
      <c r="D551" s="191"/>
      <c r="E551" s="191"/>
      <c r="F551" s="191"/>
      <c r="G551" s="191"/>
      <c r="H551" s="191"/>
      <c r="I551" s="191"/>
      <c r="J551" s="191"/>
      <c r="K551" s="191"/>
      <c r="L551" s="191"/>
      <c r="M551" s="191"/>
      <c r="N551" s="191"/>
      <c r="O551" s="191"/>
      <c r="P551" s="191"/>
      <c r="Q551" s="191"/>
      <c r="R551" s="191"/>
      <c r="S551" s="191"/>
      <c r="T551" s="191"/>
      <c r="U551" s="191"/>
      <c r="V551" s="191"/>
      <c r="W551" s="191"/>
      <c r="X551" s="191"/>
      <c r="Y551" s="191"/>
      <c r="Z551" s="191"/>
      <c r="AA551" s="191"/>
      <c r="AB551" s="191"/>
      <c r="AC551" s="191"/>
      <c r="AD551" s="191"/>
      <c r="AE551" s="191"/>
      <c r="AF551" s="191"/>
      <c r="AG551" s="191"/>
      <c r="AH551" s="191"/>
      <c r="AI551" s="191"/>
      <c r="AJ551" s="191"/>
      <c r="AK551" s="191"/>
      <c r="AL551" s="191"/>
      <c r="AM551" s="191"/>
      <c r="AN551" s="191"/>
      <c r="AO551" s="191"/>
      <c r="AP551" s="191"/>
      <c r="AQ551" s="191"/>
      <c r="AR551" s="191"/>
      <c r="AS551" s="191"/>
      <c r="AT551" s="191"/>
      <c r="AU551" s="191"/>
      <c r="AV551" s="191"/>
      <c r="AW551" s="191"/>
      <c r="AX551" s="191"/>
      <c r="AY551" s="191"/>
      <c r="AZ551" s="191"/>
      <c r="BA551" s="191"/>
      <c r="BB551" s="191"/>
      <c r="BC551" s="191"/>
      <c r="BD551" s="191"/>
      <c r="BE551" s="191"/>
      <c r="BF551" s="191"/>
      <c r="BG551" s="191"/>
      <c r="BH551" s="188"/>
      <c r="BI551" s="191"/>
      <c r="BJ551" s="191"/>
      <c r="BK551" s="191"/>
      <c r="BL551" s="191"/>
    </row>
    <row r="552" spans="1:64" x14ac:dyDescent="0.25">
      <c r="A552" s="191"/>
      <c r="B552" s="191"/>
      <c r="C552" s="191"/>
      <c r="D552" s="191"/>
      <c r="E552" s="191"/>
      <c r="F552" s="191"/>
      <c r="G552" s="191"/>
      <c r="H552" s="191"/>
      <c r="I552" s="191"/>
      <c r="J552" s="191"/>
      <c r="K552" s="191"/>
      <c r="L552" s="191"/>
      <c r="M552" s="191"/>
      <c r="N552" s="191"/>
      <c r="O552" s="191"/>
      <c r="P552" s="191"/>
      <c r="Q552" s="191"/>
      <c r="R552" s="191"/>
      <c r="S552" s="191"/>
      <c r="T552" s="191"/>
      <c r="U552" s="191"/>
      <c r="V552" s="191"/>
      <c r="W552" s="191"/>
      <c r="X552" s="191"/>
      <c r="Y552" s="191"/>
      <c r="Z552" s="191"/>
      <c r="AA552" s="191"/>
      <c r="AB552" s="191"/>
      <c r="AC552" s="191"/>
      <c r="AD552" s="191"/>
      <c r="AE552" s="191"/>
      <c r="AF552" s="191"/>
      <c r="AG552" s="191"/>
      <c r="AH552" s="191"/>
      <c r="AI552" s="191"/>
      <c r="AJ552" s="191"/>
      <c r="AK552" s="191"/>
      <c r="AL552" s="191"/>
      <c r="AM552" s="191"/>
      <c r="AN552" s="191"/>
      <c r="AO552" s="191"/>
      <c r="AP552" s="191"/>
      <c r="AQ552" s="191"/>
      <c r="AR552" s="191"/>
      <c r="AS552" s="191"/>
      <c r="AT552" s="191"/>
      <c r="AU552" s="191"/>
      <c r="AV552" s="191"/>
      <c r="AW552" s="191"/>
      <c r="AX552" s="191"/>
      <c r="AY552" s="191"/>
      <c r="AZ552" s="191"/>
      <c r="BA552" s="191"/>
      <c r="BB552" s="191"/>
      <c r="BC552" s="191"/>
      <c r="BD552" s="191"/>
      <c r="BE552" s="191"/>
      <c r="BF552" s="191"/>
      <c r="BG552" s="191"/>
      <c r="BH552" s="188"/>
      <c r="BI552" s="191"/>
      <c r="BJ552" s="191"/>
      <c r="BK552" s="191"/>
      <c r="BL552" s="191"/>
    </row>
    <row r="553" spans="1:64" x14ac:dyDescent="0.25">
      <c r="A553" s="191"/>
      <c r="B553" s="191"/>
      <c r="C553" s="191"/>
      <c r="D553" s="191"/>
      <c r="E553" s="191"/>
      <c r="F553" s="191"/>
      <c r="G553" s="191"/>
      <c r="H553" s="191"/>
      <c r="I553" s="191"/>
      <c r="J553" s="191"/>
      <c r="K553" s="191"/>
      <c r="L553" s="191"/>
      <c r="M553" s="191"/>
      <c r="N553" s="191"/>
      <c r="O553" s="191"/>
      <c r="P553" s="191"/>
      <c r="Q553" s="191"/>
      <c r="R553" s="191"/>
      <c r="S553" s="191"/>
      <c r="T553" s="191"/>
      <c r="U553" s="191"/>
      <c r="V553" s="191"/>
      <c r="W553" s="191"/>
      <c r="X553" s="191"/>
      <c r="Y553" s="191"/>
      <c r="Z553" s="191"/>
      <c r="AA553" s="191"/>
      <c r="AB553" s="191"/>
      <c r="AC553" s="191"/>
      <c r="AD553" s="191"/>
      <c r="AE553" s="191"/>
      <c r="AF553" s="191"/>
      <c r="AG553" s="191"/>
      <c r="AH553" s="191"/>
      <c r="AI553" s="191"/>
      <c r="AJ553" s="191"/>
      <c r="AK553" s="191"/>
      <c r="AL553" s="191"/>
      <c r="AM553" s="191"/>
      <c r="AN553" s="191"/>
      <c r="AO553" s="191"/>
      <c r="AP553" s="191"/>
      <c r="AQ553" s="191"/>
      <c r="AR553" s="191"/>
      <c r="AS553" s="191"/>
      <c r="AT553" s="191"/>
      <c r="AU553" s="191"/>
      <c r="AV553" s="191"/>
      <c r="AW553" s="191"/>
      <c r="AX553" s="191"/>
      <c r="AY553" s="191"/>
      <c r="AZ553" s="191"/>
      <c r="BA553" s="191"/>
      <c r="BB553" s="191"/>
      <c r="BC553" s="191"/>
      <c r="BD553" s="191"/>
      <c r="BE553" s="191"/>
      <c r="BF553" s="191"/>
      <c r="BG553" s="191"/>
      <c r="BH553" s="188"/>
      <c r="BI553" s="191"/>
      <c r="BJ553" s="191"/>
      <c r="BK553" s="191"/>
      <c r="BL553" s="191"/>
    </row>
    <row r="554" spans="1:64" x14ac:dyDescent="0.25">
      <c r="A554" s="191"/>
      <c r="B554" s="191"/>
      <c r="C554" s="191"/>
      <c r="D554" s="191"/>
      <c r="E554" s="191"/>
      <c r="F554" s="191"/>
      <c r="G554" s="191"/>
      <c r="H554" s="191"/>
      <c r="I554" s="191"/>
      <c r="J554" s="191"/>
      <c r="K554" s="191"/>
      <c r="L554" s="191"/>
      <c r="M554" s="191"/>
      <c r="N554" s="191"/>
      <c r="O554" s="191"/>
      <c r="P554" s="191"/>
      <c r="Q554" s="191"/>
      <c r="R554" s="191"/>
      <c r="S554" s="191"/>
      <c r="T554" s="191"/>
      <c r="U554" s="191"/>
      <c r="V554" s="191"/>
      <c r="W554" s="191"/>
      <c r="X554" s="191"/>
      <c r="Y554" s="191"/>
      <c r="Z554" s="191"/>
      <c r="AA554" s="191"/>
      <c r="AB554" s="191"/>
      <c r="AC554" s="191"/>
      <c r="AD554" s="191"/>
      <c r="AE554" s="191"/>
      <c r="AF554" s="191"/>
      <c r="AG554" s="191"/>
      <c r="AH554" s="191"/>
      <c r="AI554" s="191"/>
      <c r="AJ554" s="191"/>
      <c r="AK554" s="191"/>
      <c r="AL554" s="191"/>
      <c r="AM554" s="191"/>
      <c r="AN554" s="191"/>
      <c r="AO554" s="191"/>
      <c r="AP554" s="191"/>
      <c r="AQ554" s="191"/>
      <c r="AR554" s="191"/>
      <c r="AS554" s="191"/>
      <c r="AT554" s="191"/>
      <c r="AU554" s="191"/>
      <c r="AV554" s="191"/>
      <c r="AW554" s="191"/>
      <c r="AX554" s="191"/>
      <c r="AY554" s="191"/>
      <c r="AZ554" s="191"/>
      <c r="BA554" s="191"/>
      <c r="BB554" s="191"/>
      <c r="BC554" s="191"/>
      <c r="BD554" s="191"/>
      <c r="BE554" s="191"/>
      <c r="BF554" s="191"/>
      <c r="BG554" s="191"/>
      <c r="BH554" s="188"/>
      <c r="BI554" s="191"/>
      <c r="BJ554" s="191"/>
      <c r="BK554" s="191"/>
      <c r="BL554" s="191"/>
    </row>
    <row r="555" spans="1:64" x14ac:dyDescent="0.25">
      <c r="A555" s="191"/>
      <c r="B555" s="191"/>
      <c r="C555" s="191"/>
      <c r="D555" s="191"/>
      <c r="E555" s="191"/>
      <c r="F555" s="191"/>
      <c r="G555" s="191"/>
      <c r="H555" s="191"/>
      <c r="I555" s="191"/>
      <c r="J555" s="191"/>
      <c r="K555" s="191"/>
      <c r="L555" s="191"/>
      <c r="M555" s="191"/>
      <c r="N555" s="191"/>
      <c r="O555" s="191"/>
      <c r="P555" s="191"/>
      <c r="Q555" s="191"/>
      <c r="R555" s="191"/>
      <c r="S555" s="191"/>
      <c r="T555" s="191"/>
      <c r="U555" s="191"/>
      <c r="V555" s="191"/>
      <c r="W555" s="191"/>
      <c r="X555" s="191"/>
      <c r="Y555" s="191"/>
      <c r="Z555" s="191"/>
      <c r="AA555" s="191"/>
      <c r="AB555" s="191"/>
      <c r="AC555" s="191"/>
      <c r="AD555" s="191"/>
      <c r="AE555" s="191"/>
      <c r="AF555" s="191"/>
      <c r="AG555" s="191"/>
      <c r="AH555" s="191"/>
      <c r="AI555" s="191"/>
      <c r="AJ555" s="191"/>
      <c r="AK555" s="191"/>
      <c r="AL555" s="191"/>
      <c r="AM555" s="191"/>
      <c r="AN555" s="191"/>
      <c r="AO555" s="191"/>
      <c r="AP555" s="191"/>
      <c r="AQ555" s="191"/>
      <c r="AR555" s="191"/>
      <c r="AS555" s="191"/>
      <c r="AT555" s="191"/>
      <c r="AU555" s="191"/>
      <c r="AV555" s="191"/>
      <c r="AW555" s="191"/>
      <c r="AX555" s="191"/>
      <c r="AY555" s="191"/>
      <c r="AZ555" s="191"/>
      <c r="BA555" s="191"/>
      <c r="BB555" s="191"/>
      <c r="BC555" s="191"/>
      <c r="BD555" s="191"/>
      <c r="BE555" s="191"/>
      <c r="BF555" s="191"/>
      <c r="BG555" s="191"/>
      <c r="BH555" s="188"/>
      <c r="BI555" s="191"/>
      <c r="BJ555" s="191"/>
      <c r="BK555" s="191"/>
      <c r="BL555" s="191"/>
    </row>
    <row r="556" spans="1:64" x14ac:dyDescent="0.25">
      <c r="A556" s="191"/>
      <c r="B556" s="191"/>
      <c r="C556" s="191"/>
      <c r="D556" s="191"/>
      <c r="E556" s="191"/>
      <c r="F556" s="191"/>
      <c r="G556" s="191"/>
      <c r="H556" s="191"/>
      <c r="I556" s="191"/>
      <c r="J556" s="191"/>
      <c r="K556" s="191"/>
      <c r="L556" s="191"/>
      <c r="M556" s="191"/>
      <c r="N556" s="191"/>
      <c r="O556" s="191"/>
      <c r="P556" s="191"/>
      <c r="Q556" s="191"/>
      <c r="R556" s="191"/>
      <c r="S556" s="191"/>
      <c r="T556" s="191"/>
      <c r="U556" s="191"/>
      <c r="V556" s="191"/>
      <c r="W556" s="191"/>
      <c r="X556" s="191"/>
      <c r="Y556" s="191"/>
      <c r="Z556" s="191"/>
      <c r="AA556" s="191"/>
      <c r="AB556" s="191"/>
      <c r="AC556" s="191"/>
      <c r="AD556" s="191"/>
      <c r="AE556" s="191"/>
      <c r="AF556" s="191"/>
      <c r="AG556" s="191"/>
      <c r="AH556" s="191"/>
      <c r="AI556" s="191"/>
      <c r="AJ556" s="191"/>
      <c r="AK556" s="191"/>
      <c r="AL556" s="191"/>
      <c r="AM556" s="191"/>
      <c r="AN556" s="191"/>
      <c r="AO556" s="191"/>
      <c r="AP556" s="191"/>
      <c r="AQ556" s="191"/>
      <c r="AR556" s="191"/>
      <c r="AS556" s="191"/>
      <c r="AT556" s="191"/>
      <c r="AU556" s="191"/>
      <c r="AV556" s="191"/>
      <c r="AW556" s="191"/>
      <c r="AX556" s="191"/>
      <c r="AY556" s="191"/>
      <c r="AZ556" s="191"/>
      <c r="BA556" s="191"/>
      <c r="BB556" s="191"/>
      <c r="BC556" s="191"/>
      <c r="BD556" s="191"/>
      <c r="BE556" s="191"/>
      <c r="BF556" s="191"/>
      <c r="BG556" s="191"/>
      <c r="BH556" s="188"/>
      <c r="BI556" s="191"/>
      <c r="BJ556" s="191"/>
      <c r="BK556" s="191"/>
      <c r="BL556" s="191"/>
    </row>
    <row r="557" spans="1:64" x14ac:dyDescent="0.25">
      <c r="A557" s="191"/>
      <c r="B557" s="191"/>
      <c r="C557" s="191"/>
      <c r="D557" s="191"/>
      <c r="E557" s="191"/>
      <c r="F557" s="191"/>
      <c r="G557" s="191"/>
      <c r="H557" s="191"/>
      <c r="I557" s="191"/>
      <c r="J557" s="191"/>
      <c r="K557" s="191"/>
      <c r="L557" s="191"/>
      <c r="M557" s="191"/>
      <c r="N557" s="191"/>
      <c r="O557" s="191"/>
      <c r="P557" s="191"/>
      <c r="Q557" s="191"/>
      <c r="R557" s="191"/>
      <c r="S557" s="191"/>
      <c r="T557" s="191"/>
      <c r="U557" s="191"/>
      <c r="V557" s="191"/>
      <c r="W557" s="191"/>
      <c r="X557" s="191"/>
      <c r="Y557" s="191"/>
      <c r="Z557" s="191"/>
      <c r="AA557" s="191"/>
      <c r="AB557" s="191"/>
      <c r="AC557" s="191"/>
      <c r="AD557" s="191"/>
      <c r="AE557" s="191"/>
      <c r="AF557" s="191"/>
      <c r="AG557" s="191"/>
      <c r="AH557" s="191"/>
      <c r="AI557" s="191"/>
      <c r="AJ557" s="191"/>
      <c r="AK557" s="191"/>
      <c r="AL557" s="191"/>
      <c r="AM557" s="191"/>
      <c r="AN557" s="191"/>
      <c r="AO557" s="191"/>
      <c r="AP557" s="191"/>
      <c r="AQ557" s="191"/>
      <c r="AR557" s="191"/>
      <c r="AS557" s="191"/>
      <c r="AT557" s="191"/>
      <c r="AU557" s="191"/>
      <c r="AV557" s="191"/>
      <c r="AW557" s="191"/>
      <c r="AX557" s="191"/>
      <c r="AY557" s="191"/>
      <c r="AZ557" s="191"/>
      <c r="BA557" s="191"/>
      <c r="BB557" s="191"/>
      <c r="BC557" s="191"/>
      <c r="BD557" s="191"/>
      <c r="BE557" s="191"/>
      <c r="BF557" s="191"/>
      <c r="BG557" s="191"/>
      <c r="BH557" s="188"/>
      <c r="BI557" s="191"/>
      <c r="BJ557" s="191"/>
      <c r="BK557" s="191"/>
      <c r="BL557" s="191"/>
    </row>
    <row r="558" spans="1:64" x14ac:dyDescent="0.25">
      <c r="A558" s="191"/>
      <c r="B558" s="191"/>
      <c r="C558" s="191"/>
      <c r="D558" s="191"/>
      <c r="E558" s="191"/>
      <c r="F558" s="191"/>
      <c r="G558" s="191"/>
      <c r="H558" s="191"/>
      <c r="I558" s="191"/>
      <c r="J558" s="191"/>
      <c r="K558" s="191"/>
      <c r="L558" s="191"/>
      <c r="M558" s="191"/>
      <c r="N558" s="191"/>
      <c r="O558" s="191"/>
      <c r="P558" s="191"/>
      <c r="Q558" s="191"/>
      <c r="R558" s="191"/>
      <c r="S558" s="191"/>
      <c r="T558" s="191"/>
      <c r="U558" s="191"/>
      <c r="V558" s="191"/>
      <c r="W558" s="191"/>
      <c r="X558" s="191"/>
      <c r="Y558" s="191"/>
      <c r="Z558" s="191"/>
      <c r="AA558" s="191"/>
      <c r="AB558" s="191"/>
      <c r="AC558" s="191"/>
      <c r="AD558" s="191"/>
      <c r="AE558" s="191"/>
      <c r="AF558" s="191"/>
      <c r="AG558" s="191"/>
      <c r="AH558" s="191"/>
      <c r="AI558" s="191"/>
      <c r="AJ558" s="191"/>
      <c r="AK558" s="191"/>
      <c r="AL558" s="191"/>
      <c r="AM558" s="191"/>
      <c r="AN558" s="191"/>
      <c r="AO558" s="191"/>
      <c r="AP558" s="191"/>
      <c r="AQ558" s="191"/>
      <c r="AR558" s="191"/>
      <c r="AS558" s="191"/>
      <c r="AT558" s="191"/>
      <c r="AU558" s="191"/>
      <c r="AV558" s="191"/>
      <c r="AW558" s="191"/>
      <c r="AX558" s="191"/>
      <c r="AY558" s="191"/>
      <c r="AZ558" s="191"/>
      <c r="BA558" s="191"/>
      <c r="BB558" s="191"/>
      <c r="BC558" s="191"/>
      <c r="BD558" s="191"/>
      <c r="BE558" s="191"/>
      <c r="BF558" s="191"/>
      <c r="BG558" s="191"/>
      <c r="BH558" s="188"/>
      <c r="BI558" s="191"/>
      <c r="BJ558" s="191"/>
      <c r="BK558" s="191"/>
      <c r="BL558" s="191"/>
    </row>
    <row r="559" spans="1:64" x14ac:dyDescent="0.25">
      <c r="A559" s="191"/>
      <c r="B559" s="191"/>
      <c r="C559" s="191"/>
      <c r="D559" s="191"/>
      <c r="E559" s="191"/>
      <c r="F559" s="191"/>
      <c r="G559" s="191"/>
      <c r="H559" s="191"/>
      <c r="I559" s="191"/>
      <c r="J559" s="191"/>
      <c r="K559" s="191"/>
      <c r="L559" s="191"/>
      <c r="M559" s="191"/>
      <c r="N559" s="191"/>
      <c r="O559" s="191"/>
      <c r="P559" s="191"/>
      <c r="Q559" s="191"/>
      <c r="R559" s="191"/>
      <c r="S559" s="191"/>
      <c r="T559" s="191"/>
      <c r="U559" s="191"/>
      <c r="V559" s="191"/>
      <c r="W559" s="191"/>
      <c r="X559" s="191"/>
      <c r="Y559" s="191"/>
      <c r="Z559" s="191"/>
      <c r="AA559" s="191"/>
      <c r="AB559" s="191"/>
      <c r="AC559" s="191"/>
      <c r="AD559" s="191"/>
      <c r="AE559" s="191"/>
      <c r="AF559" s="191"/>
      <c r="AG559" s="191"/>
      <c r="AH559" s="191"/>
      <c r="AI559" s="191"/>
      <c r="AJ559" s="191"/>
      <c r="AK559" s="191"/>
      <c r="AL559" s="191"/>
      <c r="AM559" s="191"/>
      <c r="AN559" s="191"/>
      <c r="AO559" s="191"/>
      <c r="AP559" s="191"/>
      <c r="AQ559" s="191"/>
      <c r="AR559" s="191"/>
      <c r="AS559" s="191"/>
      <c r="AT559" s="191"/>
      <c r="AU559" s="191"/>
      <c r="AV559" s="191"/>
      <c r="AW559" s="191"/>
      <c r="AX559" s="191"/>
      <c r="AY559" s="191"/>
      <c r="AZ559" s="191"/>
      <c r="BA559" s="191"/>
      <c r="BB559" s="191"/>
      <c r="BC559" s="191"/>
      <c r="BD559" s="191"/>
      <c r="BE559" s="191"/>
      <c r="BF559" s="191"/>
      <c r="BG559" s="191"/>
      <c r="BH559" s="188"/>
      <c r="BI559" s="191"/>
      <c r="BJ559" s="191"/>
      <c r="BK559" s="191"/>
      <c r="BL559" s="191"/>
    </row>
    <row r="560" spans="1:64" x14ac:dyDescent="0.25">
      <c r="A560" s="191"/>
      <c r="B560" s="191"/>
      <c r="C560" s="191"/>
      <c r="D560" s="191"/>
      <c r="E560" s="191"/>
      <c r="F560" s="191"/>
      <c r="G560" s="191"/>
      <c r="H560" s="191"/>
      <c r="I560" s="191"/>
      <c r="J560" s="191"/>
      <c r="K560" s="191"/>
      <c r="L560" s="191"/>
      <c r="M560" s="191"/>
      <c r="N560" s="191"/>
      <c r="O560" s="191"/>
      <c r="P560" s="191"/>
      <c r="Q560" s="191"/>
      <c r="R560" s="191"/>
      <c r="S560" s="191"/>
      <c r="T560" s="191"/>
      <c r="U560" s="191"/>
      <c r="V560" s="191"/>
      <c r="W560" s="191"/>
      <c r="X560" s="191"/>
      <c r="Y560" s="191"/>
      <c r="Z560" s="191"/>
      <c r="AA560" s="191"/>
      <c r="AB560" s="191"/>
      <c r="AC560" s="191"/>
      <c r="AD560" s="191"/>
      <c r="AE560" s="191"/>
      <c r="AF560" s="191"/>
      <c r="AG560" s="191"/>
      <c r="AH560" s="191"/>
      <c r="AI560" s="191"/>
      <c r="AJ560" s="191"/>
      <c r="AK560" s="191"/>
      <c r="AL560" s="191"/>
      <c r="AM560" s="191"/>
      <c r="AN560" s="191"/>
      <c r="AO560" s="191"/>
      <c r="AP560" s="191"/>
      <c r="AQ560" s="191"/>
      <c r="AR560" s="191"/>
      <c r="AS560" s="191"/>
      <c r="AT560" s="191"/>
      <c r="AU560" s="191"/>
      <c r="AV560" s="191"/>
      <c r="AW560" s="191"/>
      <c r="AX560" s="191"/>
      <c r="AY560" s="191"/>
      <c r="AZ560" s="191"/>
      <c r="BA560" s="191"/>
      <c r="BB560" s="191"/>
      <c r="BC560" s="191"/>
      <c r="BD560" s="191"/>
      <c r="BE560" s="191"/>
      <c r="BF560" s="191"/>
      <c r="BG560" s="191"/>
      <c r="BH560" s="188"/>
      <c r="BI560" s="191"/>
      <c r="BJ560" s="191"/>
      <c r="BK560" s="191"/>
      <c r="BL560" s="191"/>
    </row>
    <row r="561" spans="1:64" x14ac:dyDescent="0.25">
      <c r="A561" s="191"/>
      <c r="B561" s="191"/>
      <c r="C561" s="191"/>
      <c r="D561" s="191"/>
      <c r="E561" s="191"/>
      <c r="F561" s="191"/>
      <c r="G561" s="191"/>
      <c r="H561" s="191"/>
      <c r="I561" s="191"/>
      <c r="J561" s="191"/>
      <c r="K561" s="191"/>
      <c r="L561" s="191"/>
      <c r="M561" s="191"/>
      <c r="N561" s="191"/>
      <c r="O561" s="191"/>
      <c r="P561" s="191"/>
      <c r="Q561" s="191"/>
      <c r="R561" s="191"/>
      <c r="S561" s="191"/>
      <c r="T561" s="191"/>
      <c r="U561" s="191"/>
      <c r="V561" s="191"/>
      <c r="W561" s="191"/>
      <c r="X561" s="191"/>
      <c r="Y561" s="191"/>
      <c r="Z561" s="191"/>
      <c r="AA561" s="191"/>
      <c r="AB561" s="191"/>
      <c r="AC561" s="191"/>
      <c r="AD561" s="191"/>
      <c r="AE561" s="191"/>
      <c r="AF561" s="191"/>
      <c r="AG561" s="191"/>
      <c r="AH561" s="191"/>
      <c r="AI561" s="191"/>
      <c r="AJ561" s="191"/>
      <c r="AK561" s="191"/>
      <c r="AL561" s="191"/>
      <c r="AM561" s="191"/>
      <c r="AN561" s="191"/>
      <c r="AO561" s="191"/>
      <c r="AP561" s="191"/>
      <c r="AQ561" s="191"/>
      <c r="AR561" s="191"/>
      <c r="AS561" s="191"/>
      <c r="AT561" s="191"/>
      <c r="AU561" s="191"/>
      <c r="AV561" s="191"/>
      <c r="AW561" s="191"/>
      <c r="AX561" s="191"/>
      <c r="AY561" s="191"/>
      <c r="AZ561" s="191"/>
      <c r="BA561" s="191"/>
      <c r="BB561" s="191"/>
      <c r="BC561" s="191"/>
      <c r="BD561" s="191"/>
      <c r="BE561" s="191"/>
      <c r="BF561" s="191"/>
      <c r="BG561" s="191"/>
      <c r="BH561" s="188"/>
      <c r="BI561" s="191"/>
      <c r="BJ561" s="191"/>
      <c r="BK561" s="191"/>
      <c r="BL561" s="191"/>
    </row>
    <row r="562" spans="1:64" x14ac:dyDescent="0.25">
      <c r="A562" s="191"/>
      <c r="B562" s="191"/>
      <c r="C562" s="191"/>
      <c r="D562" s="191"/>
      <c r="E562" s="191"/>
      <c r="F562" s="191"/>
      <c r="G562" s="191"/>
      <c r="H562" s="191"/>
      <c r="I562" s="191"/>
      <c r="J562" s="191"/>
      <c r="K562" s="191"/>
      <c r="L562" s="191"/>
      <c r="M562" s="191"/>
      <c r="N562" s="191"/>
      <c r="O562" s="191"/>
      <c r="P562" s="191"/>
      <c r="Q562" s="191"/>
      <c r="R562" s="191"/>
      <c r="S562" s="191"/>
      <c r="T562" s="191"/>
      <c r="U562" s="191"/>
      <c r="V562" s="191"/>
      <c r="W562" s="191"/>
      <c r="X562" s="191"/>
      <c r="Y562" s="191"/>
      <c r="Z562" s="191"/>
      <c r="AA562" s="191"/>
      <c r="AB562" s="191"/>
      <c r="AC562" s="191"/>
      <c r="AD562" s="191"/>
      <c r="AE562" s="191"/>
      <c r="AF562" s="191"/>
      <c r="AG562" s="191"/>
      <c r="AH562" s="191"/>
      <c r="AI562" s="191"/>
      <c r="AJ562" s="191"/>
      <c r="AK562" s="191"/>
      <c r="AL562" s="191"/>
      <c r="AM562" s="191"/>
      <c r="AN562" s="191"/>
      <c r="AO562" s="191"/>
      <c r="AP562" s="191"/>
      <c r="AQ562" s="191"/>
      <c r="AR562" s="191"/>
      <c r="AS562" s="191"/>
      <c r="AT562" s="191"/>
      <c r="AU562" s="191"/>
      <c r="AV562" s="191"/>
      <c r="AW562" s="191"/>
      <c r="AX562" s="191"/>
      <c r="AY562" s="191"/>
      <c r="AZ562" s="191"/>
      <c r="BA562" s="191"/>
      <c r="BB562" s="191"/>
      <c r="BC562" s="191"/>
      <c r="BD562" s="191"/>
      <c r="BE562" s="191"/>
      <c r="BF562" s="191"/>
      <c r="BG562" s="191"/>
      <c r="BH562" s="188"/>
      <c r="BI562" s="191"/>
      <c r="BJ562" s="191"/>
      <c r="BK562" s="191"/>
      <c r="BL562" s="191"/>
    </row>
    <row r="563" spans="1:64" x14ac:dyDescent="0.25">
      <c r="A563" s="191"/>
      <c r="B563" s="191"/>
      <c r="C563" s="191"/>
      <c r="D563" s="191"/>
      <c r="E563" s="191"/>
      <c r="F563" s="191"/>
      <c r="G563" s="191"/>
      <c r="H563" s="191"/>
      <c r="I563" s="191"/>
      <c r="J563" s="191"/>
      <c r="K563" s="191"/>
      <c r="L563" s="191"/>
      <c r="M563" s="191"/>
      <c r="N563" s="191"/>
      <c r="O563" s="191"/>
      <c r="P563" s="191"/>
      <c r="Q563" s="191"/>
      <c r="R563" s="191"/>
      <c r="S563" s="191"/>
      <c r="T563" s="191"/>
      <c r="U563" s="191"/>
      <c r="V563" s="191"/>
      <c r="W563" s="191"/>
      <c r="X563" s="191"/>
      <c r="Y563" s="191"/>
      <c r="Z563" s="191"/>
      <c r="AA563" s="191"/>
      <c r="AB563" s="191"/>
      <c r="AC563" s="191"/>
      <c r="AD563" s="191"/>
      <c r="AE563" s="191"/>
      <c r="AF563" s="191"/>
      <c r="AG563" s="191"/>
      <c r="AH563" s="191"/>
      <c r="AI563" s="191"/>
      <c r="AJ563" s="191"/>
      <c r="AK563" s="191"/>
      <c r="AL563" s="191"/>
      <c r="AM563" s="191"/>
      <c r="AN563" s="191"/>
      <c r="AO563" s="191"/>
      <c r="AP563" s="191"/>
      <c r="AQ563" s="191"/>
      <c r="AR563" s="191"/>
      <c r="AS563" s="191"/>
      <c r="AT563" s="191"/>
      <c r="AU563" s="191"/>
      <c r="AV563" s="191"/>
      <c r="AW563" s="191"/>
      <c r="AX563" s="191"/>
      <c r="AY563" s="191"/>
      <c r="AZ563" s="191"/>
      <c r="BA563" s="191"/>
      <c r="BB563" s="191"/>
      <c r="BC563" s="191"/>
      <c r="BD563" s="191"/>
      <c r="BE563" s="191"/>
      <c r="BF563" s="191"/>
      <c r="BG563" s="191"/>
      <c r="BH563" s="188"/>
      <c r="BI563" s="191"/>
      <c r="BJ563" s="191"/>
      <c r="BK563" s="191"/>
      <c r="BL563" s="191"/>
    </row>
    <row r="564" spans="1:64" x14ac:dyDescent="0.25">
      <c r="A564" s="191"/>
      <c r="B564" s="191"/>
      <c r="C564" s="191"/>
      <c r="D564" s="191"/>
      <c r="E564" s="191"/>
      <c r="F564" s="191"/>
      <c r="G564" s="191"/>
      <c r="H564" s="191"/>
      <c r="I564" s="191"/>
      <c r="J564" s="191"/>
      <c r="K564" s="191"/>
      <c r="L564" s="191"/>
      <c r="M564" s="191"/>
      <c r="N564" s="191"/>
      <c r="O564" s="191"/>
      <c r="P564" s="191"/>
      <c r="Q564" s="191"/>
      <c r="R564" s="191"/>
      <c r="S564" s="191"/>
      <c r="T564" s="191"/>
      <c r="U564" s="191"/>
      <c r="V564" s="191"/>
      <c r="W564" s="191"/>
      <c r="X564" s="191"/>
      <c r="Y564" s="191"/>
      <c r="Z564" s="191"/>
      <c r="AA564" s="191"/>
      <c r="AB564" s="191"/>
      <c r="AC564" s="191"/>
      <c r="AD564" s="191"/>
      <c r="AE564" s="191"/>
      <c r="AF564" s="191"/>
      <c r="AG564" s="191"/>
      <c r="AH564" s="191"/>
      <c r="AI564" s="191"/>
      <c r="AJ564" s="191"/>
      <c r="AK564" s="191"/>
      <c r="AL564" s="191"/>
      <c r="AM564" s="191"/>
      <c r="AN564" s="191"/>
      <c r="AO564" s="191"/>
      <c r="AP564" s="191"/>
      <c r="AQ564" s="191"/>
      <c r="AR564" s="191"/>
      <c r="AS564" s="191"/>
      <c r="AT564" s="191"/>
      <c r="AU564" s="191"/>
      <c r="AV564" s="191"/>
      <c r="AW564" s="191"/>
      <c r="AX564" s="191"/>
      <c r="AY564" s="191"/>
      <c r="AZ564" s="191"/>
      <c r="BA564" s="191"/>
      <c r="BB564" s="191"/>
      <c r="BC564" s="191"/>
      <c r="BD564" s="191"/>
      <c r="BE564" s="191"/>
      <c r="BF564" s="191"/>
      <c r="BG564" s="191"/>
      <c r="BH564" s="188"/>
      <c r="BI564" s="191"/>
      <c r="BJ564" s="191"/>
      <c r="BK564" s="191"/>
      <c r="BL564" s="191"/>
    </row>
    <row r="565" spans="1:64" x14ac:dyDescent="0.25">
      <c r="A565" s="191"/>
      <c r="B565" s="191"/>
      <c r="C565" s="191"/>
      <c r="D565" s="191"/>
      <c r="E565" s="191"/>
      <c r="F565" s="191"/>
      <c r="G565" s="191"/>
      <c r="H565" s="191"/>
      <c r="I565" s="191"/>
      <c r="J565" s="191"/>
      <c r="K565" s="191"/>
      <c r="L565" s="191"/>
      <c r="M565" s="191"/>
      <c r="N565" s="191"/>
      <c r="O565" s="191"/>
      <c r="P565" s="191"/>
      <c r="Q565" s="191"/>
      <c r="R565" s="191"/>
      <c r="S565" s="191"/>
      <c r="T565" s="191"/>
      <c r="U565" s="191"/>
      <c r="V565" s="191"/>
      <c r="W565" s="191"/>
      <c r="X565" s="191"/>
      <c r="Y565" s="191"/>
      <c r="Z565" s="191"/>
      <c r="AA565" s="191"/>
      <c r="AB565" s="191"/>
      <c r="AC565" s="191"/>
      <c r="AD565" s="191"/>
      <c r="AE565" s="191"/>
      <c r="AF565" s="191"/>
      <c r="AG565" s="191"/>
      <c r="AH565" s="191"/>
      <c r="AI565" s="191"/>
      <c r="AJ565" s="191"/>
      <c r="AK565" s="191"/>
      <c r="AL565" s="191"/>
      <c r="AM565" s="191"/>
      <c r="AN565" s="191"/>
      <c r="AO565" s="191"/>
      <c r="AP565" s="191"/>
      <c r="AQ565" s="191"/>
      <c r="AR565" s="191"/>
      <c r="AS565" s="191"/>
      <c r="AT565" s="191"/>
      <c r="AU565" s="191"/>
      <c r="AV565" s="191"/>
      <c r="AW565" s="191"/>
      <c r="AX565" s="191"/>
      <c r="AY565" s="191"/>
      <c r="AZ565" s="191"/>
      <c r="BA565" s="191"/>
      <c r="BB565" s="191"/>
      <c r="BC565" s="191"/>
      <c r="BD565" s="191"/>
      <c r="BE565" s="191"/>
      <c r="BF565" s="191"/>
      <c r="BG565" s="191"/>
      <c r="BH565" s="188"/>
      <c r="BI565" s="191"/>
      <c r="BJ565" s="191"/>
      <c r="BK565" s="191"/>
      <c r="BL565" s="191"/>
    </row>
    <row r="566" spans="1:64" x14ac:dyDescent="0.25">
      <c r="A566" s="191"/>
      <c r="B566" s="191"/>
      <c r="C566" s="191"/>
      <c r="D566" s="191"/>
      <c r="E566" s="191"/>
      <c r="F566" s="191"/>
      <c r="G566" s="191"/>
      <c r="H566" s="191"/>
      <c r="I566" s="191"/>
      <c r="J566" s="191"/>
      <c r="K566" s="191"/>
      <c r="L566" s="191"/>
      <c r="M566" s="191"/>
      <c r="N566" s="191"/>
      <c r="O566" s="191"/>
      <c r="P566" s="191"/>
      <c r="Q566" s="191"/>
      <c r="R566" s="191"/>
      <c r="S566" s="191"/>
      <c r="T566" s="191"/>
      <c r="U566" s="191"/>
      <c r="V566" s="191"/>
      <c r="W566" s="191"/>
      <c r="X566" s="191"/>
      <c r="Y566" s="191"/>
      <c r="Z566" s="191"/>
      <c r="AA566" s="191"/>
      <c r="AB566" s="191"/>
      <c r="AC566" s="191"/>
      <c r="AD566" s="191"/>
      <c r="AE566" s="191"/>
      <c r="AF566" s="191"/>
      <c r="AG566" s="191"/>
      <c r="AH566" s="191"/>
      <c r="AI566" s="191"/>
      <c r="AJ566" s="191"/>
      <c r="AK566" s="191"/>
      <c r="AL566" s="191"/>
      <c r="AM566" s="191"/>
      <c r="AN566" s="191"/>
      <c r="AO566" s="191"/>
      <c r="AP566" s="191"/>
      <c r="AQ566" s="191"/>
      <c r="AR566" s="191"/>
      <c r="AS566" s="191"/>
      <c r="AT566" s="191"/>
      <c r="AU566" s="191"/>
      <c r="AV566" s="191"/>
      <c r="AW566" s="191"/>
      <c r="AX566" s="191"/>
      <c r="AY566" s="191"/>
      <c r="AZ566" s="191"/>
      <c r="BA566" s="191"/>
      <c r="BB566" s="191"/>
      <c r="BC566" s="191"/>
      <c r="BD566" s="191"/>
      <c r="BE566" s="191"/>
      <c r="BF566" s="191"/>
      <c r="BG566" s="191"/>
      <c r="BH566" s="188"/>
      <c r="BI566" s="191"/>
      <c r="BJ566" s="191"/>
      <c r="BK566" s="191"/>
      <c r="BL566" s="191"/>
    </row>
    <row r="567" spans="1:64" x14ac:dyDescent="0.25">
      <c r="A567" s="191"/>
      <c r="B567" s="191"/>
      <c r="C567" s="191"/>
      <c r="D567" s="191"/>
      <c r="E567" s="191"/>
      <c r="F567" s="191"/>
      <c r="G567" s="191"/>
      <c r="H567" s="191"/>
      <c r="I567" s="191"/>
      <c r="J567" s="191"/>
      <c r="K567" s="191"/>
      <c r="L567" s="191"/>
      <c r="M567" s="191"/>
      <c r="N567" s="191"/>
      <c r="O567" s="191"/>
      <c r="P567" s="191"/>
      <c r="Q567" s="191"/>
      <c r="R567" s="191"/>
      <c r="S567" s="191"/>
      <c r="T567" s="191"/>
      <c r="U567" s="191"/>
      <c r="V567" s="191"/>
      <c r="W567" s="191"/>
      <c r="X567" s="191"/>
      <c r="Y567" s="191"/>
      <c r="Z567" s="191"/>
      <c r="AA567" s="191"/>
      <c r="AB567" s="191"/>
      <c r="AC567" s="191"/>
      <c r="AD567" s="191"/>
      <c r="AE567" s="191"/>
      <c r="AF567" s="191"/>
      <c r="AG567" s="191"/>
      <c r="AH567" s="191"/>
      <c r="AI567" s="191"/>
      <c r="AJ567" s="191"/>
      <c r="AK567" s="191"/>
      <c r="AL567" s="191"/>
      <c r="AM567" s="191"/>
      <c r="AN567" s="191"/>
      <c r="AO567" s="191"/>
      <c r="AP567" s="191"/>
      <c r="AQ567" s="191"/>
      <c r="AR567" s="191"/>
      <c r="AS567" s="191"/>
      <c r="AT567" s="191"/>
      <c r="AU567" s="191"/>
      <c r="AV567" s="191"/>
      <c r="AW567" s="191"/>
      <c r="AX567" s="191"/>
      <c r="AY567" s="191"/>
      <c r="AZ567" s="191"/>
      <c r="BA567" s="191"/>
      <c r="BB567" s="191"/>
      <c r="BC567" s="191"/>
      <c r="BD567" s="191"/>
      <c r="BE567" s="191"/>
      <c r="BF567" s="191"/>
      <c r="BG567" s="191"/>
      <c r="BH567" s="188"/>
      <c r="BI567" s="191"/>
      <c r="BJ567" s="191"/>
      <c r="BK567" s="191"/>
      <c r="BL567" s="191"/>
    </row>
    <row r="568" spans="1:64" x14ac:dyDescent="0.25">
      <c r="A568" s="191"/>
      <c r="B568" s="191"/>
      <c r="C568" s="191"/>
      <c r="D568" s="191"/>
      <c r="E568" s="191"/>
      <c r="F568" s="191"/>
      <c r="G568" s="191"/>
      <c r="H568" s="191"/>
      <c r="I568" s="191"/>
      <c r="J568" s="191"/>
      <c r="K568" s="191"/>
      <c r="L568" s="191"/>
      <c r="M568" s="191"/>
      <c r="N568" s="191"/>
      <c r="O568" s="191"/>
      <c r="P568" s="191"/>
      <c r="Q568" s="191"/>
      <c r="R568" s="191"/>
      <c r="S568" s="191"/>
      <c r="T568" s="191"/>
      <c r="U568" s="191"/>
      <c r="V568" s="191"/>
      <c r="W568" s="191"/>
      <c r="X568" s="191"/>
      <c r="Y568" s="191"/>
      <c r="Z568" s="191"/>
      <c r="AA568" s="191"/>
      <c r="AB568" s="191"/>
      <c r="AC568" s="191"/>
      <c r="AD568" s="191"/>
      <c r="AE568" s="191"/>
      <c r="AF568" s="191"/>
      <c r="AG568" s="191"/>
      <c r="AH568" s="191"/>
      <c r="AI568" s="191"/>
      <c r="AJ568" s="191"/>
      <c r="AK568" s="191"/>
      <c r="AL568" s="191"/>
      <c r="AM568" s="191"/>
      <c r="AN568" s="191"/>
      <c r="AO568" s="191"/>
      <c r="AP568" s="191"/>
      <c r="AQ568" s="191"/>
      <c r="AR568" s="191"/>
      <c r="AS568" s="191"/>
      <c r="AT568" s="191"/>
      <c r="AU568" s="191"/>
      <c r="AV568" s="191"/>
      <c r="AW568" s="191"/>
      <c r="AX568" s="191"/>
      <c r="AY568" s="191"/>
      <c r="AZ568" s="191"/>
      <c r="BA568" s="191"/>
      <c r="BB568" s="191"/>
      <c r="BC568" s="191"/>
      <c r="BD568" s="191"/>
      <c r="BE568" s="191"/>
      <c r="BF568" s="191"/>
      <c r="BG568" s="191"/>
      <c r="BH568" s="188"/>
      <c r="BI568" s="191"/>
      <c r="BJ568" s="191"/>
      <c r="BK568" s="191"/>
      <c r="BL568" s="191"/>
    </row>
    <row r="569" spans="1:64" x14ac:dyDescent="0.25">
      <c r="A569" s="191"/>
      <c r="B569" s="191"/>
      <c r="C569" s="191"/>
      <c r="D569" s="191"/>
      <c r="E569" s="191"/>
      <c r="F569" s="191"/>
      <c r="G569" s="191"/>
      <c r="H569" s="191"/>
      <c r="I569" s="191"/>
      <c r="J569" s="191"/>
      <c r="K569" s="191"/>
      <c r="L569" s="191"/>
      <c r="M569" s="191"/>
      <c r="N569" s="191"/>
      <c r="O569" s="191"/>
      <c r="P569" s="191"/>
      <c r="Q569" s="191"/>
      <c r="R569" s="191"/>
      <c r="S569" s="191"/>
      <c r="T569" s="191"/>
      <c r="U569" s="191"/>
      <c r="V569" s="191"/>
      <c r="W569" s="191"/>
      <c r="X569" s="191"/>
      <c r="Y569" s="191"/>
      <c r="Z569" s="191"/>
      <c r="AA569" s="191"/>
      <c r="AB569" s="191"/>
      <c r="AC569" s="191"/>
      <c r="AD569" s="191"/>
      <c r="AE569" s="191"/>
      <c r="AF569" s="191"/>
      <c r="AG569" s="191"/>
      <c r="AH569" s="191"/>
      <c r="AI569" s="191"/>
      <c r="AJ569" s="191"/>
      <c r="AK569" s="191"/>
      <c r="AL569" s="191"/>
      <c r="AM569" s="191"/>
      <c r="AN569" s="191"/>
      <c r="AO569" s="191"/>
      <c r="AP569" s="191"/>
      <c r="AQ569" s="191"/>
      <c r="AR569" s="191"/>
      <c r="AS569" s="191"/>
      <c r="AT569" s="191"/>
      <c r="AU569" s="191"/>
      <c r="AV569" s="191"/>
      <c r="AW569" s="191"/>
      <c r="AX569" s="191"/>
      <c r="AY569" s="191"/>
      <c r="AZ569" s="191"/>
      <c r="BA569" s="191"/>
      <c r="BB569" s="191"/>
      <c r="BC569" s="191"/>
      <c r="BD569" s="191"/>
      <c r="BE569" s="191"/>
      <c r="BF569" s="191"/>
      <c r="BG569" s="191"/>
      <c r="BH569" s="188"/>
      <c r="BI569" s="191"/>
      <c r="BJ569" s="191"/>
      <c r="BK569" s="191"/>
      <c r="BL569" s="191"/>
    </row>
    <row r="570" spans="1:64" x14ac:dyDescent="0.25">
      <c r="A570" s="191"/>
      <c r="B570" s="191"/>
      <c r="C570" s="191"/>
      <c r="D570" s="191"/>
      <c r="E570" s="191"/>
      <c r="F570" s="191"/>
      <c r="G570" s="191"/>
      <c r="H570" s="191"/>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191"/>
      <c r="AH570" s="191"/>
      <c r="AI570" s="191"/>
      <c r="AJ570" s="191"/>
      <c r="AK570" s="191"/>
      <c r="AL570" s="191"/>
      <c r="AM570" s="191"/>
      <c r="AN570" s="191"/>
      <c r="AO570" s="191"/>
      <c r="AP570" s="191"/>
      <c r="AQ570" s="191"/>
      <c r="AR570" s="191"/>
      <c r="AS570" s="191"/>
      <c r="AT570" s="191"/>
      <c r="AU570" s="191"/>
      <c r="AV570" s="191"/>
      <c r="AW570" s="191"/>
      <c r="AX570" s="191"/>
      <c r="AY570" s="191"/>
      <c r="AZ570" s="191"/>
      <c r="BA570" s="191"/>
      <c r="BB570" s="191"/>
      <c r="BC570" s="191"/>
      <c r="BD570" s="191"/>
      <c r="BE570" s="191"/>
      <c r="BF570" s="191"/>
      <c r="BG570" s="191"/>
      <c r="BH570" s="188"/>
      <c r="BI570" s="191"/>
      <c r="BJ570" s="191"/>
      <c r="BK570" s="191"/>
      <c r="BL570" s="191"/>
    </row>
    <row r="571" spans="1:64" x14ac:dyDescent="0.25">
      <c r="A571" s="191"/>
      <c r="B571" s="191"/>
      <c r="C571" s="191"/>
      <c r="D571" s="191"/>
      <c r="E571" s="191"/>
      <c r="F571" s="191"/>
      <c r="G571" s="191"/>
      <c r="H571" s="191"/>
      <c r="I571" s="191"/>
      <c r="J571" s="191"/>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c r="AZ571" s="191"/>
      <c r="BA571" s="191"/>
      <c r="BB571" s="191"/>
      <c r="BC571" s="191"/>
      <c r="BD571" s="191"/>
      <c r="BE571" s="191"/>
      <c r="BF571" s="191"/>
      <c r="BG571" s="191"/>
      <c r="BH571" s="188"/>
      <c r="BI571" s="191"/>
      <c r="BJ571" s="191"/>
      <c r="BK571" s="191"/>
      <c r="BL571" s="191"/>
    </row>
    <row r="572" spans="1:64" x14ac:dyDescent="0.25">
      <c r="A572" s="191"/>
      <c r="B572" s="191"/>
      <c r="C572" s="191"/>
      <c r="D572" s="191"/>
      <c r="E572" s="191"/>
      <c r="F572" s="191"/>
      <c r="G572" s="191"/>
      <c r="H572" s="191"/>
      <c r="I572" s="191"/>
      <c r="J572" s="191"/>
      <c r="K572" s="191"/>
      <c r="L572" s="191"/>
      <c r="M572" s="191"/>
      <c r="N572" s="191"/>
      <c r="O572" s="191"/>
      <c r="P572" s="191"/>
      <c r="Q572" s="191"/>
      <c r="R572" s="191"/>
      <c r="S572" s="191"/>
      <c r="T572" s="191"/>
      <c r="U572" s="191"/>
      <c r="V572" s="191"/>
      <c r="W572" s="191"/>
      <c r="X572" s="191"/>
      <c r="Y572" s="191"/>
      <c r="Z572" s="191"/>
      <c r="AA572" s="191"/>
      <c r="AB572" s="191"/>
      <c r="AC572" s="191"/>
      <c r="AD572" s="191"/>
      <c r="AE572" s="191"/>
      <c r="AF572" s="191"/>
      <c r="AG572" s="191"/>
      <c r="AH572" s="191"/>
      <c r="AI572" s="191"/>
      <c r="AJ572" s="191"/>
      <c r="AK572" s="191"/>
      <c r="AL572" s="191"/>
      <c r="AM572" s="191"/>
      <c r="AN572" s="191"/>
      <c r="AO572" s="191"/>
      <c r="AP572" s="191"/>
      <c r="AQ572" s="191"/>
      <c r="AR572" s="191"/>
      <c r="AS572" s="191"/>
      <c r="AT572" s="191"/>
      <c r="AU572" s="191"/>
      <c r="AV572" s="191"/>
      <c r="AW572" s="191"/>
      <c r="AX572" s="191"/>
      <c r="AY572" s="191"/>
      <c r="AZ572" s="191"/>
      <c r="BA572" s="191"/>
      <c r="BB572" s="191"/>
      <c r="BC572" s="191"/>
      <c r="BD572" s="191"/>
      <c r="BE572" s="191"/>
      <c r="BF572" s="191"/>
      <c r="BG572" s="191"/>
      <c r="BH572" s="188"/>
      <c r="BI572" s="191"/>
      <c r="BJ572" s="191"/>
      <c r="BK572" s="191"/>
      <c r="BL572" s="191"/>
    </row>
    <row r="573" spans="1:64" x14ac:dyDescent="0.25">
      <c r="A573" s="191"/>
      <c r="B573" s="191"/>
      <c r="C573" s="191"/>
      <c r="D573" s="191"/>
      <c r="E573" s="191"/>
      <c r="F573" s="191"/>
      <c r="G573" s="191"/>
      <c r="H573" s="191"/>
      <c r="I573" s="191"/>
      <c r="J573" s="191"/>
      <c r="K573" s="191"/>
      <c r="L573" s="191"/>
      <c r="M573" s="191"/>
      <c r="N573" s="191"/>
      <c r="O573" s="191"/>
      <c r="P573" s="191"/>
      <c r="Q573" s="191"/>
      <c r="R573" s="191"/>
      <c r="S573" s="191"/>
      <c r="T573" s="191"/>
      <c r="U573" s="191"/>
      <c r="V573" s="191"/>
      <c r="W573" s="191"/>
      <c r="X573" s="191"/>
      <c r="Y573" s="191"/>
      <c r="Z573" s="191"/>
      <c r="AA573" s="191"/>
      <c r="AB573" s="191"/>
      <c r="AC573" s="191"/>
      <c r="AD573" s="191"/>
      <c r="AE573" s="191"/>
      <c r="AF573" s="191"/>
      <c r="AG573" s="191"/>
      <c r="AH573" s="191"/>
      <c r="AI573" s="191"/>
      <c r="AJ573" s="191"/>
      <c r="AK573" s="191"/>
      <c r="AL573" s="191"/>
      <c r="AM573" s="191"/>
      <c r="AN573" s="191"/>
      <c r="AO573" s="191"/>
      <c r="AP573" s="191"/>
      <c r="AQ573" s="191"/>
      <c r="AR573" s="191"/>
      <c r="AS573" s="191"/>
      <c r="AT573" s="191"/>
      <c r="AU573" s="191"/>
      <c r="AV573" s="191"/>
      <c r="AW573" s="191"/>
      <c r="AX573" s="191"/>
      <c r="AY573" s="191"/>
      <c r="AZ573" s="191"/>
      <c r="BA573" s="191"/>
      <c r="BB573" s="191"/>
      <c r="BC573" s="191"/>
      <c r="BD573" s="191"/>
      <c r="BE573" s="191"/>
      <c r="BF573" s="191"/>
      <c r="BG573" s="191"/>
      <c r="BH573" s="188"/>
      <c r="BI573" s="191"/>
      <c r="BJ573" s="191"/>
      <c r="BK573" s="191"/>
      <c r="BL573" s="191"/>
    </row>
    <row r="574" spans="1:64" x14ac:dyDescent="0.25">
      <c r="A574" s="191"/>
      <c r="B574" s="191"/>
      <c r="C574" s="191"/>
      <c r="D574" s="191"/>
      <c r="E574" s="191"/>
      <c r="F574" s="191"/>
      <c r="G574" s="191"/>
      <c r="H574" s="191"/>
      <c r="I574" s="191"/>
      <c r="J574" s="191"/>
      <c r="K574" s="191"/>
      <c r="L574" s="191"/>
      <c r="M574" s="191"/>
      <c r="N574" s="191"/>
      <c r="O574" s="191"/>
      <c r="P574" s="191"/>
      <c r="Q574" s="191"/>
      <c r="R574" s="191"/>
      <c r="S574" s="191"/>
      <c r="T574" s="191"/>
      <c r="U574" s="191"/>
      <c r="V574" s="191"/>
      <c r="W574" s="191"/>
      <c r="X574" s="191"/>
      <c r="Y574" s="191"/>
      <c r="Z574" s="191"/>
      <c r="AA574" s="191"/>
      <c r="AB574" s="191"/>
      <c r="AC574" s="191"/>
      <c r="AD574" s="191"/>
      <c r="AE574" s="191"/>
      <c r="AF574" s="191"/>
      <c r="AG574" s="191"/>
      <c r="AH574" s="191"/>
      <c r="AI574" s="191"/>
      <c r="AJ574" s="191"/>
      <c r="AK574" s="191"/>
      <c r="AL574" s="191"/>
      <c r="AM574" s="191"/>
      <c r="AN574" s="191"/>
      <c r="AO574" s="191"/>
      <c r="AP574" s="191"/>
      <c r="AQ574" s="191"/>
      <c r="AR574" s="191"/>
      <c r="AS574" s="191"/>
      <c r="AT574" s="191"/>
      <c r="AU574" s="191"/>
      <c r="AV574" s="191"/>
      <c r="AW574" s="191"/>
      <c r="AX574" s="191"/>
      <c r="AY574" s="191"/>
      <c r="AZ574" s="191"/>
      <c r="BA574" s="191"/>
      <c r="BB574" s="191"/>
      <c r="BC574" s="191"/>
      <c r="BD574" s="191"/>
      <c r="BE574" s="191"/>
      <c r="BF574" s="191"/>
      <c r="BG574" s="191"/>
      <c r="BH574" s="188"/>
      <c r="BI574" s="191"/>
      <c r="BJ574" s="191"/>
      <c r="BK574" s="191"/>
      <c r="BL574" s="191"/>
    </row>
    <row r="575" spans="1:64" x14ac:dyDescent="0.25">
      <c r="A575" s="191"/>
      <c r="B575" s="191"/>
      <c r="C575" s="191"/>
      <c r="D575" s="191"/>
      <c r="E575" s="191"/>
      <c r="F575" s="191"/>
      <c r="G575" s="191"/>
      <c r="H575" s="191"/>
      <c r="I575" s="191"/>
      <c r="J575" s="191"/>
      <c r="K575" s="191"/>
      <c r="L575" s="191"/>
      <c r="M575" s="191"/>
      <c r="N575" s="191"/>
      <c r="O575" s="191"/>
      <c r="P575" s="191"/>
      <c r="Q575" s="191"/>
      <c r="R575" s="191"/>
      <c r="S575" s="191"/>
      <c r="T575" s="191"/>
      <c r="U575" s="191"/>
      <c r="V575" s="191"/>
      <c r="W575" s="191"/>
      <c r="X575" s="191"/>
      <c r="Y575" s="191"/>
      <c r="Z575" s="191"/>
      <c r="AA575" s="191"/>
      <c r="AB575" s="191"/>
      <c r="AC575" s="191"/>
      <c r="AD575" s="191"/>
      <c r="AE575" s="191"/>
      <c r="AF575" s="191"/>
      <c r="AG575" s="191"/>
      <c r="AH575" s="191"/>
      <c r="AI575" s="191"/>
      <c r="AJ575" s="191"/>
      <c r="AK575" s="191"/>
      <c r="AL575" s="191"/>
      <c r="AM575" s="191"/>
      <c r="AN575" s="191"/>
      <c r="AO575" s="191"/>
      <c r="AP575" s="191"/>
      <c r="AQ575" s="191"/>
      <c r="AR575" s="191"/>
      <c r="AS575" s="191"/>
      <c r="AT575" s="191"/>
      <c r="AU575" s="191"/>
      <c r="AV575" s="191"/>
      <c r="AW575" s="191"/>
      <c r="AX575" s="191"/>
      <c r="AY575" s="191"/>
      <c r="AZ575" s="191"/>
      <c r="BA575" s="191"/>
      <c r="BB575" s="191"/>
      <c r="BC575" s="191"/>
      <c r="BD575" s="191"/>
      <c r="BE575" s="191"/>
      <c r="BF575" s="191"/>
      <c r="BG575" s="191"/>
      <c r="BH575" s="188"/>
      <c r="BI575" s="191"/>
      <c r="BJ575" s="191"/>
      <c r="BK575" s="191"/>
      <c r="BL575" s="191"/>
    </row>
    <row r="576" spans="1:64" x14ac:dyDescent="0.25">
      <c r="A576" s="191"/>
      <c r="B576" s="191"/>
      <c r="C576" s="191"/>
      <c r="D576" s="191"/>
      <c r="E576" s="191"/>
      <c r="F576" s="191"/>
      <c r="G576" s="191"/>
      <c r="H576" s="191"/>
      <c r="I576" s="191"/>
      <c r="J576" s="191"/>
      <c r="K576" s="191"/>
      <c r="L576" s="191"/>
      <c r="M576" s="191"/>
      <c r="N576" s="191"/>
      <c r="O576" s="191"/>
      <c r="P576" s="191"/>
      <c r="Q576" s="191"/>
      <c r="R576" s="191"/>
      <c r="S576" s="191"/>
      <c r="T576" s="191"/>
      <c r="U576" s="191"/>
      <c r="V576" s="191"/>
      <c r="W576" s="191"/>
      <c r="X576" s="191"/>
      <c r="Y576" s="191"/>
      <c r="Z576" s="191"/>
      <c r="AA576" s="191"/>
      <c r="AB576" s="191"/>
      <c r="AC576" s="191"/>
      <c r="AD576" s="191"/>
      <c r="AE576" s="191"/>
      <c r="AF576" s="191"/>
      <c r="AG576" s="191"/>
      <c r="AH576" s="191"/>
      <c r="AI576" s="191"/>
      <c r="AJ576" s="191"/>
      <c r="AK576" s="191"/>
      <c r="AL576" s="191"/>
      <c r="AM576" s="191"/>
      <c r="AN576" s="191"/>
      <c r="AO576" s="191"/>
      <c r="AP576" s="191"/>
      <c r="AQ576" s="191"/>
      <c r="AR576" s="191"/>
      <c r="AS576" s="191"/>
      <c r="AT576" s="191"/>
      <c r="AU576" s="191"/>
      <c r="AV576" s="191"/>
      <c r="AW576" s="191"/>
      <c r="AX576" s="191"/>
      <c r="AY576" s="191"/>
      <c r="AZ576" s="191"/>
      <c r="BA576" s="191"/>
      <c r="BB576" s="191"/>
      <c r="BC576" s="191"/>
      <c r="BD576" s="191"/>
      <c r="BE576" s="191"/>
      <c r="BF576" s="191"/>
      <c r="BG576" s="191"/>
      <c r="BH576" s="188"/>
      <c r="BI576" s="191"/>
      <c r="BJ576" s="191"/>
      <c r="BK576" s="191"/>
      <c r="BL576" s="191"/>
    </row>
    <row r="577" spans="1:64" x14ac:dyDescent="0.25">
      <c r="A577" s="191"/>
      <c r="B577" s="191"/>
      <c r="C577" s="191"/>
      <c r="D577" s="191"/>
      <c r="E577" s="191"/>
      <c r="F577" s="191"/>
      <c r="G577" s="191"/>
      <c r="H577" s="191"/>
      <c r="I577" s="191"/>
      <c r="J577" s="191"/>
      <c r="K577" s="191"/>
      <c r="L577" s="191"/>
      <c r="M577" s="191"/>
      <c r="N577" s="191"/>
      <c r="O577" s="191"/>
      <c r="P577" s="191"/>
      <c r="Q577" s="191"/>
      <c r="R577" s="191"/>
      <c r="S577" s="191"/>
      <c r="T577" s="191"/>
      <c r="U577" s="191"/>
      <c r="V577" s="191"/>
      <c r="W577" s="191"/>
      <c r="X577" s="191"/>
      <c r="Y577" s="191"/>
      <c r="Z577" s="191"/>
      <c r="AA577" s="191"/>
      <c r="AB577" s="191"/>
      <c r="AC577" s="191"/>
      <c r="AD577" s="191"/>
      <c r="AE577" s="191"/>
      <c r="AF577" s="191"/>
      <c r="AG577" s="191"/>
      <c r="AH577" s="191"/>
      <c r="AI577" s="191"/>
      <c r="AJ577" s="191"/>
      <c r="AK577" s="191"/>
      <c r="AL577" s="191"/>
      <c r="AM577" s="191"/>
      <c r="AN577" s="191"/>
      <c r="AO577" s="191"/>
      <c r="AP577" s="191"/>
      <c r="AQ577" s="191"/>
      <c r="AR577" s="191"/>
      <c r="AS577" s="191"/>
      <c r="AT577" s="191"/>
      <c r="AU577" s="191"/>
      <c r="AV577" s="191"/>
      <c r="AW577" s="191"/>
      <c r="AX577" s="191"/>
      <c r="AY577" s="191"/>
      <c r="AZ577" s="191"/>
      <c r="BA577" s="191"/>
      <c r="BB577" s="191"/>
      <c r="BC577" s="191"/>
      <c r="BD577" s="191"/>
      <c r="BE577" s="191"/>
      <c r="BF577" s="191"/>
      <c r="BG577" s="191"/>
      <c r="BH577" s="188"/>
      <c r="BI577" s="191"/>
      <c r="BJ577" s="191"/>
      <c r="BK577" s="191"/>
      <c r="BL577" s="191"/>
    </row>
    <row r="578" spans="1:64" x14ac:dyDescent="0.25">
      <c r="A578" s="191"/>
      <c r="B578" s="191"/>
      <c r="C578" s="191"/>
      <c r="D578" s="191"/>
      <c r="E578" s="191"/>
      <c r="F578" s="191"/>
      <c r="G578" s="191"/>
      <c r="H578" s="191"/>
      <c r="I578" s="191"/>
      <c r="J578" s="191"/>
      <c r="K578" s="191"/>
      <c r="L578" s="191"/>
      <c r="M578" s="191"/>
      <c r="N578" s="191"/>
      <c r="O578" s="191"/>
      <c r="P578" s="191"/>
      <c r="Q578" s="191"/>
      <c r="R578" s="191"/>
      <c r="S578" s="191"/>
      <c r="T578" s="191"/>
      <c r="U578" s="191"/>
      <c r="V578" s="191"/>
      <c r="W578" s="191"/>
      <c r="X578" s="191"/>
      <c r="Y578" s="191"/>
      <c r="Z578" s="191"/>
      <c r="AA578" s="191"/>
      <c r="AB578" s="191"/>
      <c r="AC578" s="191"/>
      <c r="AD578" s="191"/>
      <c r="AE578" s="191"/>
      <c r="AF578" s="191"/>
      <c r="AG578" s="191"/>
      <c r="AH578" s="191"/>
      <c r="AI578" s="191"/>
      <c r="AJ578" s="191"/>
      <c r="AK578" s="191"/>
      <c r="AL578" s="191"/>
      <c r="AM578" s="191"/>
      <c r="AN578" s="191"/>
      <c r="AO578" s="191"/>
      <c r="AP578" s="191"/>
      <c r="AQ578" s="191"/>
      <c r="AR578" s="191"/>
      <c r="AS578" s="191"/>
      <c r="AT578" s="191"/>
      <c r="AU578" s="191"/>
      <c r="AV578" s="191"/>
      <c r="AW578" s="191"/>
      <c r="AX578" s="191"/>
      <c r="AY578" s="191"/>
      <c r="AZ578" s="191"/>
      <c r="BA578" s="191"/>
      <c r="BB578" s="191"/>
      <c r="BC578" s="191"/>
      <c r="BD578" s="191"/>
      <c r="BE578" s="191"/>
      <c r="BF578" s="191"/>
      <c r="BG578" s="191"/>
      <c r="BH578" s="188"/>
      <c r="BI578" s="191"/>
      <c r="BJ578" s="191"/>
      <c r="BK578" s="191"/>
      <c r="BL578" s="191"/>
    </row>
    <row r="579" spans="1:64" x14ac:dyDescent="0.25">
      <c r="A579" s="191"/>
      <c r="B579" s="191"/>
      <c r="C579" s="191"/>
      <c r="D579" s="191"/>
      <c r="E579" s="191"/>
      <c r="F579" s="191"/>
      <c r="G579" s="191"/>
      <c r="H579" s="191"/>
      <c r="I579" s="191"/>
      <c r="J579" s="191"/>
      <c r="K579" s="191"/>
      <c r="L579" s="191"/>
      <c r="M579" s="191"/>
      <c r="N579" s="191"/>
      <c r="O579" s="191"/>
      <c r="P579" s="191"/>
      <c r="Q579" s="191"/>
      <c r="R579" s="191"/>
      <c r="S579" s="191"/>
      <c r="T579" s="191"/>
      <c r="U579" s="191"/>
      <c r="V579" s="191"/>
      <c r="W579" s="191"/>
      <c r="X579" s="191"/>
      <c r="Y579" s="191"/>
      <c r="Z579" s="191"/>
      <c r="AA579" s="191"/>
      <c r="AB579" s="191"/>
      <c r="AC579" s="191"/>
      <c r="AD579" s="191"/>
      <c r="AE579" s="191"/>
      <c r="AF579" s="191"/>
      <c r="AG579" s="191"/>
      <c r="AH579" s="191"/>
      <c r="AI579" s="191"/>
      <c r="AJ579" s="191"/>
      <c r="AK579" s="191"/>
      <c r="AL579" s="191"/>
      <c r="AM579" s="191"/>
      <c r="AN579" s="191"/>
      <c r="AO579" s="191"/>
      <c r="AP579" s="191"/>
      <c r="AQ579" s="191"/>
      <c r="AR579" s="191"/>
      <c r="AS579" s="191"/>
      <c r="AT579" s="191"/>
      <c r="AU579" s="191"/>
      <c r="AV579" s="191"/>
      <c r="AW579" s="191"/>
      <c r="AX579" s="191"/>
      <c r="AY579" s="191"/>
      <c r="AZ579" s="191"/>
      <c r="BA579" s="191"/>
      <c r="BB579" s="191"/>
      <c r="BC579" s="191"/>
      <c r="BD579" s="191"/>
      <c r="BE579" s="191"/>
      <c r="BF579" s="191"/>
      <c r="BG579" s="191"/>
      <c r="BH579" s="188"/>
      <c r="BI579" s="191"/>
      <c r="BJ579" s="191"/>
      <c r="BK579" s="191"/>
      <c r="BL579" s="191"/>
    </row>
    <row r="580" spans="1:64" x14ac:dyDescent="0.25">
      <c r="A580" s="191"/>
      <c r="B580" s="191"/>
      <c r="C580" s="191"/>
      <c r="D580" s="191"/>
      <c r="E580" s="191"/>
      <c r="F580" s="191"/>
      <c r="G580" s="191"/>
      <c r="H580" s="191"/>
      <c r="I580" s="191"/>
      <c r="J580" s="191"/>
      <c r="K580" s="191"/>
      <c r="L580" s="191"/>
      <c r="M580" s="191"/>
      <c r="N580" s="191"/>
      <c r="O580" s="191"/>
      <c r="P580" s="191"/>
      <c r="Q580" s="191"/>
      <c r="R580" s="191"/>
      <c r="S580" s="191"/>
      <c r="T580" s="191"/>
      <c r="U580" s="191"/>
      <c r="V580" s="191"/>
      <c r="W580" s="191"/>
      <c r="X580" s="191"/>
      <c r="Y580" s="191"/>
      <c r="Z580" s="191"/>
      <c r="AA580" s="191"/>
      <c r="AB580" s="191"/>
      <c r="AC580" s="191"/>
      <c r="AD580" s="191"/>
      <c r="AE580" s="191"/>
      <c r="AF580" s="191"/>
      <c r="AG580" s="191"/>
      <c r="AH580" s="191"/>
      <c r="AI580" s="191"/>
      <c r="AJ580" s="191"/>
      <c r="AK580" s="191"/>
      <c r="AL580" s="191"/>
      <c r="AM580" s="191"/>
      <c r="AN580" s="191"/>
      <c r="AO580" s="191"/>
      <c r="AP580" s="191"/>
      <c r="AQ580" s="191"/>
      <c r="AR580" s="191"/>
      <c r="AS580" s="191"/>
      <c r="AT580" s="191"/>
      <c r="AU580" s="191"/>
      <c r="AV580" s="191"/>
      <c r="AW580" s="191"/>
      <c r="AX580" s="191"/>
      <c r="AY580" s="191"/>
      <c r="AZ580" s="191"/>
      <c r="BA580" s="191"/>
      <c r="BB580" s="191"/>
      <c r="BC580" s="191"/>
      <c r="BD580" s="191"/>
      <c r="BE580" s="191"/>
      <c r="BF580" s="191"/>
      <c r="BG580" s="191"/>
      <c r="BH580" s="188"/>
      <c r="BI580" s="191"/>
      <c r="BJ580" s="191"/>
      <c r="BK580" s="191"/>
      <c r="BL580" s="191"/>
    </row>
    <row r="581" spans="1:64" x14ac:dyDescent="0.25">
      <c r="A581" s="191"/>
      <c r="B581" s="191"/>
      <c r="C581" s="191"/>
      <c r="D581" s="191"/>
      <c r="E581" s="191"/>
      <c r="F581" s="191"/>
      <c r="G581" s="191"/>
      <c r="H581" s="191"/>
      <c r="I581" s="191"/>
      <c r="J581" s="191"/>
      <c r="K581" s="191"/>
      <c r="L581" s="191"/>
      <c r="M581" s="191"/>
      <c r="N581" s="191"/>
      <c r="O581" s="191"/>
      <c r="P581" s="191"/>
      <c r="Q581" s="191"/>
      <c r="R581" s="191"/>
      <c r="S581" s="191"/>
      <c r="T581" s="191"/>
      <c r="U581" s="191"/>
      <c r="V581" s="191"/>
      <c r="W581" s="191"/>
      <c r="X581" s="191"/>
      <c r="Y581" s="191"/>
      <c r="Z581" s="191"/>
      <c r="AA581" s="191"/>
      <c r="AB581" s="191"/>
      <c r="AC581" s="191"/>
      <c r="AD581" s="191"/>
      <c r="AE581" s="191"/>
      <c r="AF581" s="191"/>
      <c r="AG581" s="191"/>
      <c r="AH581" s="191"/>
      <c r="AI581" s="191"/>
      <c r="AJ581" s="191"/>
      <c r="AK581" s="191"/>
      <c r="AL581" s="191"/>
      <c r="AM581" s="191"/>
      <c r="AN581" s="191"/>
      <c r="AO581" s="191"/>
      <c r="AP581" s="191"/>
      <c r="AQ581" s="191"/>
      <c r="AR581" s="191"/>
      <c r="AS581" s="191"/>
      <c r="AT581" s="191"/>
      <c r="AU581" s="191"/>
      <c r="AV581" s="191"/>
      <c r="AW581" s="191"/>
      <c r="AX581" s="191"/>
      <c r="AY581" s="191"/>
      <c r="AZ581" s="191"/>
      <c r="BA581" s="191"/>
      <c r="BB581" s="191"/>
      <c r="BC581" s="191"/>
      <c r="BD581" s="191"/>
      <c r="BE581" s="191"/>
      <c r="BF581" s="191"/>
      <c r="BG581" s="191"/>
      <c r="BH581" s="188"/>
      <c r="BI581" s="191"/>
      <c r="BJ581" s="191"/>
      <c r="BK581" s="191"/>
      <c r="BL581" s="191"/>
    </row>
    <row r="582" spans="1:64" x14ac:dyDescent="0.25">
      <c r="A582" s="191"/>
      <c r="B582" s="191"/>
      <c r="C582" s="191"/>
      <c r="D582" s="191"/>
      <c r="E582" s="191"/>
      <c r="F582" s="191"/>
      <c r="G582" s="191"/>
      <c r="H582" s="191"/>
      <c r="I582" s="191"/>
      <c r="J582" s="191"/>
      <c r="K582" s="191"/>
      <c r="L582" s="191"/>
      <c r="M582" s="191"/>
      <c r="N582" s="191"/>
      <c r="O582" s="191"/>
      <c r="P582" s="191"/>
      <c r="Q582" s="191"/>
      <c r="R582" s="191"/>
      <c r="S582" s="191"/>
      <c r="T582" s="191"/>
      <c r="U582" s="191"/>
      <c r="V582" s="191"/>
      <c r="W582" s="191"/>
      <c r="X582" s="191"/>
      <c r="Y582" s="191"/>
      <c r="Z582" s="191"/>
      <c r="AA582" s="191"/>
      <c r="AB582" s="191"/>
      <c r="AC582" s="191"/>
      <c r="AD582" s="191"/>
      <c r="AE582" s="191"/>
      <c r="AF582" s="191"/>
      <c r="AG582" s="191"/>
      <c r="AH582" s="191"/>
      <c r="AI582" s="191"/>
      <c r="AJ582" s="191"/>
      <c r="AK582" s="191"/>
      <c r="AL582" s="191"/>
      <c r="AM582" s="191"/>
      <c r="AN582" s="191"/>
      <c r="AO582" s="191"/>
      <c r="AP582" s="191"/>
      <c r="AQ582" s="191"/>
      <c r="AR582" s="191"/>
      <c r="AS582" s="191"/>
      <c r="AT582" s="191"/>
      <c r="AU582" s="191"/>
      <c r="AV582" s="191"/>
      <c r="AW582" s="191"/>
      <c r="AX582" s="191"/>
      <c r="AY582" s="191"/>
      <c r="AZ582" s="191"/>
      <c r="BA582" s="191"/>
      <c r="BB582" s="191"/>
      <c r="BC582" s="191"/>
      <c r="BD582" s="191"/>
      <c r="BE582" s="191"/>
      <c r="BF582" s="191"/>
      <c r="BG582" s="191"/>
      <c r="BH582" s="188"/>
      <c r="BI582" s="191"/>
      <c r="BJ582" s="191"/>
      <c r="BK582" s="191"/>
      <c r="BL582" s="191"/>
    </row>
    <row r="583" spans="1:64" x14ac:dyDescent="0.25">
      <c r="A583" s="191"/>
      <c r="B583" s="191"/>
      <c r="C583" s="191"/>
      <c r="D583" s="191"/>
      <c r="E583" s="191"/>
      <c r="F583" s="191"/>
      <c r="G583" s="191"/>
      <c r="H583" s="191"/>
      <c r="I583" s="191"/>
      <c r="J583" s="191"/>
      <c r="K583" s="191"/>
      <c r="L583" s="191"/>
      <c r="M583" s="191"/>
      <c r="N583" s="191"/>
      <c r="O583" s="191"/>
      <c r="P583" s="191"/>
      <c r="Q583" s="191"/>
      <c r="R583" s="191"/>
      <c r="S583" s="191"/>
      <c r="T583" s="191"/>
      <c r="U583" s="191"/>
      <c r="V583" s="191"/>
      <c r="W583" s="191"/>
      <c r="X583" s="191"/>
      <c r="Y583" s="191"/>
      <c r="Z583" s="191"/>
      <c r="AA583" s="191"/>
      <c r="AB583" s="191"/>
      <c r="AC583" s="191"/>
      <c r="AD583" s="191"/>
      <c r="AE583" s="191"/>
      <c r="AF583" s="191"/>
      <c r="AG583" s="191"/>
      <c r="AH583" s="191"/>
      <c r="AI583" s="191"/>
      <c r="AJ583" s="191"/>
      <c r="AK583" s="191"/>
      <c r="AL583" s="191"/>
      <c r="AM583" s="191"/>
      <c r="AN583" s="191"/>
      <c r="AO583" s="191"/>
      <c r="AP583" s="191"/>
      <c r="AQ583" s="191"/>
      <c r="AR583" s="191"/>
      <c r="AS583" s="191"/>
      <c r="AT583" s="191"/>
      <c r="AU583" s="191"/>
      <c r="AV583" s="191"/>
      <c r="AW583" s="191"/>
      <c r="AX583" s="191"/>
      <c r="AY583" s="191"/>
      <c r="AZ583" s="191"/>
      <c r="BA583" s="191"/>
      <c r="BB583" s="191"/>
      <c r="BC583" s="191"/>
      <c r="BD583" s="191"/>
      <c r="BE583" s="191"/>
      <c r="BF583" s="191"/>
      <c r="BG583" s="191"/>
      <c r="BH583" s="188"/>
      <c r="BI583" s="191"/>
      <c r="BJ583" s="191"/>
      <c r="BK583" s="191"/>
      <c r="BL583" s="191"/>
    </row>
    <row r="584" spans="1:64" x14ac:dyDescent="0.25">
      <c r="A584" s="191"/>
      <c r="B584" s="191"/>
      <c r="C584" s="191"/>
      <c r="D584" s="191"/>
      <c r="E584" s="191"/>
      <c r="F584" s="191"/>
      <c r="G584" s="191"/>
      <c r="H584" s="191"/>
      <c r="I584" s="191"/>
      <c r="J584" s="191"/>
      <c r="K584" s="191"/>
      <c r="L584" s="191"/>
      <c r="M584" s="191"/>
      <c r="N584" s="191"/>
      <c r="O584" s="191"/>
      <c r="P584" s="191"/>
      <c r="Q584" s="191"/>
      <c r="R584" s="191"/>
      <c r="S584" s="191"/>
      <c r="T584" s="191"/>
      <c r="U584" s="191"/>
      <c r="V584" s="191"/>
      <c r="W584" s="191"/>
      <c r="X584" s="191"/>
      <c r="Y584" s="191"/>
      <c r="Z584" s="191"/>
      <c r="AA584" s="191"/>
      <c r="AB584" s="191"/>
      <c r="AC584" s="191"/>
      <c r="AD584" s="191"/>
      <c r="AE584" s="191"/>
      <c r="AF584" s="191"/>
      <c r="AG584" s="191"/>
      <c r="AH584" s="191"/>
      <c r="AI584" s="191"/>
      <c r="AJ584" s="191"/>
      <c r="AK584" s="191"/>
      <c r="AL584" s="191"/>
      <c r="AM584" s="191"/>
      <c r="AN584" s="191"/>
      <c r="AO584" s="191"/>
      <c r="AP584" s="191"/>
      <c r="AQ584" s="191"/>
      <c r="AR584" s="191"/>
      <c r="AS584" s="191"/>
      <c r="AT584" s="191"/>
      <c r="AU584" s="191"/>
      <c r="AV584" s="191"/>
      <c r="AW584" s="191"/>
      <c r="AX584" s="191"/>
      <c r="AY584" s="191"/>
      <c r="AZ584" s="191"/>
      <c r="BA584" s="191"/>
      <c r="BB584" s="191"/>
      <c r="BC584" s="191"/>
      <c r="BD584" s="191"/>
      <c r="BE584" s="191"/>
      <c r="BF584" s="191"/>
      <c r="BG584" s="191"/>
      <c r="BH584" s="188"/>
      <c r="BI584" s="191"/>
      <c r="BJ584" s="191"/>
      <c r="BK584" s="191"/>
      <c r="BL584" s="191"/>
    </row>
    <row r="585" spans="1:64" x14ac:dyDescent="0.25">
      <c r="A585" s="191"/>
      <c r="B585" s="191"/>
      <c r="C585" s="191"/>
      <c r="D585" s="191"/>
      <c r="E585" s="191"/>
      <c r="F585" s="191"/>
      <c r="G585" s="191"/>
      <c r="H585" s="191"/>
      <c r="I585" s="191"/>
      <c r="J585" s="191"/>
      <c r="K585" s="191"/>
      <c r="L585" s="191"/>
      <c r="M585" s="191"/>
      <c r="N585" s="191"/>
      <c r="O585" s="191"/>
      <c r="P585" s="191"/>
      <c r="Q585" s="191"/>
      <c r="R585" s="191"/>
      <c r="S585" s="191"/>
      <c r="T585" s="191"/>
      <c r="U585" s="191"/>
      <c r="V585" s="191"/>
      <c r="W585" s="191"/>
      <c r="X585" s="191"/>
      <c r="Y585" s="191"/>
      <c r="Z585" s="191"/>
      <c r="AA585" s="191"/>
      <c r="AB585" s="191"/>
      <c r="AC585" s="191"/>
      <c r="AD585" s="191"/>
      <c r="AE585" s="191"/>
      <c r="AF585" s="191"/>
      <c r="AG585" s="191"/>
      <c r="AH585" s="191"/>
      <c r="AI585" s="191"/>
      <c r="AJ585" s="191"/>
      <c r="AK585" s="191"/>
      <c r="AL585" s="191"/>
      <c r="AM585" s="191"/>
      <c r="AN585" s="191"/>
      <c r="AO585" s="191"/>
      <c r="AP585" s="191"/>
      <c r="AQ585" s="191"/>
      <c r="AR585" s="191"/>
      <c r="AS585" s="191"/>
      <c r="AT585" s="191"/>
      <c r="AU585" s="191"/>
      <c r="AV585" s="191"/>
      <c r="AW585" s="191"/>
      <c r="AX585" s="191"/>
      <c r="AY585" s="191"/>
      <c r="AZ585" s="191"/>
      <c r="BA585" s="191"/>
      <c r="BB585" s="191"/>
      <c r="BC585" s="191"/>
      <c r="BD585" s="191"/>
      <c r="BE585" s="191"/>
      <c r="BF585" s="191"/>
      <c r="BG585" s="191"/>
      <c r="BH585" s="188"/>
      <c r="BI585" s="191"/>
      <c r="BJ585" s="191"/>
      <c r="BK585" s="191"/>
      <c r="BL585" s="191"/>
    </row>
    <row r="586" spans="1:64" x14ac:dyDescent="0.25">
      <c r="A586" s="191"/>
      <c r="B586" s="191"/>
      <c r="C586" s="191"/>
      <c r="D586" s="191"/>
      <c r="E586" s="191"/>
      <c r="F586" s="191"/>
      <c r="G586" s="191"/>
      <c r="H586" s="191"/>
      <c r="I586" s="191"/>
      <c r="J586" s="191"/>
      <c r="K586" s="191"/>
      <c r="L586" s="191"/>
      <c r="M586" s="191"/>
      <c r="N586" s="191"/>
      <c r="O586" s="191"/>
      <c r="P586" s="191"/>
      <c r="Q586" s="191"/>
      <c r="R586" s="191"/>
      <c r="S586" s="191"/>
      <c r="T586" s="191"/>
      <c r="U586" s="191"/>
      <c r="V586" s="191"/>
      <c r="W586" s="191"/>
      <c r="X586" s="191"/>
      <c r="Y586" s="191"/>
      <c r="Z586" s="191"/>
      <c r="AA586" s="191"/>
      <c r="AB586" s="191"/>
      <c r="AC586" s="191"/>
      <c r="AD586" s="191"/>
      <c r="AE586" s="191"/>
      <c r="AF586" s="191"/>
      <c r="AG586" s="191"/>
      <c r="AH586" s="191"/>
      <c r="AI586" s="191"/>
      <c r="AJ586" s="191"/>
      <c r="AK586" s="191"/>
      <c r="AL586" s="191"/>
      <c r="AM586" s="191"/>
      <c r="AN586" s="191"/>
      <c r="AO586" s="191"/>
      <c r="AP586" s="191"/>
      <c r="AQ586" s="191"/>
      <c r="AR586" s="191"/>
      <c r="AS586" s="191"/>
      <c r="AT586" s="191"/>
      <c r="AU586" s="191"/>
      <c r="AV586" s="191"/>
      <c r="AW586" s="191"/>
      <c r="AX586" s="191"/>
      <c r="AY586" s="191"/>
      <c r="AZ586" s="191"/>
      <c r="BA586" s="191"/>
      <c r="BB586" s="191"/>
      <c r="BC586" s="191"/>
      <c r="BD586" s="191"/>
      <c r="BE586" s="191"/>
      <c r="BF586" s="191"/>
      <c r="BG586" s="191"/>
      <c r="BH586" s="188"/>
      <c r="BI586" s="191"/>
      <c r="BJ586" s="191"/>
      <c r="BK586" s="191"/>
      <c r="BL586" s="191"/>
    </row>
    <row r="587" spans="1:64" x14ac:dyDescent="0.25">
      <c r="A587" s="191"/>
      <c r="B587" s="191"/>
      <c r="C587" s="191"/>
      <c r="D587" s="191"/>
      <c r="E587" s="191"/>
      <c r="F587" s="191"/>
      <c r="G587" s="191"/>
      <c r="H587" s="191"/>
      <c r="I587" s="191"/>
      <c r="J587" s="191"/>
      <c r="K587" s="191"/>
      <c r="L587" s="191"/>
      <c r="M587" s="191"/>
      <c r="N587" s="191"/>
      <c r="O587" s="191"/>
      <c r="P587" s="191"/>
      <c r="Q587" s="191"/>
      <c r="R587" s="191"/>
      <c r="S587" s="191"/>
      <c r="T587" s="191"/>
      <c r="U587" s="191"/>
      <c r="V587" s="191"/>
      <c r="W587" s="191"/>
      <c r="X587" s="191"/>
      <c r="Y587" s="191"/>
      <c r="Z587" s="191"/>
      <c r="AA587" s="191"/>
      <c r="AB587" s="191"/>
      <c r="AC587" s="191"/>
      <c r="AD587" s="191"/>
      <c r="AE587" s="191"/>
      <c r="AF587" s="191"/>
      <c r="AG587" s="191"/>
      <c r="AH587" s="191"/>
      <c r="AI587" s="191"/>
      <c r="AJ587" s="191"/>
      <c r="AK587" s="191"/>
      <c r="AL587" s="191"/>
      <c r="AM587" s="191"/>
      <c r="AN587" s="191"/>
      <c r="AO587" s="191"/>
      <c r="AP587" s="191"/>
      <c r="AQ587" s="191"/>
      <c r="AR587" s="191"/>
      <c r="AS587" s="191"/>
      <c r="AT587" s="191"/>
      <c r="AU587" s="191"/>
      <c r="AV587" s="191"/>
      <c r="AW587" s="191"/>
      <c r="AX587" s="191"/>
      <c r="AY587" s="191"/>
      <c r="AZ587" s="191"/>
      <c r="BA587" s="191"/>
      <c r="BB587" s="191"/>
      <c r="BC587" s="191"/>
      <c r="BD587" s="191"/>
      <c r="BE587" s="191"/>
      <c r="BF587" s="191"/>
      <c r="BG587" s="191"/>
      <c r="BH587" s="188"/>
      <c r="BI587" s="191"/>
      <c r="BJ587" s="191"/>
      <c r="BK587" s="191"/>
      <c r="BL587" s="191"/>
    </row>
    <row r="588" spans="1:64" x14ac:dyDescent="0.25">
      <c r="A588" s="191"/>
      <c r="B588" s="191"/>
      <c r="C588" s="191"/>
      <c r="D588" s="191"/>
      <c r="E588" s="191"/>
      <c r="F588" s="191"/>
      <c r="G588" s="191"/>
      <c r="H588" s="191"/>
      <c r="I588" s="191"/>
      <c r="J588" s="191"/>
      <c r="K588" s="191"/>
      <c r="L588" s="191"/>
      <c r="M588" s="191"/>
      <c r="N588" s="191"/>
      <c r="O588" s="191"/>
      <c r="P588" s="191"/>
      <c r="Q588" s="191"/>
      <c r="R588" s="191"/>
      <c r="S588" s="191"/>
      <c r="T588" s="191"/>
      <c r="U588" s="191"/>
      <c r="V588" s="191"/>
      <c r="W588" s="191"/>
      <c r="X588" s="191"/>
      <c r="Y588" s="191"/>
      <c r="Z588" s="191"/>
      <c r="AA588" s="191"/>
      <c r="AB588" s="191"/>
      <c r="AC588" s="191"/>
      <c r="AD588" s="191"/>
      <c r="AE588" s="191"/>
      <c r="AF588" s="191"/>
      <c r="AG588" s="191"/>
      <c r="AH588" s="191"/>
      <c r="AI588" s="191"/>
      <c r="AJ588" s="191"/>
      <c r="AK588" s="191"/>
      <c r="AL588" s="191"/>
      <c r="AM588" s="191"/>
      <c r="AN588" s="191"/>
      <c r="AO588" s="191"/>
      <c r="AP588" s="191"/>
      <c r="AQ588" s="191"/>
      <c r="AR588" s="191"/>
      <c r="AS588" s="191"/>
      <c r="AT588" s="191"/>
      <c r="AU588" s="191"/>
      <c r="AV588" s="191"/>
      <c r="AW588" s="191"/>
      <c r="AX588" s="191"/>
      <c r="AY588" s="191"/>
      <c r="AZ588" s="191"/>
      <c r="BA588" s="191"/>
      <c r="BB588" s="191"/>
      <c r="BC588" s="191"/>
      <c r="BD588" s="191"/>
      <c r="BE588" s="191"/>
      <c r="BF588" s="191"/>
      <c r="BG588" s="191"/>
      <c r="BH588" s="188"/>
      <c r="BI588" s="191"/>
      <c r="BJ588" s="191"/>
      <c r="BK588" s="191"/>
      <c r="BL588" s="191"/>
    </row>
    <row r="589" spans="1:64" x14ac:dyDescent="0.25">
      <c r="A589" s="191"/>
      <c r="B589" s="191"/>
      <c r="C589" s="191"/>
      <c r="D589" s="191"/>
      <c r="E589" s="191"/>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1"/>
      <c r="AY589" s="191"/>
      <c r="AZ589" s="191"/>
      <c r="BA589" s="191"/>
      <c r="BB589" s="191"/>
      <c r="BC589" s="191"/>
      <c r="BD589" s="191"/>
      <c r="BE589" s="191"/>
      <c r="BF589" s="191"/>
      <c r="BG589" s="191"/>
      <c r="BH589" s="188"/>
      <c r="BI589" s="191"/>
      <c r="BJ589" s="191"/>
      <c r="BK589" s="191"/>
      <c r="BL589" s="191"/>
    </row>
    <row r="590" spans="1:64" x14ac:dyDescent="0.25">
      <c r="A590" s="191"/>
      <c r="B590" s="191"/>
      <c r="C590" s="191"/>
      <c r="D590" s="191"/>
      <c r="E590" s="191"/>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1"/>
      <c r="AY590" s="191"/>
      <c r="AZ590" s="191"/>
      <c r="BA590" s="191"/>
      <c r="BB590" s="191"/>
      <c r="BC590" s="191"/>
      <c r="BD590" s="191"/>
      <c r="BE590" s="191"/>
      <c r="BF590" s="191"/>
      <c r="BG590" s="191"/>
      <c r="BH590" s="188"/>
      <c r="BI590" s="191"/>
      <c r="BJ590" s="191"/>
      <c r="BK590" s="191"/>
      <c r="BL590" s="191"/>
    </row>
    <row r="591" spans="1:64" x14ac:dyDescent="0.25">
      <c r="A591" s="191"/>
      <c r="B591" s="191"/>
      <c r="C591" s="191"/>
      <c r="D591" s="191"/>
      <c r="E591" s="191"/>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1"/>
      <c r="AY591" s="191"/>
      <c r="AZ591" s="191"/>
      <c r="BA591" s="191"/>
      <c r="BB591" s="191"/>
      <c r="BC591" s="191"/>
      <c r="BD591" s="191"/>
      <c r="BE591" s="191"/>
      <c r="BF591" s="191"/>
      <c r="BG591" s="191"/>
      <c r="BH591" s="188"/>
      <c r="BI591" s="191"/>
      <c r="BJ591" s="191"/>
      <c r="BK591" s="191"/>
      <c r="BL591" s="191"/>
    </row>
    <row r="592" spans="1:64" x14ac:dyDescent="0.25">
      <c r="A592" s="191"/>
      <c r="B592" s="191"/>
      <c r="C592" s="191"/>
      <c r="D592" s="191"/>
      <c r="E592" s="191"/>
      <c r="F592" s="191"/>
      <c r="G592" s="191"/>
      <c r="H592" s="191"/>
      <c r="I592" s="191"/>
      <c r="J592" s="191"/>
      <c r="K592" s="191"/>
      <c r="L592" s="191"/>
      <c r="M592" s="191"/>
      <c r="N592" s="191"/>
      <c r="O592" s="191"/>
      <c r="P592" s="191"/>
      <c r="Q592" s="191"/>
      <c r="R592" s="191"/>
      <c r="S592" s="191"/>
      <c r="T592" s="191"/>
      <c r="U592" s="191"/>
      <c r="V592" s="191"/>
      <c r="W592" s="191"/>
      <c r="X592" s="191"/>
      <c r="Y592" s="191"/>
      <c r="Z592" s="191"/>
      <c r="AA592" s="191"/>
      <c r="AB592" s="191"/>
      <c r="AC592" s="191"/>
      <c r="AD592" s="191"/>
      <c r="AE592" s="191"/>
      <c r="AF592" s="191"/>
      <c r="AG592" s="191"/>
      <c r="AH592" s="191"/>
      <c r="AI592" s="191"/>
      <c r="AJ592" s="191"/>
      <c r="AK592" s="191"/>
      <c r="AL592" s="191"/>
      <c r="AM592" s="191"/>
      <c r="AN592" s="191"/>
      <c r="AO592" s="191"/>
      <c r="AP592" s="191"/>
      <c r="AQ592" s="191"/>
      <c r="AR592" s="191"/>
      <c r="AS592" s="191"/>
      <c r="AT592" s="191"/>
      <c r="AU592" s="191"/>
      <c r="AV592" s="191"/>
      <c r="AW592" s="191"/>
      <c r="AX592" s="191"/>
      <c r="AY592" s="191"/>
      <c r="AZ592" s="191"/>
      <c r="BA592" s="191"/>
      <c r="BB592" s="191"/>
      <c r="BC592" s="191"/>
      <c r="BD592" s="191"/>
      <c r="BE592" s="191"/>
      <c r="BF592" s="191"/>
      <c r="BG592" s="191"/>
      <c r="BH592" s="188"/>
      <c r="BI592" s="191"/>
      <c r="BJ592" s="191"/>
      <c r="BK592" s="191"/>
      <c r="BL592" s="191"/>
    </row>
    <row r="593" spans="1:64" x14ac:dyDescent="0.25">
      <c r="A593" s="191"/>
      <c r="B593" s="191"/>
      <c r="C593" s="191"/>
      <c r="D593" s="191"/>
      <c r="E593" s="191"/>
      <c r="F593" s="191"/>
      <c r="G593" s="191"/>
      <c r="H593" s="191"/>
      <c r="I593" s="191"/>
      <c r="J593" s="191"/>
      <c r="K593" s="191"/>
      <c r="L593" s="191"/>
      <c r="M593" s="191"/>
      <c r="N593" s="191"/>
      <c r="O593" s="191"/>
      <c r="P593" s="191"/>
      <c r="Q593" s="191"/>
      <c r="R593" s="191"/>
      <c r="S593" s="191"/>
      <c r="T593" s="191"/>
      <c r="U593" s="191"/>
      <c r="V593" s="191"/>
      <c r="W593" s="191"/>
      <c r="X593" s="191"/>
      <c r="Y593" s="191"/>
      <c r="Z593" s="191"/>
      <c r="AA593" s="191"/>
      <c r="AB593" s="191"/>
      <c r="AC593" s="191"/>
      <c r="AD593" s="191"/>
      <c r="AE593" s="191"/>
      <c r="AF593" s="191"/>
      <c r="AG593" s="191"/>
      <c r="AH593" s="191"/>
      <c r="AI593" s="191"/>
      <c r="AJ593" s="191"/>
      <c r="AK593" s="191"/>
      <c r="AL593" s="191"/>
      <c r="AM593" s="191"/>
      <c r="AN593" s="191"/>
      <c r="AO593" s="191"/>
      <c r="AP593" s="191"/>
      <c r="AQ593" s="191"/>
      <c r="AR593" s="191"/>
      <c r="AS593" s="191"/>
      <c r="AT593" s="191"/>
      <c r="AU593" s="191"/>
      <c r="AV593" s="191"/>
      <c r="AW593" s="191"/>
      <c r="AX593" s="191"/>
      <c r="AY593" s="191"/>
      <c r="AZ593" s="191"/>
      <c r="BA593" s="191"/>
      <c r="BB593" s="191"/>
      <c r="BC593" s="191"/>
      <c r="BD593" s="191"/>
      <c r="BE593" s="191"/>
      <c r="BF593" s="191"/>
      <c r="BG593" s="191"/>
      <c r="BH593" s="188"/>
      <c r="BI593" s="191"/>
      <c r="BJ593" s="191"/>
      <c r="BK593" s="191"/>
      <c r="BL593" s="191"/>
    </row>
    <row r="594" spans="1:64" x14ac:dyDescent="0.25">
      <c r="A594" s="191"/>
      <c r="B594" s="191"/>
      <c r="C594" s="191"/>
      <c r="D594" s="191"/>
      <c r="E594" s="191"/>
      <c r="F594" s="191"/>
      <c r="G594" s="191"/>
      <c r="H594" s="191"/>
      <c r="I594" s="191"/>
      <c r="J594" s="191"/>
      <c r="K594" s="191"/>
      <c r="L594" s="191"/>
      <c r="M594" s="191"/>
      <c r="N594" s="191"/>
      <c r="O594" s="191"/>
      <c r="P594" s="191"/>
      <c r="Q594" s="191"/>
      <c r="R594" s="191"/>
      <c r="S594" s="191"/>
      <c r="T594" s="191"/>
      <c r="U594" s="191"/>
      <c r="V594" s="191"/>
      <c r="W594" s="191"/>
      <c r="X594" s="191"/>
      <c r="Y594" s="191"/>
      <c r="Z594" s="191"/>
      <c r="AA594" s="191"/>
      <c r="AB594" s="191"/>
      <c r="AC594" s="191"/>
      <c r="AD594" s="191"/>
      <c r="AE594" s="191"/>
      <c r="AF594" s="191"/>
      <c r="AG594" s="191"/>
      <c r="AH594" s="191"/>
      <c r="AI594" s="191"/>
      <c r="AJ594" s="191"/>
      <c r="AK594" s="191"/>
      <c r="AL594" s="191"/>
      <c r="AM594" s="191"/>
      <c r="AN594" s="191"/>
      <c r="AO594" s="191"/>
      <c r="AP594" s="191"/>
      <c r="AQ594" s="191"/>
      <c r="AR594" s="191"/>
      <c r="AS594" s="191"/>
      <c r="AT594" s="191"/>
      <c r="AU594" s="191"/>
      <c r="AV594" s="191"/>
      <c r="AW594" s="191"/>
      <c r="AX594" s="191"/>
      <c r="AY594" s="191"/>
      <c r="AZ594" s="191"/>
      <c r="BA594" s="191"/>
      <c r="BB594" s="191"/>
      <c r="BC594" s="191"/>
      <c r="BD594" s="191"/>
      <c r="BE594" s="191"/>
      <c r="BF594" s="191"/>
      <c r="BG594" s="191"/>
      <c r="BH594" s="188"/>
      <c r="BI594" s="191"/>
      <c r="BJ594" s="191"/>
      <c r="BK594" s="191"/>
      <c r="BL594" s="191"/>
    </row>
    <row r="595" spans="1:64" x14ac:dyDescent="0.25">
      <c r="A595" s="191"/>
      <c r="B595" s="191"/>
      <c r="C595" s="191"/>
      <c r="D595" s="191"/>
      <c r="E595" s="191"/>
      <c r="F595" s="191"/>
      <c r="G595" s="191"/>
      <c r="H595" s="191"/>
      <c r="I595" s="191"/>
      <c r="J595" s="191"/>
      <c r="K595" s="191"/>
      <c r="L595" s="191"/>
      <c r="M595" s="191"/>
      <c r="N595" s="191"/>
      <c r="O595" s="191"/>
      <c r="P595" s="191"/>
      <c r="Q595" s="191"/>
      <c r="R595" s="191"/>
      <c r="S595" s="191"/>
      <c r="T595" s="191"/>
      <c r="U595" s="191"/>
      <c r="V595" s="191"/>
      <c r="W595" s="191"/>
      <c r="X595" s="191"/>
      <c r="Y595" s="191"/>
      <c r="Z595" s="191"/>
      <c r="AA595" s="191"/>
      <c r="AB595" s="191"/>
      <c r="AC595" s="191"/>
      <c r="AD595" s="191"/>
      <c r="AE595" s="191"/>
      <c r="AF595" s="191"/>
      <c r="AG595" s="191"/>
      <c r="AH595" s="191"/>
      <c r="AI595" s="191"/>
      <c r="AJ595" s="191"/>
      <c r="AK595" s="191"/>
      <c r="AL595" s="191"/>
      <c r="AM595" s="191"/>
      <c r="AN595" s="191"/>
      <c r="AO595" s="191"/>
      <c r="AP595" s="191"/>
      <c r="AQ595" s="191"/>
      <c r="AR595" s="191"/>
      <c r="AS595" s="191"/>
      <c r="AT595" s="191"/>
      <c r="AU595" s="191"/>
      <c r="AV595" s="191"/>
      <c r="AW595" s="191"/>
      <c r="AX595" s="191"/>
      <c r="AY595" s="191"/>
      <c r="AZ595" s="191"/>
      <c r="BA595" s="191"/>
      <c r="BB595" s="191"/>
      <c r="BC595" s="191"/>
      <c r="BD595" s="191"/>
      <c r="BE595" s="191"/>
      <c r="BF595" s="191"/>
      <c r="BG595" s="191"/>
      <c r="BH595" s="188"/>
      <c r="BI595" s="191"/>
      <c r="BJ595" s="191"/>
      <c r="BK595" s="191"/>
      <c r="BL595" s="191"/>
    </row>
    <row r="596" spans="1:64" x14ac:dyDescent="0.25">
      <c r="A596" s="191"/>
      <c r="B596" s="191"/>
      <c r="C596" s="191"/>
      <c r="D596" s="191"/>
      <c r="E596" s="191"/>
      <c r="F596" s="191"/>
      <c r="G596" s="191"/>
      <c r="H596" s="191"/>
      <c r="I596" s="191"/>
      <c r="J596" s="191"/>
      <c r="K596" s="191"/>
      <c r="L596" s="191"/>
      <c r="M596" s="191"/>
      <c r="N596" s="191"/>
      <c r="O596" s="191"/>
      <c r="P596" s="191"/>
      <c r="Q596" s="191"/>
      <c r="R596" s="191"/>
      <c r="S596" s="191"/>
      <c r="T596" s="191"/>
      <c r="U596" s="191"/>
      <c r="V596" s="191"/>
      <c r="W596" s="191"/>
      <c r="X596" s="191"/>
      <c r="Y596" s="191"/>
      <c r="Z596" s="191"/>
      <c r="AA596" s="191"/>
      <c r="AB596" s="191"/>
      <c r="AC596" s="191"/>
      <c r="AD596" s="191"/>
      <c r="AE596" s="191"/>
      <c r="AF596" s="191"/>
      <c r="AG596" s="191"/>
      <c r="AH596" s="191"/>
      <c r="AI596" s="191"/>
      <c r="AJ596" s="191"/>
      <c r="AK596" s="191"/>
      <c r="AL596" s="191"/>
      <c r="AM596" s="191"/>
      <c r="AN596" s="191"/>
      <c r="AO596" s="191"/>
      <c r="AP596" s="191"/>
      <c r="AQ596" s="191"/>
      <c r="AR596" s="191"/>
      <c r="AS596" s="191"/>
      <c r="AT596" s="191"/>
      <c r="AU596" s="191"/>
      <c r="AV596" s="191"/>
      <c r="AW596" s="191"/>
      <c r="AX596" s="191"/>
      <c r="AY596" s="191"/>
      <c r="AZ596" s="191"/>
      <c r="BA596" s="191"/>
      <c r="BB596" s="191"/>
      <c r="BC596" s="191"/>
      <c r="BD596" s="191"/>
      <c r="BE596" s="191"/>
      <c r="BF596" s="191"/>
      <c r="BG596" s="191"/>
      <c r="BH596" s="188"/>
      <c r="BI596" s="191"/>
      <c r="BJ596" s="191"/>
      <c r="BK596" s="191"/>
      <c r="BL596" s="191"/>
    </row>
    <row r="597" spans="1:64" x14ac:dyDescent="0.25">
      <c r="A597" s="191"/>
      <c r="B597" s="191"/>
      <c r="C597" s="191"/>
      <c r="D597" s="191"/>
      <c r="E597" s="191"/>
      <c r="F597" s="191"/>
      <c r="G597" s="191"/>
      <c r="H597" s="191"/>
      <c r="I597" s="191"/>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AN597" s="191"/>
      <c r="AO597" s="191"/>
      <c r="AP597" s="191"/>
      <c r="AQ597" s="191"/>
      <c r="AR597" s="191"/>
      <c r="AS597" s="191"/>
      <c r="AT597" s="191"/>
      <c r="AU597" s="191"/>
      <c r="AV597" s="191"/>
      <c r="AW597" s="191"/>
      <c r="AX597" s="191"/>
      <c r="AY597" s="191"/>
      <c r="AZ597" s="191"/>
      <c r="BA597" s="191"/>
      <c r="BB597" s="191"/>
      <c r="BC597" s="191"/>
      <c r="BD597" s="191"/>
      <c r="BE597" s="191"/>
      <c r="BF597" s="191"/>
      <c r="BG597" s="191"/>
      <c r="BH597" s="188"/>
      <c r="BI597" s="191"/>
      <c r="BJ597" s="191"/>
      <c r="BK597" s="191"/>
      <c r="BL597" s="191"/>
    </row>
    <row r="598" spans="1:64" x14ac:dyDescent="0.25">
      <c r="A598" s="191"/>
      <c r="B598" s="191"/>
      <c r="C598" s="191"/>
      <c r="D598" s="191"/>
      <c r="E598" s="191"/>
      <c r="F598" s="191"/>
      <c r="G598" s="191"/>
      <c r="H598" s="191"/>
      <c r="I598" s="191"/>
      <c r="J598" s="191"/>
      <c r="K598" s="191"/>
      <c r="L598" s="191"/>
      <c r="M598" s="191"/>
      <c r="N598" s="191"/>
      <c r="O598" s="191"/>
      <c r="P598" s="191"/>
      <c r="Q598" s="191"/>
      <c r="R598" s="191"/>
      <c r="S598" s="191"/>
      <c r="T598" s="191"/>
      <c r="U598" s="191"/>
      <c r="V598" s="191"/>
      <c r="W598" s="191"/>
      <c r="X598" s="191"/>
      <c r="Y598" s="191"/>
      <c r="Z598" s="191"/>
      <c r="AA598" s="191"/>
      <c r="AB598" s="191"/>
      <c r="AC598" s="191"/>
      <c r="AD598" s="191"/>
      <c r="AE598" s="191"/>
      <c r="AF598" s="191"/>
      <c r="AG598" s="191"/>
      <c r="AH598" s="191"/>
      <c r="AI598" s="191"/>
      <c r="AJ598" s="191"/>
      <c r="AK598" s="191"/>
      <c r="AL598" s="191"/>
      <c r="AM598" s="191"/>
      <c r="AN598" s="191"/>
      <c r="AO598" s="191"/>
      <c r="AP598" s="191"/>
      <c r="AQ598" s="191"/>
      <c r="AR598" s="191"/>
      <c r="AS598" s="191"/>
      <c r="AT598" s="191"/>
      <c r="AU598" s="191"/>
      <c r="AV598" s="191"/>
      <c r="AW598" s="191"/>
      <c r="AX598" s="191"/>
      <c r="AY598" s="191"/>
      <c r="AZ598" s="191"/>
      <c r="BA598" s="191"/>
      <c r="BB598" s="191"/>
      <c r="BC598" s="191"/>
      <c r="BD598" s="191"/>
      <c r="BE598" s="191"/>
      <c r="BF598" s="191"/>
      <c r="BG598" s="191"/>
      <c r="BH598" s="188"/>
      <c r="BI598" s="191"/>
      <c r="BJ598" s="191"/>
      <c r="BK598" s="191"/>
      <c r="BL598" s="191"/>
    </row>
    <row r="599" spans="1:64" x14ac:dyDescent="0.25">
      <c r="A599" s="191"/>
      <c r="B599" s="191"/>
      <c r="C599" s="191"/>
      <c r="D599" s="191"/>
      <c r="E599" s="191"/>
      <c r="F599" s="191"/>
      <c r="G599" s="191"/>
      <c r="H599" s="191"/>
      <c r="I599" s="191"/>
      <c r="J599" s="191"/>
      <c r="K599" s="191"/>
      <c r="L599" s="191"/>
      <c r="M599" s="191"/>
      <c r="N599" s="191"/>
      <c r="O599" s="191"/>
      <c r="P599" s="191"/>
      <c r="Q599" s="191"/>
      <c r="R599" s="191"/>
      <c r="S599" s="191"/>
      <c r="T599" s="191"/>
      <c r="U599" s="191"/>
      <c r="V599" s="191"/>
      <c r="W599" s="191"/>
      <c r="X599" s="191"/>
      <c r="Y599" s="191"/>
      <c r="Z599" s="191"/>
      <c r="AA599" s="191"/>
      <c r="AB599" s="191"/>
      <c r="AC599" s="191"/>
      <c r="AD599" s="191"/>
      <c r="AE599" s="191"/>
      <c r="AF599" s="191"/>
      <c r="AG599" s="191"/>
      <c r="AH599" s="191"/>
      <c r="AI599" s="191"/>
      <c r="AJ599" s="191"/>
      <c r="AK599" s="191"/>
      <c r="AL599" s="191"/>
      <c r="AM599" s="191"/>
      <c r="AN599" s="191"/>
      <c r="AO599" s="191"/>
      <c r="AP599" s="191"/>
      <c r="AQ599" s="191"/>
      <c r="AR599" s="191"/>
      <c r="AS599" s="191"/>
      <c r="AT599" s="191"/>
      <c r="AU599" s="191"/>
      <c r="AV599" s="191"/>
      <c r="AW599" s="191"/>
      <c r="AX599" s="191"/>
      <c r="AY599" s="191"/>
      <c r="AZ599" s="191"/>
      <c r="BA599" s="191"/>
      <c r="BB599" s="191"/>
      <c r="BC599" s="191"/>
      <c r="BD599" s="191"/>
      <c r="BE599" s="191"/>
      <c r="BF599" s="191"/>
      <c r="BG599" s="191"/>
      <c r="BH599" s="188"/>
      <c r="BI599" s="191"/>
      <c r="BJ599" s="191"/>
      <c r="BK599" s="191"/>
      <c r="BL599" s="191"/>
    </row>
    <row r="600" spans="1:64" x14ac:dyDescent="0.25">
      <c r="A600" s="191"/>
      <c r="B600" s="191"/>
      <c r="C600" s="191"/>
      <c r="D600" s="191"/>
      <c r="E600" s="191"/>
      <c r="F600" s="191"/>
      <c r="G600" s="191"/>
      <c r="H600" s="191"/>
      <c r="I600" s="191"/>
      <c r="J600" s="191"/>
      <c r="K600" s="191"/>
      <c r="L600" s="191"/>
      <c r="M600" s="191"/>
      <c r="N600" s="191"/>
      <c r="O600" s="191"/>
      <c r="P600" s="191"/>
      <c r="Q600" s="191"/>
      <c r="R600" s="191"/>
      <c r="S600" s="191"/>
      <c r="T600" s="191"/>
      <c r="U600" s="191"/>
      <c r="V600" s="191"/>
      <c r="W600" s="191"/>
      <c r="X600" s="191"/>
      <c r="Y600" s="191"/>
      <c r="Z600" s="191"/>
      <c r="AA600" s="191"/>
      <c r="AB600" s="191"/>
      <c r="AC600" s="191"/>
      <c r="AD600" s="191"/>
      <c r="AE600" s="191"/>
      <c r="AF600" s="191"/>
      <c r="AG600" s="191"/>
      <c r="AH600" s="191"/>
      <c r="AI600" s="191"/>
      <c r="AJ600" s="191"/>
      <c r="AK600" s="191"/>
      <c r="AL600" s="191"/>
      <c r="AM600" s="191"/>
      <c r="AN600" s="191"/>
      <c r="AO600" s="191"/>
      <c r="AP600" s="191"/>
      <c r="AQ600" s="191"/>
      <c r="AR600" s="191"/>
      <c r="AS600" s="191"/>
      <c r="AT600" s="191"/>
      <c r="AU600" s="191"/>
      <c r="AV600" s="191"/>
      <c r="AW600" s="191"/>
      <c r="AX600" s="191"/>
      <c r="AY600" s="191"/>
      <c r="AZ600" s="191"/>
      <c r="BA600" s="191"/>
      <c r="BB600" s="191"/>
      <c r="BC600" s="191"/>
      <c r="BD600" s="191"/>
      <c r="BE600" s="191"/>
      <c r="BF600" s="191"/>
      <c r="BG600" s="191"/>
      <c r="BH600" s="188"/>
      <c r="BI600" s="191"/>
      <c r="BJ600" s="191"/>
      <c r="BK600" s="191"/>
      <c r="BL600" s="191"/>
    </row>
    <row r="601" spans="1:64" x14ac:dyDescent="0.25">
      <c r="A601" s="191"/>
      <c r="B601" s="191"/>
      <c r="C601" s="191"/>
      <c r="D601" s="191"/>
      <c r="E601" s="191"/>
      <c r="F601" s="191"/>
      <c r="G601" s="191"/>
      <c r="H601" s="191"/>
      <c r="I601" s="191"/>
      <c r="J601" s="191"/>
      <c r="K601" s="191"/>
      <c r="L601" s="191"/>
      <c r="M601" s="191"/>
      <c r="N601" s="191"/>
      <c r="O601" s="191"/>
      <c r="P601" s="191"/>
      <c r="Q601" s="191"/>
      <c r="R601" s="191"/>
      <c r="S601" s="191"/>
      <c r="T601" s="191"/>
      <c r="U601" s="191"/>
      <c r="V601" s="191"/>
      <c r="W601" s="191"/>
      <c r="X601" s="191"/>
      <c r="Y601" s="191"/>
      <c r="Z601" s="191"/>
      <c r="AA601" s="191"/>
      <c r="AB601" s="191"/>
      <c r="AC601" s="191"/>
      <c r="AD601" s="191"/>
      <c r="AE601" s="191"/>
      <c r="AF601" s="191"/>
      <c r="AG601" s="191"/>
      <c r="AH601" s="191"/>
      <c r="AI601" s="191"/>
      <c r="AJ601" s="191"/>
      <c r="AK601" s="191"/>
      <c r="AL601" s="191"/>
      <c r="AM601" s="191"/>
      <c r="AN601" s="191"/>
      <c r="AO601" s="191"/>
      <c r="AP601" s="191"/>
      <c r="AQ601" s="191"/>
      <c r="AR601" s="191"/>
      <c r="AS601" s="191"/>
      <c r="AT601" s="191"/>
      <c r="AU601" s="191"/>
      <c r="AV601" s="191"/>
      <c r="AW601" s="191"/>
      <c r="AX601" s="191"/>
      <c r="AY601" s="191"/>
      <c r="AZ601" s="191"/>
      <c r="BA601" s="191"/>
      <c r="BB601" s="191"/>
      <c r="BC601" s="191"/>
      <c r="BD601" s="191"/>
      <c r="BE601" s="191"/>
      <c r="BF601" s="191"/>
      <c r="BG601" s="191"/>
      <c r="BH601" s="188"/>
      <c r="BI601" s="191"/>
      <c r="BJ601" s="191"/>
      <c r="BK601" s="191"/>
      <c r="BL601" s="191"/>
    </row>
    <row r="602" spans="1:64" x14ac:dyDescent="0.25">
      <c r="A602" s="191"/>
      <c r="B602" s="191"/>
      <c r="C602" s="191"/>
      <c r="D602" s="191"/>
      <c r="E602" s="191"/>
      <c r="F602" s="191"/>
      <c r="G602" s="191"/>
      <c r="H602" s="191"/>
      <c r="I602" s="191"/>
      <c r="J602" s="191"/>
      <c r="K602" s="191"/>
      <c r="L602" s="191"/>
      <c r="M602" s="191"/>
      <c r="N602" s="191"/>
      <c r="O602" s="191"/>
      <c r="P602" s="191"/>
      <c r="Q602" s="191"/>
      <c r="R602" s="191"/>
      <c r="S602" s="191"/>
      <c r="T602" s="191"/>
      <c r="U602" s="191"/>
      <c r="V602" s="191"/>
      <c r="W602" s="191"/>
      <c r="X602" s="191"/>
      <c r="Y602" s="191"/>
      <c r="Z602" s="191"/>
      <c r="AA602" s="191"/>
      <c r="AB602" s="191"/>
      <c r="AC602" s="191"/>
      <c r="AD602" s="191"/>
      <c r="AE602" s="191"/>
      <c r="AF602" s="191"/>
      <c r="AG602" s="191"/>
      <c r="AH602" s="191"/>
      <c r="AI602" s="191"/>
      <c r="AJ602" s="191"/>
      <c r="AK602" s="191"/>
      <c r="AL602" s="191"/>
      <c r="AM602" s="191"/>
      <c r="AN602" s="191"/>
      <c r="AO602" s="191"/>
      <c r="AP602" s="191"/>
      <c r="AQ602" s="191"/>
      <c r="AR602" s="191"/>
      <c r="AS602" s="191"/>
      <c r="AT602" s="191"/>
      <c r="AU602" s="191"/>
      <c r="AV602" s="191"/>
      <c r="AW602" s="191"/>
      <c r="AX602" s="191"/>
      <c r="AY602" s="191"/>
      <c r="AZ602" s="191"/>
      <c r="BA602" s="191"/>
      <c r="BB602" s="191"/>
      <c r="BC602" s="191"/>
      <c r="BD602" s="191"/>
      <c r="BE602" s="191"/>
      <c r="BF602" s="191"/>
      <c r="BG602" s="191"/>
      <c r="BH602" s="188"/>
      <c r="BI602" s="191"/>
      <c r="BJ602" s="191"/>
      <c r="BK602" s="191"/>
      <c r="BL602" s="191"/>
    </row>
    <row r="603" spans="1:64" x14ac:dyDescent="0.25">
      <c r="A603" s="191"/>
      <c r="B603" s="191"/>
      <c r="C603" s="191"/>
      <c r="D603" s="191"/>
      <c r="E603" s="191"/>
      <c r="F603" s="191"/>
      <c r="G603" s="191"/>
      <c r="H603" s="191"/>
      <c r="I603" s="191"/>
      <c r="J603" s="191"/>
      <c r="K603" s="191"/>
      <c r="L603" s="191"/>
      <c r="M603" s="191"/>
      <c r="N603" s="191"/>
      <c r="O603" s="191"/>
      <c r="P603" s="191"/>
      <c r="Q603" s="191"/>
      <c r="R603" s="191"/>
      <c r="S603" s="191"/>
      <c r="T603" s="191"/>
      <c r="U603" s="191"/>
      <c r="V603" s="191"/>
      <c r="W603" s="191"/>
      <c r="X603" s="191"/>
      <c r="Y603" s="191"/>
      <c r="Z603" s="191"/>
      <c r="AA603" s="191"/>
      <c r="AB603" s="191"/>
      <c r="AC603" s="191"/>
      <c r="AD603" s="191"/>
      <c r="AE603" s="191"/>
      <c r="AF603" s="191"/>
      <c r="AG603" s="191"/>
      <c r="AH603" s="191"/>
      <c r="AI603" s="191"/>
      <c r="AJ603" s="191"/>
      <c r="AK603" s="191"/>
      <c r="AL603" s="191"/>
      <c r="AM603" s="191"/>
      <c r="AN603" s="191"/>
      <c r="AO603" s="191"/>
      <c r="AP603" s="191"/>
      <c r="AQ603" s="191"/>
      <c r="AR603" s="191"/>
      <c r="AS603" s="191"/>
      <c r="AT603" s="191"/>
      <c r="AU603" s="191"/>
      <c r="AV603" s="191"/>
      <c r="AW603" s="191"/>
      <c r="AX603" s="191"/>
      <c r="AY603" s="191"/>
      <c r="AZ603" s="191"/>
      <c r="BA603" s="191"/>
      <c r="BB603" s="191"/>
      <c r="BC603" s="191"/>
      <c r="BD603" s="191"/>
      <c r="BE603" s="191"/>
      <c r="BF603" s="191"/>
      <c r="BG603" s="191"/>
      <c r="BH603" s="188"/>
      <c r="BI603" s="191"/>
      <c r="BJ603" s="191"/>
      <c r="BK603" s="191"/>
      <c r="BL603" s="191"/>
    </row>
    <row r="604" spans="1:64" x14ac:dyDescent="0.25">
      <c r="A604" s="191"/>
      <c r="B604" s="191"/>
      <c r="C604" s="191"/>
      <c r="D604" s="191"/>
      <c r="E604" s="191"/>
      <c r="F604" s="191"/>
      <c r="G604" s="191"/>
      <c r="H604" s="191"/>
      <c r="I604" s="191"/>
      <c r="J604" s="191"/>
      <c r="K604" s="191"/>
      <c r="L604" s="191"/>
      <c r="M604" s="191"/>
      <c r="N604" s="191"/>
      <c r="O604" s="191"/>
      <c r="P604" s="191"/>
      <c r="Q604" s="191"/>
      <c r="R604" s="191"/>
      <c r="S604" s="191"/>
      <c r="T604" s="191"/>
      <c r="U604" s="191"/>
      <c r="V604" s="191"/>
      <c r="W604" s="191"/>
      <c r="X604" s="191"/>
      <c r="Y604" s="191"/>
      <c r="Z604" s="191"/>
      <c r="AA604" s="191"/>
      <c r="AB604" s="191"/>
      <c r="AC604" s="191"/>
      <c r="AD604" s="191"/>
      <c r="AE604" s="191"/>
      <c r="AF604" s="191"/>
      <c r="AG604" s="191"/>
      <c r="AH604" s="191"/>
      <c r="AI604" s="191"/>
      <c r="AJ604" s="191"/>
      <c r="AK604" s="191"/>
      <c r="AL604" s="191"/>
      <c r="AM604" s="191"/>
      <c r="AN604" s="191"/>
      <c r="AO604" s="191"/>
      <c r="AP604" s="191"/>
      <c r="AQ604" s="191"/>
      <c r="AR604" s="191"/>
      <c r="AS604" s="191"/>
      <c r="AT604" s="191"/>
      <c r="AU604" s="191"/>
      <c r="AV604" s="191"/>
      <c r="AW604" s="191"/>
      <c r="AX604" s="191"/>
      <c r="AY604" s="191"/>
      <c r="AZ604" s="191"/>
      <c r="BA604" s="191"/>
      <c r="BB604" s="191"/>
      <c r="BC604" s="191"/>
      <c r="BD604" s="191"/>
      <c r="BE604" s="191"/>
      <c r="BF604" s="191"/>
      <c r="BG604" s="191"/>
      <c r="BH604" s="188"/>
      <c r="BI604" s="191"/>
      <c r="BJ604" s="191"/>
      <c r="BK604" s="191"/>
      <c r="BL604" s="191"/>
    </row>
    <row r="605" spans="1:64" x14ac:dyDescent="0.25">
      <c r="A605" s="191"/>
      <c r="B605" s="191"/>
      <c r="C605" s="191"/>
      <c r="D605" s="191"/>
      <c r="E605" s="191"/>
      <c r="F605" s="191"/>
      <c r="G605" s="191"/>
      <c r="H605" s="191"/>
      <c r="I605" s="191"/>
      <c r="J605" s="191"/>
      <c r="K605" s="191"/>
      <c r="L605" s="191"/>
      <c r="M605" s="191"/>
      <c r="N605" s="191"/>
      <c r="O605" s="191"/>
      <c r="P605" s="191"/>
      <c r="Q605" s="191"/>
      <c r="R605" s="191"/>
      <c r="S605" s="191"/>
      <c r="T605" s="191"/>
      <c r="U605" s="191"/>
      <c r="V605" s="191"/>
      <c r="W605" s="191"/>
      <c r="X605" s="191"/>
      <c r="Y605" s="191"/>
      <c r="Z605" s="191"/>
      <c r="AA605" s="191"/>
      <c r="AB605" s="191"/>
      <c r="AC605" s="191"/>
      <c r="AD605" s="191"/>
      <c r="AE605" s="191"/>
      <c r="AF605" s="191"/>
      <c r="AG605" s="191"/>
      <c r="AH605" s="191"/>
      <c r="AI605" s="191"/>
      <c r="AJ605" s="191"/>
      <c r="AK605" s="191"/>
      <c r="AL605" s="191"/>
      <c r="AM605" s="191"/>
      <c r="AN605" s="191"/>
      <c r="AO605" s="191"/>
      <c r="AP605" s="191"/>
      <c r="AQ605" s="191"/>
      <c r="AR605" s="191"/>
      <c r="AS605" s="191"/>
      <c r="AT605" s="191"/>
      <c r="AU605" s="191"/>
      <c r="AV605" s="191"/>
      <c r="AW605" s="191"/>
      <c r="AX605" s="191"/>
      <c r="AY605" s="191"/>
      <c r="AZ605" s="191"/>
      <c r="BA605" s="191"/>
      <c r="BB605" s="191"/>
      <c r="BC605" s="191"/>
      <c r="BD605" s="191"/>
      <c r="BE605" s="191"/>
      <c r="BF605" s="191"/>
      <c r="BG605" s="191"/>
      <c r="BH605" s="188"/>
      <c r="BI605" s="191"/>
      <c r="BJ605" s="191"/>
      <c r="BK605" s="191"/>
      <c r="BL605" s="191"/>
    </row>
    <row r="606" spans="1:64" x14ac:dyDescent="0.25">
      <c r="A606" s="191"/>
      <c r="B606" s="191"/>
      <c r="C606" s="191"/>
      <c r="D606" s="191"/>
      <c r="E606" s="191"/>
      <c r="F606" s="191"/>
      <c r="G606" s="191"/>
      <c r="H606" s="191"/>
      <c r="I606" s="191"/>
      <c r="J606" s="191"/>
      <c r="K606" s="191"/>
      <c r="L606" s="191"/>
      <c r="M606" s="191"/>
      <c r="N606" s="191"/>
      <c r="O606" s="191"/>
      <c r="P606" s="191"/>
      <c r="Q606" s="191"/>
      <c r="R606" s="191"/>
      <c r="S606" s="191"/>
      <c r="T606" s="191"/>
      <c r="U606" s="191"/>
      <c r="V606" s="191"/>
      <c r="W606" s="191"/>
      <c r="X606" s="191"/>
      <c r="Y606" s="191"/>
      <c r="Z606" s="191"/>
      <c r="AA606" s="191"/>
      <c r="AB606" s="191"/>
      <c r="AC606" s="191"/>
      <c r="AD606" s="191"/>
      <c r="AE606" s="191"/>
      <c r="AF606" s="191"/>
      <c r="AG606" s="191"/>
      <c r="AH606" s="191"/>
      <c r="AI606" s="191"/>
      <c r="AJ606" s="191"/>
      <c r="AK606" s="191"/>
      <c r="AL606" s="191"/>
      <c r="AM606" s="191"/>
      <c r="AN606" s="191"/>
      <c r="AO606" s="191"/>
      <c r="AP606" s="191"/>
      <c r="AQ606" s="191"/>
      <c r="AR606" s="191"/>
      <c r="AS606" s="191"/>
      <c r="AT606" s="191"/>
      <c r="AU606" s="191"/>
      <c r="AV606" s="191"/>
      <c r="AW606" s="191"/>
      <c r="AX606" s="191"/>
      <c r="AY606" s="191"/>
      <c r="AZ606" s="191"/>
      <c r="BA606" s="191"/>
      <c r="BB606" s="191"/>
      <c r="BC606" s="191"/>
      <c r="BD606" s="191"/>
      <c r="BE606" s="191"/>
      <c r="BF606" s="191"/>
      <c r="BG606" s="191"/>
      <c r="BH606" s="188"/>
      <c r="BI606" s="191"/>
      <c r="BJ606" s="191"/>
      <c r="BK606" s="191"/>
      <c r="BL606" s="191"/>
    </row>
    <row r="607" spans="1:64" x14ac:dyDescent="0.25">
      <c r="A607" s="191"/>
      <c r="B607" s="191"/>
      <c r="C607" s="191"/>
      <c r="D607" s="191"/>
      <c r="E607" s="191"/>
      <c r="F607" s="191"/>
      <c r="G607" s="191"/>
      <c r="H607" s="191"/>
      <c r="I607" s="191"/>
      <c r="J607" s="191"/>
      <c r="K607" s="191"/>
      <c r="L607" s="191"/>
      <c r="M607" s="191"/>
      <c r="N607" s="191"/>
      <c r="O607" s="191"/>
      <c r="P607" s="191"/>
      <c r="Q607" s="191"/>
      <c r="R607" s="191"/>
      <c r="S607" s="191"/>
      <c r="T607" s="191"/>
      <c r="U607" s="191"/>
      <c r="V607" s="191"/>
      <c r="W607" s="191"/>
      <c r="X607" s="191"/>
      <c r="Y607" s="191"/>
      <c r="Z607" s="191"/>
      <c r="AA607" s="191"/>
      <c r="AB607" s="191"/>
      <c r="AC607" s="191"/>
      <c r="AD607" s="191"/>
      <c r="AE607" s="191"/>
      <c r="AF607" s="191"/>
      <c r="AG607" s="191"/>
      <c r="AH607" s="191"/>
      <c r="AI607" s="191"/>
      <c r="AJ607" s="191"/>
      <c r="AK607" s="191"/>
      <c r="AL607" s="191"/>
      <c r="AM607" s="191"/>
      <c r="AN607" s="191"/>
      <c r="AO607" s="191"/>
      <c r="AP607" s="191"/>
      <c r="AQ607" s="191"/>
      <c r="AR607" s="191"/>
      <c r="AS607" s="191"/>
      <c r="AT607" s="191"/>
      <c r="AU607" s="191"/>
      <c r="AV607" s="191"/>
      <c r="AW607" s="191"/>
      <c r="AX607" s="191"/>
      <c r="AY607" s="191"/>
      <c r="AZ607" s="191"/>
      <c r="BA607" s="191"/>
      <c r="BB607" s="191"/>
      <c r="BC607" s="191"/>
      <c r="BD607" s="191"/>
      <c r="BE607" s="191"/>
      <c r="BF607" s="191"/>
      <c r="BG607" s="191"/>
      <c r="BH607" s="188"/>
      <c r="BI607" s="191"/>
      <c r="BJ607" s="191"/>
      <c r="BK607" s="191"/>
      <c r="BL607" s="191"/>
    </row>
    <row r="608" spans="1:64" x14ac:dyDescent="0.25">
      <c r="A608" s="191"/>
      <c r="B608" s="191"/>
      <c r="C608" s="191"/>
      <c r="D608" s="191"/>
      <c r="E608" s="191"/>
      <c r="F608" s="191"/>
      <c r="G608" s="191"/>
      <c r="H608" s="191"/>
      <c r="I608" s="191"/>
      <c r="J608" s="191"/>
      <c r="K608" s="191"/>
      <c r="L608" s="191"/>
      <c r="M608" s="191"/>
      <c r="N608" s="191"/>
      <c r="O608" s="191"/>
      <c r="P608" s="191"/>
      <c r="Q608" s="191"/>
      <c r="R608" s="191"/>
      <c r="S608" s="191"/>
      <c r="T608" s="191"/>
      <c r="U608" s="191"/>
      <c r="V608" s="191"/>
      <c r="W608" s="191"/>
      <c r="X608" s="191"/>
      <c r="Y608" s="191"/>
      <c r="Z608" s="191"/>
      <c r="AA608" s="191"/>
      <c r="AB608" s="191"/>
      <c r="AC608" s="191"/>
      <c r="AD608" s="191"/>
      <c r="AE608" s="191"/>
      <c r="AF608" s="191"/>
      <c r="AG608" s="191"/>
      <c r="AH608" s="191"/>
      <c r="AI608" s="191"/>
      <c r="AJ608" s="191"/>
      <c r="AK608" s="191"/>
      <c r="AL608" s="191"/>
      <c r="AM608" s="191"/>
      <c r="AN608" s="191"/>
      <c r="AO608" s="191"/>
      <c r="AP608" s="191"/>
      <c r="AQ608" s="191"/>
      <c r="AR608" s="191"/>
      <c r="AS608" s="191"/>
      <c r="AT608" s="191"/>
      <c r="AU608" s="191"/>
      <c r="AV608" s="191"/>
      <c r="AW608" s="191"/>
      <c r="AX608" s="191"/>
      <c r="AY608" s="191"/>
      <c r="AZ608" s="191"/>
      <c r="BA608" s="191"/>
      <c r="BB608" s="191"/>
      <c r="BC608" s="191"/>
      <c r="BD608" s="191"/>
      <c r="BE608" s="191"/>
      <c r="BF608" s="191"/>
      <c r="BG608" s="191"/>
      <c r="BH608" s="188"/>
      <c r="BI608" s="191"/>
      <c r="BJ608" s="191"/>
      <c r="BK608" s="191"/>
      <c r="BL608" s="191"/>
    </row>
    <row r="609" spans="1:64" x14ac:dyDescent="0.25">
      <c r="A609" s="191"/>
      <c r="B609" s="191"/>
      <c r="C609" s="191"/>
      <c r="D609" s="191"/>
      <c r="E609" s="191"/>
      <c r="F609" s="191"/>
      <c r="G609" s="191"/>
      <c r="H609" s="191"/>
      <c r="I609" s="191"/>
      <c r="J609" s="191"/>
      <c r="K609" s="191"/>
      <c r="L609" s="191"/>
      <c r="M609" s="191"/>
      <c r="N609" s="191"/>
      <c r="O609" s="191"/>
      <c r="P609" s="191"/>
      <c r="Q609" s="191"/>
      <c r="R609" s="191"/>
      <c r="S609" s="191"/>
      <c r="T609" s="191"/>
      <c r="U609" s="191"/>
      <c r="V609" s="191"/>
      <c r="W609" s="191"/>
      <c r="X609" s="191"/>
      <c r="Y609" s="191"/>
      <c r="Z609" s="191"/>
      <c r="AA609" s="191"/>
      <c r="AB609" s="191"/>
      <c r="AC609" s="191"/>
      <c r="AD609" s="191"/>
      <c r="AE609" s="191"/>
      <c r="AF609" s="191"/>
      <c r="AG609" s="191"/>
      <c r="AH609" s="191"/>
      <c r="AI609" s="191"/>
      <c r="AJ609" s="191"/>
      <c r="AK609" s="191"/>
      <c r="AL609" s="191"/>
      <c r="AM609" s="191"/>
      <c r="AN609" s="191"/>
      <c r="AO609" s="191"/>
      <c r="AP609" s="191"/>
      <c r="AQ609" s="191"/>
      <c r="AR609" s="191"/>
      <c r="AS609" s="191"/>
      <c r="AT609" s="191"/>
      <c r="AU609" s="191"/>
      <c r="AV609" s="191"/>
      <c r="AW609" s="191"/>
      <c r="AX609" s="191"/>
      <c r="AY609" s="191"/>
      <c r="AZ609" s="191"/>
      <c r="BA609" s="191"/>
      <c r="BB609" s="191"/>
      <c r="BC609" s="191"/>
      <c r="BD609" s="191"/>
      <c r="BE609" s="191"/>
      <c r="BF609" s="191"/>
      <c r="BG609" s="191"/>
      <c r="BH609" s="188"/>
      <c r="BI609" s="191"/>
      <c r="BJ609" s="191"/>
      <c r="BK609" s="191"/>
      <c r="BL609" s="191"/>
    </row>
    <row r="610" spans="1:64" x14ac:dyDescent="0.25">
      <c r="A610" s="191"/>
      <c r="B610" s="191"/>
      <c r="C610" s="191"/>
      <c r="D610" s="191"/>
      <c r="E610" s="191"/>
      <c r="F610" s="191"/>
      <c r="G610" s="191"/>
      <c r="H610" s="191"/>
      <c r="I610" s="191"/>
      <c r="J610" s="191"/>
      <c r="K610" s="191"/>
      <c r="L610" s="191"/>
      <c r="M610" s="191"/>
      <c r="N610" s="191"/>
      <c r="O610" s="191"/>
      <c r="P610" s="191"/>
      <c r="Q610" s="191"/>
      <c r="R610" s="191"/>
      <c r="S610" s="191"/>
      <c r="T610" s="191"/>
      <c r="U610" s="191"/>
      <c r="V610" s="191"/>
      <c r="W610" s="191"/>
      <c r="X610" s="191"/>
      <c r="Y610" s="191"/>
      <c r="Z610" s="191"/>
      <c r="AA610" s="191"/>
      <c r="AB610" s="191"/>
      <c r="AC610" s="191"/>
      <c r="AD610" s="191"/>
      <c r="AE610" s="191"/>
      <c r="AF610" s="191"/>
      <c r="AG610" s="191"/>
      <c r="AH610" s="191"/>
      <c r="AI610" s="191"/>
      <c r="AJ610" s="191"/>
      <c r="AK610" s="191"/>
      <c r="AL610" s="191"/>
      <c r="AM610" s="191"/>
      <c r="AN610" s="191"/>
      <c r="AO610" s="191"/>
      <c r="AP610" s="191"/>
      <c r="AQ610" s="191"/>
      <c r="AR610" s="191"/>
      <c r="AS610" s="191"/>
      <c r="AT610" s="191"/>
      <c r="AU610" s="191"/>
      <c r="AV610" s="191"/>
      <c r="AW610" s="191"/>
      <c r="AX610" s="191"/>
      <c r="AY610" s="191"/>
      <c r="AZ610" s="191"/>
      <c r="BA610" s="191"/>
      <c r="BB610" s="191"/>
      <c r="BC610" s="191"/>
      <c r="BD610" s="191"/>
      <c r="BE610" s="191"/>
      <c r="BF610" s="191"/>
      <c r="BG610" s="191"/>
      <c r="BH610" s="188"/>
      <c r="BI610" s="191"/>
      <c r="BJ610" s="191"/>
      <c r="BK610" s="191"/>
      <c r="BL610" s="191"/>
    </row>
    <row r="611" spans="1:64" x14ac:dyDescent="0.25">
      <c r="A611" s="191"/>
      <c r="B611" s="191"/>
      <c r="C611" s="191"/>
      <c r="D611" s="191"/>
      <c r="E611" s="191"/>
      <c r="F611" s="191"/>
      <c r="G611" s="191"/>
      <c r="H611" s="191"/>
      <c r="I611" s="191"/>
      <c r="J611" s="191"/>
      <c r="K611" s="191"/>
      <c r="L611" s="191"/>
      <c r="M611" s="191"/>
      <c r="N611" s="191"/>
      <c r="O611" s="191"/>
      <c r="P611" s="191"/>
      <c r="Q611" s="191"/>
      <c r="R611" s="191"/>
      <c r="S611" s="191"/>
      <c r="T611" s="191"/>
      <c r="U611" s="191"/>
      <c r="V611" s="191"/>
      <c r="W611" s="191"/>
      <c r="X611" s="191"/>
      <c r="Y611" s="191"/>
      <c r="Z611" s="191"/>
      <c r="AA611" s="191"/>
      <c r="AB611" s="191"/>
      <c r="AC611" s="191"/>
      <c r="AD611" s="191"/>
      <c r="AE611" s="191"/>
      <c r="AF611" s="191"/>
      <c r="AG611" s="191"/>
      <c r="AH611" s="191"/>
      <c r="AI611" s="191"/>
      <c r="AJ611" s="191"/>
      <c r="AK611" s="191"/>
      <c r="AL611" s="191"/>
      <c r="AM611" s="191"/>
      <c r="AN611" s="191"/>
      <c r="AO611" s="191"/>
      <c r="AP611" s="191"/>
      <c r="AQ611" s="191"/>
      <c r="AR611" s="191"/>
      <c r="AS611" s="191"/>
      <c r="AT611" s="191"/>
      <c r="AU611" s="191"/>
      <c r="AV611" s="191"/>
      <c r="AW611" s="191"/>
      <c r="AX611" s="191"/>
      <c r="AY611" s="191"/>
      <c r="AZ611" s="191"/>
      <c r="BA611" s="191"/>
      <c r="BB611" s="191"/>
      <c r="BC611" s="191"/>
      <c r="BD611" s="191"/>
      <c r="BE611" s="191"/>
      <c r="BF611" s="191"/>
      <c r="BG611" s="191"/>
      <c r="BH611" s="188"/>
      <c r="BI611" s="191"/>
      <c r="BJ611" s="191"/>
      <c r="BK611" s="191"/>
      <c r="BL611" s="191"/>
    </row>
    <row r="612" spans="1:64" x14ac:dyDescent="0.25">
      <c r="A612" s="191"/>
      <c r="B612" s="191"/>
      <c r="C612" s="191"/>
      <c r="D612" s="191"/>
      <c r="E612" s="191"/>
      <c r="F612" s="191"/>
      <c r="G612" s="191"/>
      <c r="H612" s="191"/>
      <c r="I612" s="191"/>
      <c r="J612" s="191"/>
      <c r="K612" s="191"/>
      <c r="L612" s="191"/>
      <c r="M612" s="191"/>
      <c r="N612" s="191"/>
      <c r="O612" s="191"/>
      <c r="P612" s="191"/>
      <c r="Q612" s="191"/>
      <c r="R612" s="191"/>
      <c r="S612" s="191"/>
      <c r="T612" s="191"/>
      <c r="U612" s="191"/>
      <c r="V612" s="191"/>
      <c r="W612" s="191"/>
      <c r="X612" s="191"/>
      <c r="Y612" s="191"/>
      <c r="Z612" s="191"/>
      <c r="AA612" s="191"/>
      <c r="AB612" s="191"/>
      <c r="AC612" s="191"/>
      <c r="AD612" s="191"/>
      <c r="AE612" s="191"/>
      <c r="AF612" s="191"/>
      <c r="AG612" s="191"/>
      <c r="AH612" s="191"/>
      <c r="AI612" s="191"/>
      <c r="AJ612" s="191"/>
      <c r="AK612" s="191"/>
      <c r="AL612" s="191"/>
      <c r="AM612" s="191"/>
      <c r="AN612" s="191"/>
      <c r="AO612" s="191"/>
      <c r="AP612" s="191"/>
      <c r="AQ612" s="191"/>
      <c r="AR612" s="191"/>
      <c r="AS612" s="191"/>
      <c r="AT612" s="191"/>
      <c r="AU612" s="191"/>
      <c r="AV612" s="191"/>
      <c r="AW612" s="191"/>
      <c r="AX612" s="191"/>
      <c r="AY612" s="191"/>
      <c r="AZ612" s="191"/>
      <c r="BA612" s="191"/>
      <c r="BB612" s="191"/>
      <c r="BC612" s="191"/>
      <c r="BD612" s="191"/>
      <c r="BE612" s="191"/>
      <c r="BF612" s="191"/>
      <c r="BG612" s="191"/>
      <c r="BH612" s="188"/>
      <c r="BI612" s="191"/>
      <c r="BJ612" s="191"/>
      <c r="BK612" s="191"/>
      <c r="BL612" s="191"/>
    </row>
    <row r="613" spans="1:64" x14ac:dyDescent="0.25">
      <c r="A613" s="191"/>
      <c r="B613" s="191"/>
      <c r="C613" s="191"/>
      <c r="D613" s="191"/>
      <c r="E613" s="191"/>
      <c r="F613" s="191"/>
      <c r="G613" s="191"/>
      <c r="H613" s="191"/>
      <c r="I613" s="191"/>
      <c r="J613" s="191"/>
      <c r="K613" s="191"/>
      <c r="L613" s="191"/>
      <c r="M613" s="191"/>
      <c r="N613" s="191"/>
      <c r="O613" s="191"/>
      <c r="P613" s="191"/>
      <c r="Q613" s="191"/>
      <c r="R613" s="191"/>
      <c r="S613" s="191"/>
      <c r="T613" s="191"/>
      <c r="U613" s="191"/>
      <c r="V613" s="191"/>
      <c r="W613" s="191"/>
      <c r="X613" s="191"/>
      <c r="Y613" s="191"/>
      <c r="Z613" s="191"/>
      <c r="AA613" s="191"/>
      <c r="AB613" s="191"/>
      <c r="AC613" s="191"/>
      <c r="AD613" s="191"/>
      <c r="AE613" s="191"/>
      <c r="AF613" s="191"/>
      <c r="AG613" s="191"/>
      <c r="AH613" s="191"/>
      <c r="AI613" s="191"/>
      <c r="AJ613" s="191"/>
      <c r="AK613" s="191"/>
      <c r="AL613" s="191"/>
      <c r="AM613" s="191"/>
      <c r="AN613" s="191"/>
      <c r="AO613" s="191"/>
      <c r="AP613" s="191"/>
      <c r="AQ613" s="191"/>
      <c r="AR613" s="191"/>
      <c r="AS613" s="191"/>
      <c r="AT613" s="191"/>
      <c r="AU613" s="191"/>
      <c r="AV613" s="191"/>
      <c r="AW613" s="191"/>
      <c r="AX613" s="191"/>
      <c r="AY613" s="191"/>
      <c r="AZ613" s="191"/>
      <c r="BA613" s="191"/>
      <c r="BB613" s="191"/>
      <c r="BC613" s="191"/>
      <c r="BD613" s="191"/>
      <c r="BE613" s="191"/>
      <c r="BF613" s="191"/>
      <c r="BG613" s="191"/>
      <c r="BH613" s="188"/>
      <c r="BI613" s="191"/>
      <c r="BJ613" s="191"/>
      <c r="BK613" s="191"/>
      <c r="BL613" s="191"/>
    </row>
    <row r="614" spans="1:64" x14ac:dyDescent="0.25">
      <c r="A614" s="191"/>
      <c r="B614" s="191"/>
      <c r="C614" s="191"/>
      <c r="D614" s="191"/>
      <c r="E614" s="191"/>
      <c r="F614" s="191"/>
      <c r="G614" s="191"/>
      <c r="H614" s="191"/>
      <c r="I614" s="191"/>
      <c r="J614" s="191"/>
      <c r="K614" s="191"/>
      <c r="L614" s="191"/>
      <c r="M614" s="191"/>
      <c r="N614" s="191"/>
      <c r="O614" s="191"/>
      <c r="P614" s="191"/>
      <c r="Q614" s="191"/>
      <c r="R614" s="191"/>
      <c r="S614" s="191"/>
      <c r="T614" s="191"/>
      <c r="U614" s="191"/>
      <c r="V614" s="191"/>
      <c r="W614" s="191"/>
      <c r="X614" s="191"/>
      <c r="Y614" s="191"/>
      <c r="Z614" s="191"/>
      <c r="AA614" s="191"/>
      <c r="AB614" s="191"/>
      <c r="AC614" s="191"/>
      <c r="AD614" s="191"/>
      <c r="AE614" s="191"/>
      <c r="AF614" s="191"/>
      <c r="AG614" s="191"/>
      <c r="AH614" s="191"/>
      <c r="AI614" s="191"/>
      <c r="AJ614" s="191"/>
      <c r="AK614" s="191"/>
      <c r="AL614" s="191"/>
      <c r="AM614" s="191"/>
      <c r="AN614" s="191"/>
      <c r="AO614" s="191"/>
      <c r="AP614" s="191"/>
      <c r="AQ614" s="191"/>
      <c r="AR614" s="191"/>
      <c r="AS614" s="191"/>
      <c r="AT614" s="191"/>
      <c r="AU614" s="191"/>
      <c r="AV614" s="191"/>
      <c r="AW614" s="191"/>
      <c r="AX614" s="191"/>
      <c r="AY614" s="191"/>
      <c r="AZ614" s="191"/>
      <c r="BA614" s="191"/>
      <c r="BB614" s="191"/>
      <c r="BC614" s="191"/>
      <c r="BD614" s="191"/>
      <c r="BE614" s="191"/>
      <c r="BF614" s="191"/>
      <c r="BG614" s="191"/>
      <c r="BH614" s="188"/>
      <c r="BI614" s="191"/>
      <c r="BJ614" s="191"/>
      <c r="BK614" s="191"/>
      <c r="BL614" s="191"/>
    </row>
    <row r="615" spans="1:64" x14ac:dyDescent="0.25">
      <c r="A615" s="191"/>
      <c r="B615" s="191"/>
      <c r="C615" s="191"/>
      <c r="D615" s="191"/>
      <c r="E615" s="191"/>
      <c r="F615" s="191"/>
      <c r="G615" s="191"/>
      <c r="H615" s="191"/>
      <c r="I615" s="191"/>
      <c r="J615" s="191"/>
      <c r="K615" s="191"/>
      <c r="L615" s="191"/>
      <c r="M615" s="191"/>
      <c r="N615" s="191"/>
      <c r="O615" s="191"/>
      <c r="P615" s="191"/>
      <c r="Q615" s="191"/>
      <c r="R615" s="191"/>
      <c r="S615" s="191"/>
      <c r="T615" s="191"/>
      <c r="U615" s="191"/>
      <c r="V615" s="191"/>
      <c r="W615" s="191"/>
      <c r="X615" s="191"/>
      <c r="Y615" s="191"/>
      <c r="Z615" s="191"/>
      <c r="AA615" s="191"/>
      <c r="AB615" s="191"/>
      <c r="AC615" s="191"/>
      <c r="AD615" s="191"/>
      <c r="AE615" s="191"/>
      <c r="AF615" s="191"/>
      <c r="AG615" s="191"/>
      <c r="AH615" s="191"/>
      <c r="AI615" s="191"/>
      <c r="AJ615" s="191"/>
      <c r="AK615" s="191"/>
      <c r="AL615" s="191"/>
      <c r="AM615" s="191"/>
      <c r="AN615" s="191"/>
      <c r="AO615" s="191"/>
      <c r="AP615" s="191"/>
      <c r="AQ615" s="191"/>
      <c r="AR615" s="191"/>
      <c r="AS615" s="191"/>
      <c r="AT615" s="191"/>
      <c r="AU615" s="191"/>
      <c r="AV615" s="191"/>
      <c r="AW615" s="191"/>
      <c r="AX615" s="191"/>
      <c r="AY615" s="191"/>
      <c r="AZ615" s="191"/>
      <c r="BA615" s="191"/>
      <c r="BB615" s="191"/>
      <c r="BC615" s="191"/>
      <c r="BD615" s="191"/>
      <c r="BE615" s="191"/>
      <c r="BF615" s="191"/>
      <c r="BG615" s="191"/>
      <c r="BH615" s="188"/>
      <c r="BI615" s="191"/>
      <c r="BJ615" s="191"/>
      <c r="BK615" s="191"/>
      <c r="BL615" s="191"/>
    </row>
  </sheetData>
  <mergeCells count="10">
    <mergeCell ref="A2:BL2"/>
    <mergeCell ref="D4:D5"/>
    <mergeCell ref="E4:E5"/>
    <mergeCell ref="F4:F5"/>
    <mergeCell ref="G4:BK4"/>
    <mergeCell ref="BL4:BL5"/>
    <mergeCell ref="A3:BL3"/>
    <mergeCell ref="A4:A5"/>
    <mergeCell ref="B4:B5"/>
    <mergeCell ref="C4:C5"/>
  </mergeCells>
  <conditionalFormatting sqref="B9">
    <cfRule type="duplicateValues" dxfId="23" priority="1" stopIfTrue="1"/>
  </conditionalFormatting>
  <pageMargins left="0.39370078740157483" right="0.19685039370078741" top="0.74803149606299213" bottom="0.35433070866141736" header="0.31496062992125984" footer="0.31496062992125984"/>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91"/>
  <sheetViews>
    <sheetView zoomScale="70" zoomScaleNormal="70" zoomScaleSheetLayoutView="55" workbookViewId="0">
      <selection activeCell="K50" sqref="K50"/>
    </sheetView>
  </sheetViews>
  <sheetFormatPr defaultRowHeight="15" x14ac:dyDescent="0.25"/>
  <cols>
    <col min="1" max="1" width="7.5703125" style="230" customWidth="1"/>
    <col min="2" max="2" width="29.85546875" style="230" customWidth="1"/>
    <col min="3" max="3" width="6" style="230" customWidth="1"/>
    <col min="4" max="4" width="14" style="230" customWidth="1"/>
    <col min="5" max="5" width="9.140625" style="230" customWidth="1"/>
    <col min="6" max="6" width="12" style="230" customWidth="1"/>
    <col min="7" max="7" width="11.85546875" style="230" customWidth="1"/>
    <col min="8" max="8" width="12" style="230" customWidth="1"/>
    <col min="9" max="9" width="11.7109375" style="230" customWidth="1"/>
    <col min="10" max="10" width="12.7109375" style="230" customWidth="1"/>
    <col min="11" max="11" width="11.140625" style="230" customWidth="1"/>
    <col min="12" max="12" width="11.7109375" style="230" customWidth="1"/>
    <col min="13" max="14" width="11.5703125" style="230" customWidth="1"/>
    <col min="15" max="15" width="12.7109375" style="230" customWidth="1"/>
    <col min="16" max="16" width="11.7109375" style="230" customWidth="1"/>
    <col min="17" max="17" width="12.42578125" style="230" customWidth="1"/>
    <col min="18" max="18" width="13.28515625" style="230" customWidth="1"/>
    <col min="19" max="19" width="0" style="229" hidden="1" customWidth="1"/>
    <col min="20" max="16384" width="9.140625" style="230"/>
  </cols>
  <sheetData>
    <row r="1" spans="1:19" x14ac:dyDescent="0.25">
      <c r="A1" s="887" t="s">
        <v>546</v>
      </c>
      <c r="B1" s="887"/>
      <c r="C1" s="887"/>
      <c r="D1" s="887"/>
      <c r="E1" s="887"/>
      <c r="F1" s="887"/>
      <c r="G1" s="887"/>
      <c r="H1" s="887"/>
      <c r="I1" s="887"/>
      <c r="J1" s="887"/>
      <c r="K1" s="887"/>
      <c r="L1" s="887"/>
      <c r="M1" s="887"/>
      <c r="N1" s="887"/>
      <c r="O1" s="887"/>
      <c r="P1" s="887"/>
      <c r="Q1" s="887"/>
      <c r="R1" s="887"/>
    </row>
    <row r="2" spans="1:19" x14ac:dyDescent="0.25">
      <c r="K2" s="890"/>
      <c r="L2" s="890"/>
      <c r="M2" s="890"/>
      <c r="O2" s="888" t="s">
        <v>0</v>
      </c>
      <c r="P2" s="888"/>
      <c r="Q2" s="888"/>
      <c r="R2" s="888"/>
    </row>
    <row r="3" spans="1:19" s="228" customFormat="1" ht="17.25" customHeight="1" x14ac:dyDescent="0.25">
      <c r="A3" s="891" t="s">
        <v>1</v>
      </c>
      <c r="B3" s="892" t="s">
        <v>2</v>
      </c>
      <c r="C3" s="891" t="s">
        <v>3</v>
      </c>
      <c r="D3" s="892" t="s">
        <v>158</v>
      </c>
      <c r="E3" s="893" t="s">
        <v>159</v>
      </c>
      <c r="F3" s="894"/>
      <c r="G3" s="894"/>
      <c r="H3" s="894"/>
      <c r="I3" s="894"/>
      <c r="J3" s="894"/>
      <c r="K3" s="894"/>
      <c r="L3" s="894"/>
      <c r="M3" s="894"/>
      <c r="N3" s="894"/>
      <c r="O3" s="894"/>
      <c r="P3" s="894"/>
      <c r="Q3" s="894"/>
      <c r="R3" s="895"/>
      <c r="S3" s="227"/>
    </row>
    <row r="4" spans="1:19" s="316" customFormat="1" ht="57" customHeight="1" x14ac:dyDescent="0.25">
      <c r="A4" s="891"/>
      <c r="B4" s="892"/>
      <c r="C4" s="891"/>
      <c r="D4" s="891"/>
      <c r="E4" s="314" t="s">
        <v>237</v>
      </c>
      <c r="F4" s="314" t="s">
        <v>238</v>
      </c>
      <c r="G4" s="314" t="s">
        <v>251</v>
      </c>
      <c r="H4" s="314" t="s">
        <v>240</v>
      </c>
      <c r="I4" s="314" t="s">
        <v>241</v>
      </c>
      <c r="J4" s="314" t="s">
        <v>242</v>
      </c>
      <c r="K4" s="314" t="s">
        <v>243</v>
      </c>
      <c r="L4" s="314" t="s">
        <v>244</v>
      </c>
      <c r="M4" s="314" t="s">
        <v>245</v>
      </c>
      <c r="N4" s="314" t="s">
        <v>246</v>
      </c>
      <c r="O4" s="314" t="s">
        <v>247</v>
      </c>
      <c r="P4" s="314" t="s">
        <v>248</v>
      </c>
      <c r="Q4" s="314" t="s">
        <v>249</v>
      </c>
      <c r="R4" s="314" t="s">
        <v>250</v>
      </c>
      <c r="S4" s="315"/>
    </row>
    <row r="5" spans="1:19" s="320" customFormat="1" x14ac:dyDescent="0.25">
      <c r="A5" s="317">
        <v>1</v>
      </c>
      <c r="B5" s="318">
        <v>2</v>
      </c>
      <c r="C5" s="317">
        <v>3</v>
      </c>
      <c r="D5" s="317" t="s">
        <v>160</v>
      </c>
      <c r="E5" s="317">
        <v>5</v>
      </c>
      <c r="F5" s="317">
        <v>6</v>
      </c>
      <c r="G5" s="317">
        <v>7</v>
      </c>
      <c r="H5" s="317">
        <v>8</v>
      </c>
      <c r="I5" s="317">
        <v>9</v>
      </c>
      <c r="J5" s="317">
        <v>10</v>
      </c>
      <c r="K5" s="317">
        <v>11</v>
      </c>
      <c r="L5" s="317">
        <v>12</v>
      </c>
      <c r="M5" s="317">
        <v>13</v>
      </c>
      <c r="N5" s="317">
        <v>14</v>
      </c>
      <c r="O5" s="317">
        <v>15</v>
      </c>
      <c r="P5" s="317">
        <v>16</v>
      </c>
      <c r="Q5" s="317">
        <v>17</v>
      </c>
      <c r="R5" s="317">
        <v>18</v>
      </c>
      <c r="S5" s="319"/>
    </row>
    <row r="6" spans="1:19" s="95" customFormat="1" ht="14.25" x14ac:dyDescent="0.25">
      <c r="A6" s="775"/>
      <c r="B6" s="776" t="s">
        <v>236</v>
      </c>
      <c r="C6" s="775"/>
      <c r="D6" s="777">
        <v>125695.2488</v>
      </c>
      <c r="E6" s="777">
        <v>557.81389999999988</v>
      </c>
      <c r="F6" s="777">
        <v>2798.4264999999996</v>
      </c>
      <c r="G6" s="777">
        <v>3367.634</v>
      </c>
      <c r="H6" s="777">
        <v>2775.6151</v>
      </c>
      <c r="I6" s="777">
        <v>1649.1896000000002</v>
      </c>
      <c r="J6" s="777">
        <v>14055.623899999999</v>
      </c>
      <c r="K6" s="777">
        <v>9891.4846000000016</v>
      </c>
      <c r="L6" s="777">
        <v>2974.3969000000002</v>
      </c>
      <c r="M6" s="777">
        <v>2492.9851000000003</v>
      </c>
      <c r="N6" s="777">
        <v>6154.2890000000007</v>
      </c>
      <c r="O6" s="777">
        <v>17352.320800000001</v>
      </c>
      <c r="P6" s="777">
        <v>5388.2545999999993</v>
      </c>
      <c r="Q6" s="777">
        <v>16067.672299999998</v>
      </c>
      <c r="R6" s="777">
        <v>40169.522500000006</v>
      </c>
    </row>
    <row r="7" spans="1:19" s="228" customFormat="1" ht="14.25" x14ac:dyDescent="0.25">
      <c r="A7" s="327">
        <v>1</v>
      </c>
      <c r="B7" s="328" t="s">
        <v>61</v>
      </c>
      <c r="C7" s="329" t="s">
        <v>6</v>
      </c>
      <c r="D7" s="772">
        <v>112692.4556</v>
      </c>
      <c r="E7" s="772">
        <v>402.74019999999996</v>
      </c>
      <c r="F7" s="772">
        <v>2609.0499666666665</v>
      </c>
      <c r="G7" s="772">
        <v>2560.1476999999995</v>
      </c>
      <c r="H7" s="772">
        <v>2626.3986999999997</v>
      </c>
      <c r="I7" s="772">
        <v>1342.4426000000001</v>
      </c>
      <c r="J7" s="772">
        <v>12442.863699999998</v>
      </c>
      <c r="K7" s="772">
        <v>9431.6001666666671</v>
      </c>
      <c r="L7" s="772">
        <v>1666.9665000000002</v>
      </c>
      <c r="M7" s="772">
        <v>1730.7173000000005</v>
      </c>
      <c r="N7" s="772">
        <v>5492.6817000000001</v>
      </c>
      <c r="O7" s="772">
        <v>14770.393</v>
      </c>
      <c r="P7" s="772">
        <v>4956.2635</v>
      </c>
      <c r="Q7" s="772">
        <v>13607.633266666666</v>
      </c>
      <c r="R7" s="772">
        <v>39052.5573</v>
      </c>
      <c r="S7" s="227">
        <f>D7*100/21721.57</f>
        <v>518.80437555848869</v>
      </c>
    </row>
    <row r="8" spans="1:19" x14ac:dyDescent="0.25">
      <c r="A8" s="321" t="s">
        <v>62</v>
      </c>
      <c r="B8" s="322" t="s">
        <v>63</v>
      </c>
      <c r="C8" s="323" t="s">
        <v>7</v>
      </c>
      <c r="D8" s="771">
        <v>5639.5334999999995</v>
      </c>
      <c r="E8" s="771">
        <v>33.470999999999997</v>
      </c>
      <c r="F8" s="771">
        <v>516.69759999999997</v>
      </c>
      <c r="G8" s="771">
        <v>537.97299999999996</v>
      </c>
      <c r="H8" s="771">
        <v>563.3112000000001</v>
      </c>
      <c r="I8" s="771">
        <v>337.33539999999999</v>
      </c>
      <c r="J8" s="771">
        <v>385.976</v>
      </c>
      <c r="K8" s="771">
        <v>436.56110000000001</v>
      </c>
      <c r="L8" s="771">
        <v>406.76870000000002</v>
      </c>
      <c r="M8" s="771">
        <v>566.63760000000002</v>
      </c>
      <c r="N8" s="771">
        <v>424.02260000000001</v>
      </c>
      <c r="O8" s="771">
        <v>268.66800000000001</v>
      </c>
      <c r="P8" s="771">
        <v>715.08460000000002</v>
      </c>
      <c r="Q8" s="771">
        <v>223.2141</v>
      </c>
      <c r="R8" s="771">
        <v>223.81259999999997</v>
      </c>
    </row>
    <row r="9" spans="1:19" ht="30" x14ac:dyDescent="0.25">
      <c r="A9" s="321" t="s">
        <v>64</v>
      </c>
      <c r="B9" s="324" t="s">
        <v>65</v>
      </c>
      <c r="C9" s="323" t="s">
        <v>8</v>
      </c>
      <c r="D9" s="771">
        <v>3220.3556000000003</v>
      </c>
      <c r="E9" s="771">
        <v>33.470999999999997</v>
      </c>
      <c r="F9" s="771">
        <v>98.104799999999997</v>
      </c>
      <c r="G9" s="771">
        <v>308.70960000000002</v>
      </c>
      <c r="H9" s="771">
        <v>112.70350000000001</v>
      </c>
      <c r="I9" s="771">
        <v>185.9957</v>
      </c>
      <c r="J9" s="771">
        <v>192.4307</v>
      </c>
      <c r="K9" s="771">
        <v>435.45010000000002</v>
      </c>
      <c r="L9" s="771">
        <v>296.46910000000003</v>
      </c>
      <c r="M9" s="771">
        <v>400.93960000000004</v>
      </c>
      <c r="N9" s="771">
        <v>374.3519</v>
      </c>
      <c r="O9" s="771">
        <v>105.2052</v>
      </c>
      <c r="P9" s="771">
        <v>466.66109999999998</v>
      </c>
      <c r="Q9" s="771">
        <v>73.193299999999994</v>
      </c>
      <c r="R9" s="771">
        <v>136.66999999999999</v>
      </c>
    </row>
    <row r="10" spans="1:19" hidden="1" x14ac:dyDescent="0.25">
      <c r="A10" s="321" t="s">
        <v>66</v>
      </c>
      <c r="B10" s="325" t="s">
        <v>67</v>
      </c>
      <c r="C10" s="326" t="s">
        <v>9</v>
      </c>
      <c r="D10" s="771">
        <v>2419.1779000000006</v>
      </c>
      <c r="E10" s="771">
        <v>0</v>
      </c>
      <c r="F10" s="771">
        <v>418.59280000000001</v>
      </c>
      <c r="G10" s="771">
        <v>229.26339999999999</v>
      </c>
      <c r="H10" s="771">
        <v>450.60770000000002</v>
      </c>
      <c r="I10" s="771">
        <v>151.33969999999999</v>
      </c>
      <c r="J10" s="771">
        <v>193.5453</v>
      </c>
      <c r="K10" s="771">
        <v>1.111</v>
      </c>
      <c r="L10" s="771">
        <v>110.2996</v>
      </c>
      <c r="M10" s="771">
        <v>165.69800000000001</v>
      </c>
      <c r="N10" s="771">
        <v>49.670699999999997</v>
      </c>
      <c r="O10" s="771">
        <v>163.46279999999999</v>
      </c>
      <c r="P10" s="771">
        <v>248.42349999999999</v>
      </c>
      <c r="Q10" s="771">
        <v>150.02080000000001</v>
      </c>
      <c r="R10" s="771">
        <v>87.142600000000002</v>
      </c>
    </row>
    <row r="11" spans="1:19" hidden="1" x14ac:dyDescent="0.25">
      <c r="A11" s="321" t="s">
        <v>68</v>
      </c>
      <c r="B11" s="325" t="s">
        <v>69</v>
      </c>
      <c r="C11" s="326" t="s">
        <v>10</v>
      </c>
      <c r="D11" s="771">
        <v>0</v>
      </c>
      <c r="E11" s="771">
        <v>0</v>
      </c>
      <c r="F11" s="771">
        <v>0</v>
      </c>
      <c r="G11" s="771">
        <v>0</v>
      </c>
      <c r="H11" s="771">
        <v>0</v>
      </c>
      <c r="I11" s="771">
        <v>0</v>
      </c>
      <c r="J11" s="771">
        <v>0</v>
      </c>
      <c r="K11" s="771">
        <v>0</v>
      </c>
      <c r="L11" s="771">
        <v>0</v>
      </c>
      <c r="M11" s="771">
        <v>0</v>
      </c>
      <c r="N11" s="771">
        <v>0</v>
      </c>
      <c r="O11" s="771">
        <v>0</v>
      </c>
      <c r="P11" s="771">
        <v>0</v>
      </c>
      <c r="Q11" s="771">
        <v>0</v>
      </c>
      <c r="R11" s="771">
        <v>0</v>
      </c>
    </row>
    <row r="12" spans="1:19" x14ac:dyDescent="0.25">
      <c r="A12" s="321" t="s">
        <v>70</v>
      </c>
      <c r="B12" s="322" t="s">
        <v>71</v>
      </c>
      <c r="C12" s="323" t="s">
        <v>11</v>
      </c>
      <c r="D12" s="771">
        <v>25010.2117</v>
      </c>
      <c r="E12" s="771">
        <v>105.336</v>
      </c>
      <c r="F12" s="771">
        <v>489.93269999999995</v>
      </c>
      <c r="G12" s="771">
        <v>1073.8912</v>
      </c>
      <c r="H12" s="771">
        <v>587.81169999999997</v>
      </c>
      <c r="I12" s="771">
        <v>570.10700000000008</v>
      </c>
      <c r="J12" s="771">
        <v>6250.2474999999995</v>
      </c>
      <c r="K12" s="771">
        <v>874.19710000000009</v>
      </c>
      <c r="L12" s="771">
        <v>761.34650000000011</v>
      </c>
      <c r="M12" s="771">
        <v>546.89720000000011</v>
      </c>
      <c r="N12" s="771">
        <v>626.14980000000003</v>
      </c>
      <c r="O12" s="771">
        <v>4870.6440000000002</v>
      </c>
      <c r="P12" s="771">
        <v>682.05130000000008</v>
      </c>
      <c r="Q12" s="771">
        <v>4374.7021999999997</v>
      </c>
      <c r="R12" s="771">
        <v>3196.8974999999996</v>
      </c>
    </row>
    <row r="13" spans="1:19" x14ac:dyDescent="0.25">
      <c r="A13" s="321" t="s">
        <v>72</v>
      </c>
      <c r="B13" s="322" t="s">
        <v>73</v>
      </c>
      <c r="C13" s="323" t="s">
        <v>12</v>
      </c>
      <c r="D13" s="771">
        <v>10335.144699999999</v>
      </c>
      <c r="E13" s="771">
        <v>231.90650000000002</v>
      </c>
      <c r="F13" s="771">
        <v>1333.1518666666666</v>
      </c>
      <c r="G13" s="771">
        <v>795.94690000000003</v>
      </c>
      <c r="H13" s="771">
        <v>1335.6771000000001</v>
      </c>
      <c r="I13" s="771">
        <v>404.9495</v>
      </c>
      <c r="J13" s="771">
        <v>1250.4574</v>
      </c>
      <c r="K13" s="771">
        <v>711.43226666666669</v>
      </c>
      <c r="L13" s="771">
        <v>300.67090000000002</v>
      </c>
      <c r="M13" s="771">
        <v>237.93620000000001</v>
      </c>
      <c r="N13" s="771">
        <v>618.16549999999995</v>
      </c>
      <c r="O13" s="771">
        <v>782.95320000000015</v>
      </c>
      <c r="P13" s="771">
        <v>951.45320000000004</v>
      </c>
      <c r="Q13" s="771">
        <v>1073.3018666666667</v>
      </c>
      <c r="R13" s="771">
        <v>307.14229999999998</v>
      </c>
    </row>
    <row r="14" spans="1:19" x14ac:dyDescent="0.25">
      <c r="A14" s="321" t="s">
        <v>74</v>
      </c>
      <c r="B14" s="322" t="s">
        <v>75</v>
      </c>
      <c r="C14" s="323" t="s">
        <v>13</v>
      </c>
      <c r="D14" s="771">
        <v>14043.3815</v>
      </c>
      <c r="E14" s="771"/>
      <c r="F14" s="771"/>
      <c r="G14" s="771"/>
      <c r="H14" s="771"/>
      <c r="I14" s="771"/>
      <c r="J14" s="771"/>
      <c r="K14" s="771"/>
      <c r="L14" s="771"/>
      <c r="M14" s="771"/>
      <c r="N14" s="771"/>
      <c r="O14" s="771">
        <v>1909.0734</v>
      </c>
      <c r="P14" s="771"/>
      <c r="Q14" s="771">
        <v>823.06240000000003</v>
      </c>
      <c r="R14" s="771">
        <v>11311.245699999999</v>
      </c>
    </row>
    <row r="15" spans="1:19" x14ac:dyDescent="0.25">
      <c r="A15" s="321" t="s">
        <v>76</v>
      </c>
      <c r="B15" s="322" t="s">
        <v>77</v>
      </c>
      <c r="C15" s="323" t="s">
        <v>14</v>
      </c>
      <c r="D15" s="771">
        <v>30098.690000000002</v>
      </c>
      <c r="E15" s="771"/>
      <c r="F15" s="771"/>
      <c r="G15" s="771"/>
      <c r="H15" s="771"/>
      <c r="I15" s="771"/>
      <c r="J15" s="771">
        <v>3688.5511999999999</v>
      </c>
      <c r="K15" s="771">
        <v>6232.9786000000004</v>
      </c>
      <c r="L15" s="771"/>
      <c r="M15" s="771"/>
      <c r="N15" s="771">
        <v>3592.4378999999999</v>
      </c>
      <c r="O15" s="771">
        <v>579.33759999999995</v>
      </c>
      <c r="P15" s="771">
        <v>970.65549999999996</v>
      </c>
      <c r="Q15" s="771">
        <v>794.84429999999998</v>
      </c>
      <c r="R15" s="771">
        <v>14239.884899999999</v>
      </c>
    </row>
    <row r="16" spans="1:19" x14ac:dyDescent="0.25">
      <c r="A16" s="321" t="s">
        <v>78</v>
      </c>
      <c r="B16" s="322" t="s">
        <v>79</v>
      </c>
      <c r="C16" s="323" t="s">
        <v>15</v>
      </c>
      <c r="D16" s="771">
        <v>27433.078000000001</v>
      </c>
      <c r="E16" s="771">
        <v>26.011099999999999</v>
      </c>
      <c r="F16" s="771">
        <v>264.06470000000002</v>
      </c>
      <c r="G16" s="771">
        <v>131.7407</v>
      </c>
      <c r="H16" s="771">
        <v>130.98820000000001</v>
      </c>
      <c r="I16" s="771">
        <v>29.244900000000001</v>
      </c>
      <c r="J16" s="771">
        <v>862.89359999999999</v>
      </c>
      <c r="K16" s="771">
        <v>1160.7548999999999</v>
      </c>
      <c r="L16" s="771">
        <v>194.1867</v>
      </c>
      <c r="M16" s="771">
        <v>376.44690000000003</v>
      </c>
      <c r="N16" s="771">
        <v>227.44479999999999</v>
      </c>
      <c r="O16" s="771">
        <v>6347.2376000000004</v>
      </c>
      <c r="P16" s="771">
        <v>1602.7916</v>
      </c>
      <c r="Q16" s="771">
        <v>6311.0219999999999</v>
      </c>
      <c r="R16" s="771">
        <v>9768.2502999999997</v>
      </c>
    </row>
    <row r="17" spans="1:19" x14ac:dyDescent="0.25">
      <c r="A17" s="321" t="s">
        <v>80</v>
      </c>
      <c r="B17" s="322" t="s">
        <v>81</v>
      </c>
      <c r="C17" s="323" t="s">
        <v>16</v>
      </c>
      <c r="D17" s="771">
        <v>129.9768</v>
      </c>
      <c r="E17" s="771">
        <v>5.4367000000000001</v>
      </c>
      <c r="F17" s="771">
        <v>5.2031000000000001</v>
      </c>
      <c r="G17" s="771">
        <v>20.5959</v>
      </c>
      <c r="H17" s="771">
        <v>8.6105</v>
      </c>
      <c r="I17" s="771">
        <v>0.80579999999999996</v>
      </c>
      <c r="J17" s="771">
        <v>4.7380000000000004</v>
      </c>
      <c r="K17" s="771">
        <v>15.6762</v>
      </c>
      <c r="L17" s="771">
        <v>3.9937</v>
      </c>
      <c r="M17" s="771">
        <v>2.7993999999999999</v>
      </c>
      <c r="N17" s="771">
        <v>4.4611000000000001</v>
      </c>
      <c r="O17" s="771">
        <v>12.479200000000001</v>
      </c>
      <c r="P17" s="771">
        <v>32.366799999999998</v>
      </c>
      <c r="Q17" s="771">
        <v>7.4863999999999997</v>
      </c>
      <c r="R17" s="771">
        <v>5.3239999999999998</v>
      </c>
    </row>
    <row r="18" spans="1:19" x14ac:dyDescent="0.25">
      <c r="A18" s="321" t="s">
        <v>82</v>
      </c>
      <c r="B18" s="322" t="s">
        <v>83</v>
      </c>
      <c r="C18" s="323" t="s">
        <v>17</v>
      </c>
      <c r="D18" s="771"/>
      <c r="E18" s="771"/>
      <c r="F18" s="771"/>
      <c r="G18" s="771"/>
      <c r="H18" s="771"/>
      <c r="I18" s="771"/>
      <c r="J18" s="771"/>
      <c r="K18" s="771"/>
      <c r="L18" s="771"/>
      <c r="M18" s="771"/>
      <c r="N18" s="771"/>
      <c r="O18" s="771"/>
      <c r="P18" s="771"/>
      <c r="Q18" s="771"/>
      <c r="R18" s="771"/>
    </row>
    <row r="19" spans="1:19" x14ac:dyDescent="0.25">
      <c r="A19" s="321" t="s">
        <v>84</v>
      </c>
      <c r="B19" s="322" t="s">
        <v>85</v>
      </c>
      <c r="C19" s="323" t="s">
        <v>18</v>
      </c>
      <c r="D19" s="771">
        <v>2.4394</v>
      </c>
      <c r="E19" s="771">
        <v>0.57889999999999997</v>
      </c>
      <c r="F19" s="771"/>
      <c r="G19" s="771"/>
      <c r="H19" s="771"/>
      <c r="I19" s="771"/>
      <c r="J19" s="771"/>
      <c r="K19" s="771"/>
      <c r="L19" s="771"/>
      <c r="M19" s="771"/>
      <c r="N19" s="771"/>
      <c r="O19" s="771"/>
      <c r="P19" s="771">
        <v>1.8605</v>
      </c>
      <c r="Q19" s="771"/>
      <c r="R19" s="771"/>
    </row>
    <row r="20" spans="1:19" s="228" customFormat="1" ht="14.25" x14ac:dyDescent="0.25">
      <c r="A20" s="327">
        <v>2</v>
      </c>
      <c r="B20" s="328" t="s">
        <v>86</v>
      </c>
      <c r="C20" s="329" t="s">
        <v>19</v>
      </c>
      <c r="D20" s="772">
        <v>4270.2406000000001</v>
      </c>
      <c r="E20" s="772">
        <v>153.46210000000002</v>
      </c>
      <c r="F20" s="772">
        <v>188.48983333333331</v>
      </c>
      <c r="G20" s="772">
        <v>339.19839999999999</v>
      </c>
      <c r="H20" s="772">
        <v>149.21640000000002</v>
      </c>
      <c r="I20" s="772">
        <v>253.56539999999995</v>
      </c>
      <c r="J20" s="772">
        <v>486.81759999999997</v>
      </c>
      <c r="K20" s="772">
        <v>341.64093333333335</v>
      </c>
      <c r="L20" s="772">
        <v>320.78429999999997</v>
      </c>
      <c r="M20" s="772">
        <v>227.31349999999998</v>
      </c>
      <c r="N20" s="772">
        <v>430.47190000000006</v>
      </c>
      <c r="O20" s="772">
        <v>450.59300000000007</v>
      </c>
      <c r="P20" s="772">
        <v>282.16480000000001</v>
      </c>
      <c r="Q20" s="772">
        <v>343.55853333333334</v>
      </c>
      <c r="R20" s="772">
        <v>302.96389999999997</v>
      </c>
      <c r="S20" s="227">
        <f>D20*100/21721.57</f>
        <v>19.658986896435202</v>
      </c>
    </row>
    <row r="21" spans="1:19" x14ac:dyDescent="0.25">
      <c r="A21" s="321" t="s">
        <v>87</v>
      </c>
      <c r="B21" s="322" t="s">
        <v>88</v>
      </c>
      <c r="C21" s="323" t="s">
        <v>20</v>
      </c>
      <c r="D21" s="771">
        <v>75.702100000000016</v>
      </c>
      <c r="E21" s="771">
        <v>3.9437000000000002</v>
      </c>
      <c r="F21" s="771">
        <v>1.5001</v>
      </c>
      <c r="G21" s="771">
        <v>2.4016999999999999</v>
      </c>
      <c r="H21" s="771">
        <v>1.5004</v>
      </c>
      <c r="I21" s="771">
        <v>1.5005999999999999</v>
      </c>
      <c r="J21" s="771">
        <v>0.17269999999999999</v>
      </c>
      <c r="K21" s="771"/>
      <c r="L21" s="771">
        <v>0.71399999999999997</v>
      </c>
      <c r="M21" s="771">
        <v>1.109</v>
      </c>
      <c r="N21" s="771"/>
      <c r="O21" s="771"/>
      <c r="P21" s="771">
        <v>61.087000000000003</v>
      </c>
      <c r="Q21" s="771">
        <v>0.2762</v>
      </c>
      <c r="R21" s="771">
        <v>1.4966999999999999</v>
      </c>
    </row>
    <row r="22" spans="1:19" ht="20.25" customHeight="1" x14ac:dyDescent="0.25">
      <c r="A22" s="321" t="s">
        <v>89</v>
      </c>
      <c r="B22" s="322" t="s">
        <v>90</v>
      </c>
      <c r="C22" s="323" t="s">
        <v>21</v>
      </c>
      <c r="D22" s="771">
        <v>1.0659000000000001</v>
      </c>
      <c r="E22" s="771">
        <v>1.0659000000000001</v>
      </c>
      <c r="F22" s="771"/>
      <c r="G22" s="771"/>
      <c r="H22" s="771"/>
      <c r="I22" s="771"/>
      <c r="J22" s="771"/>
      <c r="K22" s="771"/>
      <c r="L22" s="771"/>
      <c r="M22" s="771"/>
      <c r="N22" s="771"/>
      <c r="O22" s="771"/>
      <c r="P22" s="771"/>
      <c r="Q22" s="771"/>
      <c r="R22" s="771"/>
    </row>
    <row r="23" spans="1:19" ht="20.25" customHeight="1" x14ac:dyDescent="0.25">
      <c r="A23" s="321" t="s">
        <v>91</v>
      </c>
      <c r="B23" s="322" t="s">
        <v>92</v>
      </c>
      <c r="C23" s="323" t="s">
        <v>22</v>
      </c>
      <c r="D23" s="771"/>
      <c r="E23" s="771"/>
      <c r="F23" s="771"/>
      <c r="G23" s="771"/>
      <c r="H23" s="771"/>
      <c r="I23" s="771"/>
      <c r="J23" s="771"/>
      <c r="K23" s="771"/>
      <c r="L23" s="771"/>
      <c r="M23" s="771"/>
      <c r="N23" s="771"/>
      <c r="O23" s="771"/>
      <c r="P23" s="771"/>
      <c r="Q23" s="771"/>
      <c r="R23" s="771"/>
    </row>
    <row r="24" spans="1:19" ht="20.25" customHeight="1" x14ac:dyDescent="0.25">
      <c r="A24" s="321" t="s">
        <v>93</v>
      </c>
      <c r="B24" s="322" t="s">
        <v>94</v>
      </c>
      <c r="C24" s="323" t="s">
        <v>23</v>
      </c>
      <c r="D24" s="771"/>
      <c r="E24" s="771"/>
      <c r="F24" s="771"/>
      <c r="G24" s="771"/>
      <c r="H24" s="771"/>
      <c r="I24" s="771"/>
      <c r="J24" s="771"/>
      <c r="K24" s="771"/>
      <c r="L24" s="771"/>
      <c r="M24" s="771"/>
      <c r="N24" s="771"/>
      <c r="O24" s="771"/>
      <c r="P24" s="771"/>
      <c r="Q24" s="771"/>
      <c r="R24" s="771"/>
    </row>
    <row r="25" spans="1:19" ht="20.25" customHeight="1" x14ac:dyDescent="0.25">
      <c r="A25" s="321" t="s">
        <v>95</v>
      </c>
      <c r="B25" s="322" t="s">
        <v>96</v>
      </c>
      <c r="C25" s="323" t="s">
        <v>24</v>
      </c>
      <c r="D25" s="771">
        <v>7.53</v>
      </c>
      <c r="E25" s="771"/>
      <c r="F25" s="771"/>
      <c r="G25" s="771"/>
      <c r="H25" s="771"/>
      <c r="I25" s="771"/>
      <c r="J25" s="771"/>
      <c r="K25" s="771"/>
      <c r="L25" s="771"/>
      <c r="M25" s="771"/>
      <c r="N25" s="771"/>
      <c r="O25" s="771"/>
      <c r="P25" s="771">
        <v>7.53</v>
      </c>
      <c r="Q25" s="771"/>
      <c r="R25" s="771"/>
    </row>
    <row r="26" spans="1:19" ht="20.25" customHeight="1" x14ac:dyDescent="0.25">
      <c r="A26" s="321" t="s">
        <v>97</v>
      </c>
      <c r="B26" s="322" t="s">
        <v>98</v>
      </c>
      <c r="C26" s="323" t="s">
        <v>25</v>
      </c>
      <c r="D26" s="771">
        <v>4.0371999999999995</v>
      </c>
      <c r="E26" s="771">
        <v>0.85659999999999992</v>
      </c>
      <c r="F26" s="771">
        <v>4.58E-2</v>
      </c>
      <c r="G26" s="771">
        <v>0.12839999999999999</v>
      </c>
      <c r="H26" s="771"/>
      <c r="I26" s="771"/>
      <c r="J26" s="771">
        <v>0.76269999999999993</v>
      </c>
      <c r="K26" s="771">
        <v>0.12189999999999999</v>
      </c>
      <c r="L26" s="771">
        <v>0.49049999999999999</v>
      </c>
      <c r="M26" s="771">
        <v>0.24490000000000001</v>
      </c>
      <c r="N26" s="771">
        <v>0.46799999999999997</v>
      </c>
      <c r="O26" s="771">
        <v>0.17480000000000001</v>
      </c>
      <c r="P26" s="771">
        <v>0.15</v>
      </c>
      <c r="Q26" s="771">
        <v>0.34360000000000002</v>
      </c>
      <c r="R26" s="771">
        <v>0.25</v>
      </c>
    </row>
    <row r="27" spans="1:19" ht="20.25" customHeight="1" x14ac:dyDescent="0.25">
      <c r="A27" s="321" t="s">
        <v>99</v>
      </c>
      <c r="B27" s="322" t="s">
        <v>100</v>
      </c>
      <c r="C27" s="323" t="s">
        <v>26</v>
      </c>
      <c r="D27" s="771">
        <v>57.414699999999996</v>
      </c>
      <c r="E27" s="771">
        <v>5.8783000000000003</v>
      </c>
      <c r="F27" s="771">
        <v>9.5227000000000004</v>
      </c>
      <c r="G27" s="771">
        <v>1.2285999999999999</v>
      </c>
      <c r="H27" s="771"/>
      <c r="I27" s="771">
        <v>1.5385</v>
      </c>
      <c r="J27" s="771">
        <v>28.263400000000001</v>
      </c>
      <c r="K27" s="771">
        <v>1.5883</v>
      </c>
      <c r="L27" s="771"/>
      <c r="M27" s="771"/>
      <c r="N27" s="771">
        <v>2.0228000000000002</v>
      </c>
      <c r="O27" s="771">
        <v>5.0569000000000006</v>
      </c>
      <c r="P27" s="771">
        <v>2.3151999999999999</v>
      </c>
      <c r="Q27" s="771"/>
      <c r="R27" s="771"/>
    </row>
    <row r="28" spans="1:19" ht="30" x14ac:dyDescent="0.25">
      <c r="A28" s="321" t="s">
        <v>101</v>
      </c>
      <c r="B28" s="322" t="s">
        <v>102</v>
      </c>
      <c r="C28" s="323" t="s">
        <v>27</v>
      </c>
      <c r="D28" s="771"/>
      <c r="E28" s="771"/>
      <c r="F28" s="771"/>
      <c r="G28" s="771"/>
      <c r="H28" s="771"/>
      <c r="I28" s="771"/>
      <c r="J28" s="771"/>
      <c r="K28" s="771"/>
      <c r="L28" s="771"/>
      <c r="M28" s="771"/>
      <c r="N28" s="771"/>
      <c r="O28" s="771"/>
      <c r="P28" s="771"/>
      <c r="Q28" s="771"/>
      <c r="R28" s="771"/>
    </row>
    <row r="29" spans="1:19" ht="30" x14ac:dyDescent="0.25">
      <c r="A29" s="778" t="s">
        <v>103</v>
      </c>
      <c r="B29" s="322" t="s">
        <v>161</v>
      </c>
      <c r="C29" s="323" t="s">
        <v>28</v>
      </c>
      <c r="D29" s="771">
        <v>2012.671</v>
      </c>
      <c r="E29" s="771">
        <v>65.166500000000013</v>
      </c>
      <c r="F29" s="771">
        <v>104.15463333333332</v>
      </c>
      <c r="G29" s="771">
        <v>190.33709999999999</v>
      </c>
      <c r="H29" s="771">
        <v>83.978700000000003</v>
      </c>
      <c r="I29" s="771">
        <v>137.1233</v>
      </c>
      <c r="J29" s="771">
        <v>175.43480000000002</v>
      </c>
      <c r="K29" s="771">
        <v>144.25033333333337</v>
      </c>
      <c r="L29" s="771">
        <v>199.07069999999999</v>
      </c>
      <c r="M29" s="771">
        <v>121.47999999999999</v>
      </c>
      <c r="N29" s="771">
        <v>228.3279</v>
      </c>
      <c r="O29" s="771">
        <v>250.70020000000002</v>
      </c>
      <c r="P29" s="771">
        <v>107.61900000000001</v>
      </c>
      <c r="Q29" s="771">
        <v>106.77813333333333</v>
      </c>
      <c r="R29" s="771">
        <v>98.249700000000004</v>
      </c>
    </row>
    <row r="30" spans="1:19" s="332" customFormat="1" hidden="1" x14ac:dyDescent="0.25">
      <c r="A30" s="779" t="s">
        <v>252</v>
      </c>
      <c r="B30" s="333" t="s">
        <v>105</v>
      </c>
      <c r="C30" s="330" t="s">
        <v>29</v>
      </c>
      <c r="D30" s="773">
        <v>814.97890000000007</v>
      </c>
      <c r="E30" s="773">
        <v>48.455500000000001</v>
      </c>
      <c r="F30" s="773">
        <v>57.062199999999997</v>
      </c>
      <c r="G30" s="773">
        <v>55.099200000000003</v>
      </c>
      <c r="H30" s="773">
        <v>42.400799999999997</v>
      </c>
      <c r="I30" s="773">
        <v>25.306899999999999</v>
      </c>
      <c r="J30" s="773">
        <v>87.919499999999999</v>
      </c>
      <c r="K30" s="773">
        <v>56.668399999999998</v>
      </c>
      <c r="L30" s="773">
        <v>78.696700000000007</v>
      </c>
      <c r="M30" s="773">
        <v>55.303199999999997</v>
      </c>
      <c r="N30" s="773">
        <v>66.432000000000002</v>
      </c>
      <c r="O30" s="773">
        <v>65.423500000000004</v>
      </c>
      <c r="P30" s="773">
        <v>61.582500000000003</v>
      </c>
      <c r="Q30" s="773">
        <v>71.893100000000004</v>
      </c>
      <c r="R30" s="773">
        <v>42.735399999999998</v>
      </c>
      <c r="S30" s="331"/>
    </row>
    <row r="31" spans="1:19" s="332" customFormat="1" hidden="1" x14ac:dyDescent="0.25">
      <c r="A31" s="779" t="s">
        <v>253</v>
      </c>
      <c r="B31" s="333" t="s">
        <v>106</v>
      </c>
      <c r="C31" s="330" t="s">
        <v>30</v>
      </c>
      <c r="D31" s="773">
        <v>943.6046</v>
      </c>
      <c r="E31" s="773">
        <v>3.4636999999999998</v>
      </c>
      <c r="F31" s="773">
        <v>41.704500000000003</v>
      </c>
      <c r="G31" s="773">
        <v>130.0966</v>
      </c>
      <c r="H31" s="773">
        <v>37.1663</v>
      </c>
      <c r="I31" s="773">
        <v>107.0415</v>
      </c>
      <c r="J31" s="773">
        <v>81.390199999999993</v>
      </c>
      <c r="K31" s="773">
        <v>83.305199999999999</v>
      </c>
      <c r="L31" s="773">
        <v>115.82850000000001</v>
      </c>
      <c r="M31" s="773">
        <v>59.536000000000001</v>
      </c>
      <c r="N31" s="773">
        <v>40.854999999999997</v>
      </c>
      <c r="O31" s="773">
        <v>174.5692</v>
      </c>
      <c r="P31" s="773">
        <v>37.5976</v>
      </c>
      <c r="Q31" s="773">
        <v>24.356400000000001</v>
      </c>
      <c r="R31" s="773">
        <v>6.6939000000000002</v>
      </c>
      <c r="S31" s="331"/>
    </row>
    <row r="32" spans="1:19" s="332" customFormat="1" hidden="1" x14ac:dyDescent="0.25">
      <c r="A32" s="779" t="s">
        <v>254</v>
      </c>
      <c r="B32" s="333" t="s">
        <v>107</v>
      </c>
      <c r="C32" s="330" t="s">
        <v>31</v>
      </c>
      <c r="D32" s="773">
        <v>161.57130000000001</v>
      </c>
      <c r="E32" s="773">
        <v>2.6173000000000002</v>
      </c>
      <c r="F32" s="773">
        <v>9.3333333333333341E-3</v>
      </c>
      <c r="G32" s="773"/>
      <c r="H32" s="773"/>
      <c r="I32" s="773"/>
      <c r="J32" s="773"/>
      <c r="K32" s="773">
        <v>9.3333333333333341E-3</v>
      </c>
      <c r="L32" s="773"/>
      <c r="M32" s="773">
        <v>4.9999999999999996E-2</v>
      </c>
      <c r="N32" s="773">
        <v>113.9443</v>
      </c>
      <c r="O32" s="773"/>
      <c r="P32" s="773">
        <v>0.1125</v>
      </c>
      <c r="Q32" s="773">
        <v>9.3333333333333341E-3</v>
      </c>
      <c r="R32" s="773">
        <v>44.819200000000002</v>
      </c>
      <c r="S32" s="331"/>
    </row>
    <row r="33" spans="1:19" s="332" customFormat="1" hidden="1" x14ac:dyDescent="0.25">
      <c r="A33" s="779" t="s">
        <v>255</v>
      </c>
      <c r="B33" s="333" t="s">
        <v>108</v>
      </c>
      <c r="C33" s="330" t="s">
        <v>32</v>
      </c>
      <c r="D33" s="773">
        <v>0.7</v>
      </c>
      <c r="E33" s="773">
        <v>0.2676</v>
      </c>
      <c r="F33" s="773">
        <v>5.7299999999999997E-2</v>
      </c>
      <c r="G33" s="773">
        <v>4.0300000000000002E-2</v>
      </c>
      <c r="H33" s="773">
        <v>3.27E-2</v>
      </c>
      <c r="I33" s="773">
        <v>2.93E-2</v>
      </c>
      <c r="J33" s="773">
        <v>2.8899999999999999E-2</v>
      </c>
      <c r="K33" s="773">
        <v>3.0099999999999998E-2</v>
      </c>
      <c r="L33" s="773"/>
      <c r="M33" s="773"/>
      <c r="N33" s="773">
        <v>3.8300000000000001E-2</v>
      </c>
      <c r="O33" s="773">
        <v>3.7999999999999999E-2</v>
      </c>
      <c r="P33" s="773"/>
      <c r="Q33" s="773">
        <v>0.1114</v>
      </c>
      <c r="R33" s="773">
        <v>2.6100000000000002E-2</v>
      </c>
      <c r="S33" s="331"/>
    </row>
    <row r="34" spans="1:19" s="332" customFormat="1" hidden="1" x14ac:dyDescent="0.25">
      <c r="A34" s="779" t="s">
        <v>256</v>
      </c>
      <c r="B34" s="333" t="s">
        <v>109</v>
      </c>
      <c r="C34" s="330" t="s">
        <v>33</v>
      </c>
      <c r="D34" s="773">
        <v>0.67910000000000004</v>
      </c>
      <c r="E34" s="773">
        <v>0.16339999999999999</v>
      </c>
      <c r="F34" s="773">
        <v>0.18110000000000001</v>
      </c>
      <c r="G34" s="773">
        <v>3.4000000000000002E-2</v>
      </c>
      <c r="H34" s="773">
        <v>0</v>
      </c>
      <c r="I34" s="773">
        <v>0</v>
      </c>
      <c r="J34" s="773">
        <v>5.8900000000000001E-2</v>
      </c>
      <c r="K34" s="773">
        <v>5.7700000000000001E-2</v>
      </c>
      <c r="L34" s="773"/>
      <c r="M34" s="773"/>
      <c r="N34" s="773">
        <v>3.5099999999999999E-2</v>
      </c>
      <c r="O34" s="773">
        <v>0.1202</v>
      </c>
      <c r="P34" s="773"/>
      <c r="Q34" s="773"/>
      <c r="R34" s="773">
        <v>2.87E-2</v>
      </c>
      <c r="S34" s="331"/>
    </row>
    <row r="35" spans="1:19" s="332" customFormat="1" hidden="1" x14ac:dyDescent="0.25">
      <c r="A35" s="779" t="s">
        <v>257</v>
      </c>
      <c r="B35" s="333" t="s">
        <v>110</v>
      </c>
      <c r="C35" s="330" t="s">
        <v>34</v>
      </c>
      <c r="D35" s="773">
        <v>3.9375</v>
      </c>
      <c r="E35" s="773">
        <v>1.4335</v>
      </c>
      <c r="F35" s="773">
        <v>0.1077</v>
      </c>
      <c r="G35" s="773">
        <v>0.30170000000000002</v>
      </c>
      <c r="H35" s="773">
        <v>0.23669999999999999</v>
      </c>
      <c r="I35" s="773">
        <v>0.1152</v>
      </c>
      <c r="J35" s="773">
        <v>0.1348</v>
      </c>
      <c r="K35" s="773">
        <v>0.2495</v>
      </c>
      <c r="L35" s="773">
        <v>0.19489999999999999</v>
      </c>
      <c r="M35" s="773">
        <v>5.8599999999999999E-2</v>
      </c>
      <c r="N35" s="773">
        <v>0.10440000000000001</v>
      </c>
      <c r="O35" s="773">
        <v>0.21540000000000001</v>
      </c>
      <c r="P35" s="773">
        <v>0.1148</v>
      </c>
      <c r="Q35" s="773">
        <v>0.49180000000000001</v>
      </c>
      <c r="R35" s="773">
        <v>0.17849999999999999</v>
      </c>
      <c r="S35" s="331"/>
    </row>
    <row r="36" spans="1:19" s="332" customFormat="1" hidden="1" x14ac:dyDescent="0.25">
      <c r="A36" s="779" t="s">
        <v>258</v>
      </c>
      <c r="B36" s="333" t="s">
        <v>111</v>
      </c>
      <c r="C36" s="330" t="s">
        <v>35</v>
      </c>
      <c r="D36" s="773">
        <v>51.687599999999989</v>
      </c>
      <c r="E36" s="773">
        <v>6.4040999999999997</v>
      </c>
      <c r="F36" s="773">
        <v>2.8109000000000002</v>
      </c>
      <c r="G36" s="773">
        <v>2.3237999999999999</v>
      </c>
      <c r="H36" s="773">
        <v>2.3744999999999998</v>
      </c>
      <c r="I36" s="773">
        <v>1.3082</v>
      </c>
      <c r="J36" s="773">
        <v>2.7336</v>
      </c>
      <c r="K36" s="773">
        <v>2.0356999999999998</v>
      </c>
      <c r="L36" s="773">
        <v>2.0565000000000002</v>
      </c>
      <c r="M36" s="773">
        <v>2.7088000000000001</v>
      </c>
      <c r="N36" s="773">
        <v>3.0369999999999999</v>
      </c>
      <c r="O36" s="773">
        <v>8.3309999999999995</v>
      </c>
      <c r="P36" s="773">
        <v>4.5290999999999997</v>
      </c>
      <c r="Q36" s="773">
        <v>8.3881999999999994</v>
      </c>
      <c r="R36" s="773">
        <v>2.6461999999999999</v>
      </c>
      <c r="S36" s="331"/>
    </row>
    <row r="37" spans="1:19" s="332" customFormat="1" hidden="1" x14ac:dyDescent="0.25">
      <c r="A37" s="779" t="s">
        <v>259</v>
      </c>
      <c r="B37" s="333" t="s">
        <v>112</v>
      </c>
      <c r="C37" s="330" t="s">
        <v>36</v>
      </c>
      <c r="D37" s="773">
        <v>31.1906</v>
      </c>
      <c r="E37" s="773">
        <v>1.5595000000000001</v>
      </c>
      <c r="F37" s="773">
        <v>1.5271999999999999</v>
      </c>
      <c r="G37" s="773">
        <v>2.0306000000000002</v>
      </c>
      <c r="H37" s="773">
        <v>1.3868</v>
      </c>
      <c r="I37" s="773">
        <v>3.2696999999999998</v>
      </c>
      <c r="J37" s="773">
        <v>2.9836999999999998</v>
      </c>
      <c r="K37" s="773">
        <v>1.6535</v>
      </c>
      <c r="L37" s="773">
        <v>2.2940999999999998</v>
      </c>
      <c r="M37" s="773">
        <v>3.6640000000000001</v>
      </c>
      <c r="N37" s="773">
        <v>3.6497999999999999</v>
      </c>
      <c r="O37" s="773">
        <v>2.0028999999999999</v>
      </c>
      <c r="P37" s="773">
        <v>2.9026000000000001</v>
      </c>
      <c r="Q37" s="773">
        <v>1.1445000000000001</v>
      </c>
      <c r="R37" s="773">
        <v>1.1216999999999999</v>
      </c>
      <c r="S37" s="331"/>
    </row>
    <row r="38" spans="1:19" s="332" customFormat="1" ht="30" hidden="1" x14ac:dyDescent="0.25">
      <c r="A38" s="779" t="s">
        <v>262</v>
      </c>
      <c r="B38" s="333" t="s">
        <v>113</v>
      </c>
      <c r="C38" s="330" t="s">
        <v>37</v>
      </c>
      <c r="D38" s="773"/>
      <c r="E38" s="773"/>
      <c r="F38" s="773"/>
      <c r="G38" s="773"/>
      <c r="H38" s="773"/>
      <c r="I38" s="773"/>
      <c r="J38" s="773"/>
      <c r="K38" s="773"/>
      <c r="L38" s="773"/>
      <c r="M38" s="773"/>
      <c r="N38" s="773"/>
      <c r="O38" s="773"/>
      <c r="P38" s="773"/>
      <c r="Q38" s="773"/>
      <c r="R38" s="773"/>
      <c r="S38" s="331"/>
    </row>
    <row r="39" spans="1:19" s="332" customFormat="1" hidden="1" x14ac:dyDescent="0.25">
      <c r="A39" s="779" t="s">
        <v>260</v>
      </c>
      <c r="B39" s="333" t="s">
        <v>114</v>
      </c>
      <c r="C39" s="330" t="s">
        <v>38</v>
      </c>
      <c r="D39" s="773"/>
      <c r="E39" s="773"/>
      <c r="F39" s="773"/>
      <c r="G39" s="773"/>
      <c r="H39" s="773"/>
      <c r="I39" s="773"/>
      <c r="J39" s="773"/>
      <c r="K39" s="773"/>
      <c r="L39" s="773"/>
      <c r="M39" s="773"/>
      <c r="N39" s="773"/>
      <c r="O39" s="773"/>
      <c r="P39" s="773"/>
      <c r="Q39" s="773"/>
      <c r="R39" s="773"/>
      <c r="S39" s="331"/>
    </row>
    <row r="40" spans="1:19" s="332" customFormat="1" hidden="1" x14ac:dyDescent="0.25">
      <c r="A40" s="779" t="s">
        <v>261</v>
      </c>
      <c r="B40" s="333" t="s">
        <v>115</v>
      </c>
      <c r="C40" s="330" t="s">
        <v>39</v>
      </c>
      <c r="D40" s="773">
        <v>4.3214000000000006</v>
      </c>
      <c r="E40" s="773">
        <v>0.80189999999999995</v>
      </c>
      <c r="F40" s="773">
        <v>0.69440000000000002</v>
      </c>
      <c r="G40" s="773">
        <v>0.41089999999999999</v>
      </c>
      <c r="H40" s="773">
        <v>0.38090000000000002</v>
      </c>
      <c r="I40" s="773">
        <v>5.2499999999999998E-2</v>
      </c>
      <c r="J40" s="773">
        <v>0.1852</v>
      </c>
      <c r="K40" s="773">
        <v>0.2409</v>
      </c>
      <c r="L40" s="773"/>
      <c r="M40" s="773">
        <v>0.15939999999999999</v>
      </c>
      <c r="N40" s="773">
        <v>0.23200000000000004</v>
      </c>
      <c r="O40" s="773"/>
      <c r="P40" s="773">
        <v>0.77989999999999993</v>
      </c>
      <c r="Q40" s="773">
        <v>0.38340000000000002</v>
      </c>
      <c r="R40" s="773"/>
      <c r="S40" s="331"/>
    </row>
    <row r="41" spans="1:19" ht="20.25" customHeight="1" x14ac:dyDescent="0.25">
      <c r="A41" s="780" t="s">
        <v>116</v>
      </c>
      <c r="B41" s="322" t="s">
        <v>117</v>
      </c>
      <c r="C41" s="323" t="s">
        <v>40</v>
      </c>
      <c r="D41" s="771">
        <v>10.7257</v>
      </c>
      <c r="E41" s="771"/>
      <c r="F41" s="771"/>
      <c r="G41" s="771"/>
      <c r="H41" s="771"/>
      <c r="I41" s="771"/>
      <c r="J41" s="771"/>
      <c r="K41" s="771"/>
      <c r="L41" s="771"/>
      <c r="M41" s="771"/>
      <c r="N41" s="771"/>
      <c r="O41" s="771">
        <v>1.9483999999999999</v>
      </c>
      <c r="P41" s="771"/>
      <c r="Q41" s="771"/>
      <c r="R41" s="771"/>
    </row>
    <row r="42" spans="1:19" ht="20.25" customHeight="1" x14ac:dyDescent="0.25">
      <c r="A42" s="321" t="s">
        <v>118</v>
      </c>
      <c r="B42" s="322" t="s">
        <v>119</v>
      </c>
      <c r="C42" s="323" t="s">
        <v>41</v>
      </c>
      <c r="D42" s="771"/>
      <c r="E42" s="771"/>
      <c r="F42" s="771"/>
      <c r="G42" s="771"/>
      <c r="H42" s="771"/>
      <c r="I42" s="771"/>
      <c r="J42" s="771"/>
      <c r="K42" s="771"/>
      <c r="L42" s="771"/>
      <c r="M42" s="771"/>
      <c r="N42" s="771"/>
      <c r="O42" s="771"/>
      <c r="P42" s="771"/>
      <c r="Q42" s="771"/>
      <c r="R42" s="771"/>
    </row>
    <row r="43" spans="1:19" ht="20.25" customHeight="1" x14ac:dyDescent="0.25">
      <c r="A43" s="321" t="s">
        <v>120</v>
      </c>
      <c r="B43" s="322" t="s">
        <v>121</v>
      </c>
      <c r="C43" s="323" t="s">
        <v>42</v>
      </c>
      <c r="D43" s="771">
        <v>10.235299999999997</v>
      </c>
      <c r="E43" s="771"/>
      <c r="F43" s="771">
        <v>5.8987999999999996</v>
      </c>
      <c r="G43" s="771"/>
      <c r="H43" s="771"/>
      <c r="I43" s="771">
        <v>0.2001</v>
      </c>
      <c r="J43" s="771">
        <v>0.3</v>
      </c>
      <c r="K43" s="771">
        <v>0.36020000000000002</v>
      </c>
      <c r="L43" s="771">
        <v>0.40679999999999999</v>
      </c>
      <c r="M43" s="771">
        <v>1.9036</v>
      </c>
      <c r="N43" s="771"/>
      <c r="O43" s="771">
        <v>0.40229999999999999</v>
      </c>
      <c r="P43" s="771">
        <v>0.2356</v>
      </c>
      <c r="Q43" s="771">
        <v>0.4254</v>
      </c>
      <c r="R43" s="771">
        <v>0.10249999999999999</v>
      </c>
    </row>
    <row r="44" spans="1:19" ht="20.25" customHeight="1" x14ac:dyDescent="0.25">
      <c r="A44" s="321" t="s">
        <v>122</v>
      </c>
      <c r="B44" s="322" t="s">
        <v>123</v>
      </c>
      <c r="C44" s="323" t="s">
        <v>43</v>
      </c>
      <c r="D44" s="771">
        <v>626.72659999999996</v>
      </c>
      <c r="E44" s="771"/>
      <c r="F44" s="771">
        <v>46.019500000000001</v>
      </c>
      <c r="G44" s="771">
        <v>45.084999999999994</v>
      </c>
      <c r="H44" s="771">
        <v>33.373999999999995</v>
      </c>
      <c r="I44" s="771">
        <v>23.0412</v>
      </c>
      <c r="J44" s="771">
        <v>66.850799999999992</v>
      </c>
      <c r="K44" s="771">
        <v>63.113200000000006</v>
      </c>
      <c r="L44" s="771">
        <v>35.778999999999996</v>
      </c>
      <c r="M44" s="771">
        <v>51.802499999999995</v>
      </c>
      <c r="N44" s="771">
        <v>56.542400000000001</v>
      </c>
      <c r="O44" s="771">
        <v>67.160899999999998</v>
      </c>
      <c r="P44" s="771">
        <v>57.636399999999995</v>
      </c>
      <c r="Q44" s="771">
        <v>44.881799999999991</v>
      </c>
      <c r="R44" s="771">
        <v>35.439900000000002</v>
      </c>
    </row>
    <row r="45" spans="1:19" ht="20.25" customHeight="1" x14ac:dyDescent="0.25">
      <c r="A45" s="321" t="s">
        <v>124</v>
      </c>
      <c r="B45" s="322" t="s">
        <v>125</v>
      </c>
      <c r="C45" s="323" t="s">
        <v>44</v>
      </c>
      <c r="D45" s="771">
        <v>44.276800000000009</v>
      </c>
      <c r="E45" s="771">
        <v>44.276800000000009</v>
      </c>
      <c r="F45" s="771"/>
      <c r="G45" s="771"/>
      <c r="H45" s="771"/>
      <c r="I45" s="771"/>
      <c r="J45" s="771"/>
      <c r="K45" s="771"/>
      <c r="L45" s="771"/>
      <c r="M45" s="771"/>
      <c r="N45" s="771"/>
      <c r="O45" s="771"/>
      <c r="P45" s="771"/>
      <c r="Q45" s="771"/>
      <c r="R45" s="771"/>
    </row>
    <row r="46" spans="1:19" ht="20.25" customHeight="1" x14ac:dyDescent="0.25">
      <c r="A46" s="321" t="s">
        <v>126</v>
      </c>
      <c r="B46" s="322" t="s">
        <v>127</v>
      </c>
      <c r="C46" s="323" t="s">
        <v>45</v>
      </c>
      <c r="D46" s="771">
        <v>14.8216</v>
      </c>
      <c r="E46" s="771">
        <v>4.1772</v>
      </c>
      <c r="F46" s="771">
        <v>0.30159999999999998</v>
      </c>
      <c r="G46" s="771">
        <v>0.35439999999999999</v>
      </c>
      <c r="H46" s="771">
        <v>0.31480000000000002</v>
      </c>
      <c r="I46" s="771">
        <v>0.3508</v>
      </c>
      <c r="J46" s="771">
        <v>0.38030000000000003</v>
      </c>
      <c r="K46" s="771">
        <v>0.33910000000000001</v>
      </c>
      <c r="L46" s="771">
        <v>5.2598000000000003</v>
      </c>
      <c r="M46" s="771">
        <v>0.26750000000000002</v>
      </c>
      <c r="N46" s="771">
        <v>0.2321</v>
      </c>
      <c r="O46" s="771">
        <v>0.73099999999999998</v>
      </c>
      <c r="P46" s="771">
        <v>0.85819999999999996</v>
      </c>
      <c r="Q46" s="771">
        <v>0.81930000000000003</v>
      </c>
      <c r="R46" s="771">
        <v>0.4355</v>
      </c>
    </row>
    <row r="47" spans="1:19" ht="30.75" customHeight="1" x14ac:dyDescent="0.25">
      <c r="A47" s="321" t="s">
        <v>128</v>
      </c>
      <c r="B47" s="322" t="s">
        <v>129</v>
      </c>
      <c r="C47" s="323" t="s">
        <v>46</v>
      </c>
      <c r="D47" s="771">
        <v>0.29759999999999998</v>
      </c>
      <c r="E47" s="771">
        <v>0.36760000000000004</v>
      </c>
      <c r="F47" s="771"/>
      <c r="G47" s="771"/>
      <c r="H47" s="771">
        <v>0.12</v>
      </c>
      <c r="I47" s="771"/>
      <c r="J47" s="771">
        <v>0.05</v>
      </c>
      <c r="K47" s="771"/>
      <c r="L47" s="771"/>
      <c r="M47" s="771"/>
      <c r="N47" s="771"/>
      <c r="O47" s="771"/>
      <c r="P47" s="771"/>
      <c r="Q47" s="771"/>
      <c r="R47" s="771"/>
    </row>
    <row r="48" spans="1:19" ht="18" customHeight="1" x14ac:dyDescent="0.25">
      <c r="A48" s="321" t="s">
        <v>130</v>
      </c>
      <c r="B48" s="322" t="s">
        <v>131</v>
      </c>
      <c r="C48" s="323" t="s">
        <v>47</v>
      </c>
      <c r="D48" s="771"/>
      <c r="E48" s="771"/>
      <c r="F48" s="771"/>
      <c r="G48" s="771"/>
      <c r="H48" s="771"/>
      <c r="I48" s="771"/>
      <c r="J48" s="771"/>
      <c r="K48" s="771"/>
      <c r="L48" s="771"/>
      <c r="M48" s="771"/>
      <c r="N48" s="771"/>
      <c r="O48" s="771"/>
      <c r="P48" s="771"/>
      <c r="Q48" s="771"/>
      <c r="R48" s="771"/>
    </row>
    <row r="49" spans="1:19" ht="18" customHeight="1" x14ac:dyDescent="0.25">
      <c r="A49" s="321" t="s">
        <v>132</v>
      </c>
      <c r="B49" s="322" t="s">
        <v>133</v>
      </c>
      <c r="C49" s="323" t="s">
        <v>48</v>
      </c>
      <c r="D49" s="771">
        <v>4.7609999999999992</v>
      </c>
      <c r="E49" s="771"/>
      <c r="F49" s="771">
        <v>0.39100000000000001</v>
      </c>
      <c r="G49" s="771">
        <v>0.61309999999999998</v>
      </c>
      <c r="H49" s="771">
        <v>0.30559999999999998</v>
      </c>
      <c r="I49" s="771"/>
      <c r="J49" s="771"/>
      <c r="K49" s="771">
        <v>0.83630000000000004</v>
      </c>
      <c r="L49" s="771">
        <v>0.40920000000000001</v>
      </c>
      <c r="M49" s="771">
        <v>0.63319999999999999</v>
      </c>
      <c r="N49" s="771">
        <v>1.2290000000000001</v>
      </c>
      <c r="O49" s="771"/>
      <c r="P49" s="771">
        <v>0.34360000000000002</v>
      </c>
      <c r="Q49" s="771"/>
      <c r="R49" s="771"/>
    </row>
    <row r="50" spans="1:19" ht="30" x14ac:dyDescent="0.25">
      <c r="A50" s="321" t="s">
        <v>134</v>
      </c>
      <c r="B50" s="322" t="s">
        <v>135</v>
      </c>
      <c r="C50" s="323" t="s">
        <v>49</v>
      </c>
      <c r="D50" s="771">
        <v>116.524</v>
      </c>
      <c r="E50" s="771">
        <v>3.1551</v>
      </c>
      <c r="F50" s="771">
        <v>10.247999999999999</v>
      </c>
      <c r="G50" s="771">
        <v>2.508</v>
      </c>
      <c r="H50" s="771">
        <v>3.3927</v>
      </c>
      <c r="I50" s="771">
        <v>3.9032</v>
      </c>
      <c r="J50" s="771">
        <v>5.3141999999999996</v>
      </c>
      <c r="K50" s="771">
        <v>16.6065</v>
      </c>
      <c r="L50" s="771">
        <v>10.7547</v>
      </c>
      <c r="M50" s="771">
        <v>8.4332999999999991</v>
      </c>
      <c r="N50" s="771">
        <v>16.350000000000001</v>
      </c>
      <c r="O50" s="771">
        <v>10.757099999999999</v>
      </c>
      <c r="P50" s="771">
        <v>15.7814</v>
      </c>
      <c r="Q50" s="771">
        <v>5.0293999999999999</v>
      </c>
      <c r="R50" s="771">
        <v>4.2904</v>
      </c>
    </row>
    <row r="51" spans="1:19" ht="30" x14ac:dyDescent="0.25">
      <c r="A51" s="321" t="s">
        <v>136</v>
      </c>
      <c r="B51" s="322" t="s">
        <v>137</v>
      </c>
      <c r="C51" s="323" t="s">
        <v>50</v>
      </c>
      <c r="D51" s="771">
        <v>17.260400000000001</v>
      </c>
      <c r="E51" s="771"/>
      <c r="F51" s="771">
        <v>2.7242000000000002</v>
      </c>
      <c r="G51" s="771">
        <v>0.96389999999999998</v>
      </c>
      <c r="H51" s="771"/>
      <c r="I51" s="771">
        <v>0.68589999999999995</v>
      </c>
      <c r="J51" s="771">
        <v>1.8897000000000002</v>
      </c>
      <c r="K51" s="771"/>
      <c r="L51" s="771">
        <v>7.4241999999999999</v>
      </c>
      <c r="M51" s="771">
        <v>1.4395</v>
      </c>
      <c r="N51" s="771">
        <v>1.5214000000000001</v>
      </c>
      <c r="O51" s="771"/>
      <c r="P51" s="771"/>
      <c r="Q51" s="771">
        <v>0.61160000000000003</v>
      </c>
      <c r="R51" s="771"/>
    </row>
    <row r="52" spans="1:19" ht="20.25" customHeight="1" x14ac:dyDescent="0.25">
      <c r="A52" s="321" t="s">
        <v>138</v>
      </c>
      <c r="B52" s="322" t="s">
        <v>139</v>
      </c>
      <c r="C52" s="323" t="s">
        <v>51</v>
      </c>
      <c r="D52" s="771">
        <v>7.9974999999999996</v>
      </c>
      <c r="E52" s="771">
        <v>0.3725</v>
      </c>
      <c r="F52" s="771">
        <v>0.3488</v>
      </c>
      <c r="G52" s="771">
        <v>0.31480000000000002</v>
      </c>
      <c r="H52" s="771">
        <v>0.69479999999999997</v>
      </c>
      <c r="I52" s="771">
        <v>0.29809999999999998</v>
      </c>
      <c r="J52" s="771">
        <v>0.60819999999999996</v>
      </c>
      <c r="K52" s="771">
        <v>1.0959000000000001</v>
      </c>
      <c r="L52" s="771">
        <v>0.54490000000000005</v>
      </c>
      <c r="M52" s="771">
        <v>0.30649999999999999</v>
      </c>
      <c r="N52" s="771">
        <v>3.1600000000000003E-2</v>
      </c>
      <c r="O52" s="771">
        <v>0.69169999999999998</v>
      </c>
      <c r="P52" s="771">
        <v>0.97230000000000005</v>
      </c>
      <c r="Q52" s="771">
        <v>0.5988</v>
      </c>
      <c r="R52" s="771">
        <v>1.1186</v>
      </c>
    </row>
    <row r="53" spans="1:19" ht="20.25" customHeight="1" x14ac:dyDescent="0.25">
      <c r="A53" s="321" t="s">
        <v>140</v>
      </c>
      <c r="B53" s="322" t="s">
        <v>141</v>
      </c>
      <c r="C53" s="323" t="s">
        <v>52</v>
      </c>
      <c r="D53" s="771">
        <v>0.75990000000000002</v>
      </c>
      <c r="E53" s="771">
        <v>0.75990000000000002</v>
      </c>
      <c r="F53" s="771"/>
      <c r="G53" s="771"/>
      <c r="H53" s="771"/>
      <c r="I53" s="771"/>
      <c r="J53" s="771"/>
      <c r="K53" s="771"/>
      <c r="L53" s="771"/>
      <c r="M53" s="771"/>
      <c r="N53" s="771"/>
      <c r="O53" s="771"/>
      <c r="P53" s="771"/>
      <c r="Q53" s="771"/>
      <c r="R53" s="771"/>
    </row>
    <row r="54" spans="1:19" ht="20.25" customHeight="1" x14ac:dyDescent="0.25">
      <c r="A54" s="321" t="s">
        <v>142</v>
      </c>
      <c r="B54" s="322" t="s">
        <v>143</v>
      </c>
      <c r="C54" s="323" t="s">
        <v>53</v>
      </c>
      <c r="D54" s="771"/>
      <c r="E54" s="771"/>
      <c r="F54" s="771"/>
      <c r="G54" s="771"/>
      <c r="H54" s="771"/>
      <c r="I54" s="771"/>
      <c r="J54" s="771"/>
      <c r="K54" s="771"/>
      <c r="L54" s="771"/>
      <c r="M54" s="771"/>
      <c r="N54" s="771"/>
      <c r="O54" s="771"/>
      <c r="P54" s="771"/>
      <c r="Q54" s="771"/>
      <c r="R54" s="771"/>
    </row>
    <row r="55" spans="1:19" ht="20.25" customHeight="1" x14ac:dyDescent="0.25">
      <c r="A55" s="321" t="s">
        <v>144</v>
      </c>
      <c r="B55" s="322" t="s">
        <v>145</v>
      </c>
      <c r="C55" s="323" t="s">
        <v>54</v>
      </c>
      <c r="D55" s="771">
        <v>1127.5491999999999</v>
      </c>
      <c r="E55" s="771">
        <v>23.442</v>
      </c>
      <c r="F55" s="771">
        <v>7.3346999999999998</v>
      </c>
      <c r="G55" s="771">
        <v>54.783200000000001</v>
      </c>
      <c r="H55" s="771">
        <v>11.4001</v>
      </c>
      <c r="I55" s="771">
        <v>78.180899999999994</v>
      </c>
      <c r="J55" s="771">
        <v>198.01349999999999</v>
      </c>
      <c r="K55" s="771">
        <v>73.128699999999995</v>
      </c>
      <c r="L55" s="771">
        <v>59.728499999999997</v>
      </c>
      <c r="M55" s="771">
        <v>39.6935</v>
      </c>
      <c r="N55" s="771">
        <v>109.9888</v>
      </c>
      <c r="O55" s="771">
        <v>112.9697</v>
      </c>
      <c r="P55" s="771">
        <v>16.0731</v>
      </c>
      <c r="Q55" s="771">
        <v>181.2319</v>
      </c>
      <c r="R55" s="771">
        <v>161.5806</v>
      </c>
    </row>
    <row r="56" spans="1:19" ht="20.25" customHeight="1" x14ac:dyDescent="0.25">
      <c r="A56" s="321" t="s">
        <v>146</v>
      </c>
      <c r="B56" s="322" t="s">
        <v>147</v>
      </c>
      <c r="C56" s="323" t="s">
        <v>55</v>
      </c>
      <c r="D56" s="771">
        <v>129.88410000000002</v>
      </c>
      <c r="E56" s="771"/>
      <c r="F56" s="771"/>
      <c r="G56" s="771">
        <v>40.480200000000004</v>
      </c>
      <c r="H56" s="771">
        <v>14.375299999999999</v>
      </c>
      <c r="I56" s="771">
        <v>6.7427999999999999</v>
      </c>
      <c r="J56" s="771"/>
      <c r="K56" s="771">
        <v>40.200499999999998</v>
      </c>
      <c r="L56" s="771">
        <v>0.20200000000000001</v>
      </c>
      <c r="M56" s="771"/>
      <c r="N56" s="771">
        <v>13.757899999999999</v>
      </c>
      <c r="O56" s="771"/>
      <c r="P56" s="771">
        <v>11.563000000000001</v>
      </c>
      <c r="Q56" s="771">
        <v>2.5623999999999998</v>
      </c>
      <c r="R56" s="771"/>
    </row>
    <row r="57" spans="1:19" hidden="1" x14ac:dyDescent="0.25">
      <c r="A57" s="321" t="s">
        <v>148</v>
      </c>
      <c r="B57" s="322" t="s">
        <v>149</v>
      </c>
      <c r="C57" s="323" t="s">
        <v>56</v>
      </c>
      <c r="D57" s="771">
        <v>0</v>
      </c>
      <c r="E57" s="771">
        <v>0</v>
      </c>
      <c r="F57" s="771">
        <v>0</v>
      </c>
      <c r="G57" s="771">
        <v>0</v>
      </c>
      <c r="H57" s="771">
        <v>0</v>
      </c>
      <c r="I57" s="771">
        <v>0</v>
      </c>
      <c r="J57" s="771">
        <v>0</v>
      </c>
      <c r="K57" s="771">
        <v>0</v>
      </c>
      <c r="L57" s="771">
        <v>0</v>
      </c>
      <c r="M57" s="771">
        <v>0</v>
      </c>
      <c r="N57" s="771">
        <v>0</v>
      </c>
      <c r="O57" s="771">
        <v>0</v>
      </c>
      <c r="P57" s="771">
        <v>0</v>
      </c>
      <c r="Q57" s="771">
        <v>0</v>
      </c>
      <c r="R57" s="771">
        <v>0</v>
      </c>
    </row>
    <row r="58" spans="1:19" s="228" customFormat="1" ht="18" customHeight="1" x14ac:dyDescent="0.25">
      <c r="A58" s="327">
        <v>3</v>
      </c>
      <c r="B58" s="328" t="s">
        <v>150</v>
      </c>
      <c r="C58" s="329" t="s">
        <v>57</v>
      </c>
      <c r="D58" s="772">
        <v>8732.5326000000005</v>
      </c>
      <c r="E58" s="772">
        <v>1.6115999999999999</v>
      </c>
      <c r="F58" s="772">
        <v>0.88670000000000004</v>
      </c>
      <c r="G58" s="772">
        <v>468.28790000000004</v>
      </c>
      <c r="H58" s="772">
        <v>0</v>
      </c>
      <c r="I58" s="772">
        <v>53.181600000000003</v>
      </c>
      <c r="J58" s="772">
        <v>1125.9425999999999</v>
      </c>
      <c r="K58" s="772">
        <v>118.24350000000001</v>
      </c>
      <c r="L58" s="772">
        <v>986.64610000000005</v>
      </c>
      <c r="M58" s="772">
        <v>534.95429999999999</v>
      </c>
      <c r="N58" s="772">
        <v>231.1354</v>
      </c>
      <c r="O58" s="772">
        <v>2131.3348000000001</v>
      </c>
      <c r="P58" s="772">
        <v>149.8263</v>
      </c>
      <c r="Q58" s="772">
        <v>2116.4804999999997</v>
      </c>
      <c r="R58" s="772">
        <v>814.00130000000001</v>
      </c>
      <c r="S58" s="227">
        <f>D58*100/21721.57</f>
        <v>40.202124432073738</v>
      </c>
    </row>
    <row r="59" spans="1:19" s="228" customFormat="1" ht="18" hidden="1" customHeight="1" x14ac:dyDescent="0.25">
      <c r="A59" s="321" t="s">
        <v>151</v>
      </c>
      <c r="B59" s="334" t="s">
        <v>152</v>
      </c>
      <c r="C59" s="326" t="s">
        <v>58</v>
      </c>
      <c r="D59" s="771">
        <v>138.90490000000003</v>
      </c>
      <c r="E59" s="771">
        <v>-0.09</v>
      </c>
      <c r="F59" s="771">
        <v>0.88670000000000004</v>
      </c>
      <c r="G59" s="771">
        <v>2.4483000000000001</v>
      </c>
      <c r="H59" s="771">
        <v>0</v>
      </c>
      <c r="I59" s="771">
        <v>3.6678999999999999</v>
      </c>
      <c r="J59" s="771">
        <v>28.554500000000001</v>
      </c>
      <c r="K59" s="771">
        <v>7.9898999999999996</v>
      </c>
      <c r="L59" s="771">
        <v>3.0687999999999995</v>
      </c>
      <c r="M59" s="771">
        <v>0</v>
      </c>
      <c r="N59" s="771">
        <v>17.3186</v>
      </c>
      <c r="O59" s="771">
        <v>6.3314000000000004</v>
      </c>
      <c r="P59" s="771">
        <v>24.079699999999999</v>
      </c>
      <c r="Q59" s="771">
        <v>3.4958999999999998</v>
      </c>
      <c r="R59" s="771">
        <v>41.153199999999998</v>
      </c>
      <c r="S59" s="227"/>
    </row>
    <row r="60" spans="1:19" s="228" customFormat="1" ht="18" hidden="1" customHeight="1" x14ac:dyDescent="0.25">
      <c r="A60" s="321" t="s">
        <v>153</v>
      </c>
      <c r="B60" s="334" t="s">
        <v>154</v>
      </c>
      <c r="C60" s="326" t="s">
        <v>59</v>
      </c>
      <c r="D60" s="771">
        <v>8593.6276999999991</v>
      </c>
      <c r="E60" s="771">
        <v>1.7016</v>
      </c>
      <c r="F60" s="771">
        <v>0</v>
      </c>
      <c r="G60" s="771">
        <v>465.83960000000002</v>
      </c>
      <c r="H60" s="771">
        <v>0</v>
      </c>
      <c r="I60" s="771">
        <v>49.5137</v>
      </c>
      <c r="J60" s="771">
        <v>1097.3880999999999</v>
      </c>
      <c r="K60" s="771">
        <v>110.25360000000001</v>
      </c>
      <c r="L60" s="771">
        <v>983.57730000000004</v>
      </c>
      <c r="M60" s="771">
        <v>534.95429999999999</v>
      </c>
      <c r="N60" s="771">
        <v>213.8168</v>
      </c>
      <c r="O60" s="771">
        <v>2125.0034000000001</v>
      </c>
      <c r="P60" s="771">
        <v>125.7466</v>
      </c>
      <c r="Q60" s="771">
        <v>2112.9845999999998</v>
      </c>
      <c r="R60" s="771">
        <v>772.84810000000004</v>
      </c>
      <c r="S60" s="227"/>
    </row>
    <row r="61" spans="1:19" s="228" customFormat="1" ht="18" hidden="1" customHeight="1" x14ac:dyDescent="0.25">
      <c r="A61" s="321" t="s">
        <v>155</v>
      </c>
      <c r="B61" s="334" t="s">
        <v>156</v>
      </c>
      <c r="C61" s="326" t="s">
        <v>60</v>
      </c>
      <c r="D61" s="771">
        <v>0</v>
      </c>
      <c r="E61" s="771">
        <v>0</v>
      </c>
      <c r="F61" s="771">
        <v>0</v>
      </c>
      <c r="G61" s="771">
        <v>0</v>
      </c>
      <c r="H61" s="771">
        <v>0</v>
      </c>
      <c r="I61" s="771">
        <v>0</v>
      </c>
      <c r="J61" s="771">
        <v>0</v>
      </c>
      <c r="K61" s="771">
        <v>0</v>
      </c>
      <c r="L61" s="771">
        <v>0</v>
      </c>
      <c r="M61" s="771">
        <v>0</v>
      </c>
      <c r="N61" s="771">
        <v>0</v>
      </c>
      <c r="O61" s="771">
        <v>0</v>
      </c>
      <c r="P61" s="771">
        <v>0</v>
      </c>
      <c r="Q61" s="771">
        <v>0</v>
      </c>
      <c r="R61" s="771">
        <v>0</v>
      </c>
      <c r="S61" s="227"/>
    </row>
    <row r="62" spans="1:19" s="228" customFormat="1" ht="18" hidden="1" customHeight="1" x14ac:dyDescent="0.25">
      <c r="A62" s="327">
        <v>4</v>
      </c>
      <c r="B62" s="328" t="s">
        <v>162</v>
      </c>
      <c r="C62" s="329" t="s">
        <v>163</v>
      </c>
      <c r="D62" s="772"/>
      <c r="E62" s="772"/>
      <c r="F62" s="772"/>
      <c r="G62" s="772"/>
      <c r="H62" s="772"/>
      <c r="I62" s="772"/>
      <c r="J62" s="772"/>
      <c r="K62" s="772"/>
      <c r="L62" s="772"/>
      <c r="M62" s="772"/>
      <c r="N62" s="772"/>
      <c r="O62" s="772"/>
      <c r="P62" s="772"/>
      <c r="Q62" s="772"/>
      <c r="R62" s="772"/>
      <c r="S62" s="227"/>
    </row>
    <row r="63" spans="1:19" s="228" customFormat="1" ht="18" hidden="1" customHeight="1" x14ac:dyDescent="0.25">
      <c r="A63" s="327">
        <v>5</v>
      </c>
      <c r="B63" s="328" t="s">
        <v>164</v>
      </c>
      <c r="C63" s="329" t="s">
        <v>165</v>
      </c>
      <c r="D63" s="772"/>
      <c r="E63" s="772"/>
      <c r="F63" s="772"/>
      <c r="G63" s="772"/>
      <c r="H63" s="772"/>
      <c r="I63" s="772"/>
      <c r="J63" s="772"/>
      <c r="K63" s="772"/>
      <c r="L63" s="772"/>
      <c r="M63" s="772"/>
      <c r="N63" s="772"/>
      <c r="O63" s="772"/>
      <c r="P63" s="772"/>
      <c r="Q63" s="772"/>
      <c r="R63" s="772"/>
      <c r="S63" s="227"/>
    </row>
    <row r="64" spans="1:19" s="228" customFormat="1" ht="18" customHeight="1" x14ac:dyDescent="0.25">
      <c r="A64" s="335">
        <v>6</v>
      </c>
      <c r="B64" s="336" t="s">
        <v>166</v>
      </c>
      <c r="C64" s="337" t="s">
        <v>167</v>
      </c>
      <c r="D64" s="774">
        <v>557.81389999999988</v>
      </c>
      <c r="E64" s="774">
        <v>557.81389999999988</v>
      </c>
      <c r="F64" s="774"/>
      <c r="G64" s="774"/>
      <c r="H64" s="774"/>
      <c r="I64" s="774"/>
      <c r="J64" s="774"/>
      <c r="K64" s="774"/>
      <c r="L64" s="774"/>
      <c r="M64" s="774"/>
      <c r="N64" s="774"/>
      <c r="O64" s="774"/>
      <c r="P64" s="774"/>
      <c r="Q64" s="774"/>
      <c r="R64" s="774"/>
      <c r="S64" s="227"/>
    </row>
    <row r="65" spans="1:19" s="332" customFormat="1" x14ac:dyDescent="0.25">
      <c r="B65" s="332" t="s">
        <v>168</v>
      </c>
      <c r="S65" s="331"/>
    </row>
    <row r="67" spans="1:19" hidden="1" x14ac:dyDescent="0.25">
      <c r="D67" s="338">
        <f>D58+D20+D7</f>
        <v>125695.2288</v>
      </c>
      <c r="E67" s="338">
        <f t="shared" ref="E67:Q67" si="0">E58+E20+E7</f>
        <v>557.81389999999999</v>
      </c>
      <c r="F67" s="338">
        <f t="shared" si="0"/>
        <v>2798.4264999999996</v>
      </c>
      <c r="G67" s="338">
        <f t="shared" si="0"/>
        <v>3367.6339999999996</v>
      </c>
      <c r="H67" s="338">
        <f t="shared" si="0"/>
        <v>2775.6151</v>
      </c>
      <c r="I67" s="338">
        <f t="shared" si="0"/>
        <v>1649.1896000000002</v>
      </c>
      <c r="J67" s="338">
        <f t="shared" si="0"/>
        <v>14055.623899999999</v>
      </c>
      <c r="K67" s="338">
        <f t="shared" si="0"/>
        <v>9891.4845999999998</v>
      </c>
      <c r="L67" s="338">
        <f t="shared" si="0"/>
        <v>2974.3969000000002</v>
      </c>
      <c r="M67" s="338">
        <f t="shared" si="0"/>
        <v>2492.9851000000003</v>
      </c>
      <c r="N67" s="338">
        <f t="shared" si="0"/>
        <v>6154.2890000000007</v>
      </c>
      <c r="O67" s="338">
        <f t="shared" si="0"/>
        <v>17352.320800000001</v>
      </c>
      <c r="P67" s="338">
        <f t="shared" si="0"/>
        <v>5388.2546000000002</v>
      </c>
      <c r="Q67" s="338">
        <f t="shared" si="0"/>
        <v>16067.672299999998</v>
      </c>
    </row>
    <row r="68" spans="1:19" hidden="1" x14ac:dyDescent="0.25"/>
    <row r="69" spans="1:19" ht="30.75" hidden="1" customHeight="1" x14ac:dyDescent="0.25">
      <c r="A69" s="889" t="s">
        <v>1</v>
      </c>
      <c r="B69" s="889" t="s">
        <v>361</v>
      </c>
      <c r="C69" s="889" t="s">
        <v>182</v>
      </c>
      <c r="D69" s="889" t="s">
        <v>61</v>
      </c>
      <c r="E69" s="889" t="s">
        <v>362</v>
      </c>
      <c r="F69" s="889" t="s">
        <v>150</v>
      </c>
      <c r="G69" s="339"/>
    </row>
    <row r="70" spans="1:19" hidden="1" x14ac:dyDescent="0.25">
      <c r="A70" s="889"/>
      <c r="B70" s="889"/>
      <c r="C70" s="889"/>
      <c r="D70" s="889"/>
      <c r="E70" s="889"/>
      <c r="F70" s="889"/>
      <c r="G70" s="339"/>
    </row>
    <row r="71" spans="1:19" hidden="1" x14ac:dyDescent="0.25">
      <c r="A71" s="340">
        <v>1</v>
      </c>
      <c r="B71" s="339" t="s">
        <v>264</v>
      </c>
      <c r="C71" s="643">
        <v>557.81389999999988</v>
      </c>
      <c r="D71" s="643">
        <v>402.74019999999996</v>
      </c>
      <c r="E71" s="643">
        <v>153.46210000000002</v>
      </c>
      <c r="F71" s="643">
        <v>1.6115999999999999</v>
      </c>
      <c r="G71" s="339"/>
    </row>
    <row r="72" spans="1:19" hidden="1" x14ac:dyDescent="0.25">
      <c r="A72" s="340">
        <v>2</v>
      </c>
      <c r="B72" s="339" t="s">
        <v>238</v>
      </c>
      <c r="C72" s="643">
        <v>2798.4264999999996</v>
      </c>
      <c r="D72" s="643">
        <v>2609.0499666666665</v>
      </c>
      <c r="E72" s="643">
        <v>188.48983333333331</v>
      </c>
      <c r="F72" s="643">
        <v>0.88670000000000004</v>
      </c>
      <c r="G72" s="339"/>
    </row>
    <row r="73" spans="1:19" hidden="1" x14ac:dyDescent="0.25">
      <c r="A73" s="340">
        <v>3</v>
      </c>
      <c r="B73" s="339" t="s">
        <v>251</v>
      </c>
      <c r="C73" s="643">
        <v>3367.634</v>
      </c>
      <c r="D73" s="643">
        <v>2560.1476999999995</v>
      </c>
      <c r="E73" s="643">
        <v>339.19839999999999</v>
      </c>
      <c r="F73" s="643">
        <v>468.28790000000004</v>
      </c>
      <c r="G73" s="339"/>
    </row>
    <row r="74" spans="1:19" hidden="1" x14ac:dyDescent="0.25">
      <c r="A74" s="340">
        <v>4</v>
      </c>
      <c r="B74" s="339" t="s">
        <v>240</v>
      </c>
      <c r="C74" s="643">
        <v>2775.6151</v>
      </c>
      <c r="D74" s="643">
        <v>2626.3986999999997</v>
      </c>
      <c r="E74" s="643">
        <v>149.21640000000002</v>
      </c>
      <c r="F74" s="643">
        <v>0</v>
      </c>
      <c r="G74" s="339"/>
    </row>
    <row r="75" spans="1:19" hidden="1" x14ac:dyDescent="0.25">
      <c r="A75" s="340">
        <v>5</v>
      </c>
      <c r="B75" s="339" t="s">
        <v>241</v>
      </c>
      <c r="C75" s="643">
        <v>1649.1896000000002</v>
      </c>
      <c r="D75" s="643">
        <v>1342.4426000000001</v>
      </c>
      <c r="E75" s="643">
        <v>253.56539999999995</v>
      </c>
      <c r="F75" s="643">
        <v>53.181600000000003</v>
      </c>
      <c r="G75" s="339"/>
    </row>
    <row r="76" spans="1:19" hidden="1" x14ac:dyDescent="0.25">
      <c r="A76" s="340">
        <v>6</v>
      </c>
      <c r="B76" s="339" t="s">
        <v>242</v>
      </c>
      <c r="C76" s="643">
        <v>14055.623899999999</v>
      </c>
      <c r="D76" s="643">
        <v>12442.863699999998</v>
      </c>
      <c r="E76" s="643">
        <v>486.81759999999997</v>
      </c>
      <c r="F76" s="643">
        <v>1125.9425999999999</v>
      </c>
      <c r="G76" s="339"/>
    </row>
    <row r="77" spans="1:19" hidden="1" x14ac:dyDescent="0.25">
      <c r="A77" s="340">
        <v>7</v>
      </c>
      <c r="B77" s="339" t="s">
        <v>243</v>
      </c>
      <c r="C77" s="643">
        <v>9891.4846000000016</v>
      </c>
      <c r="D77" s="643">
        <v>9431.6001666666671</v>
      </c>
      <c r="E77" s="643">
        <v>341.64093333333335</v>
      </c>
      <c r="F77" s="643">
        <v>118.24350000000001</v>
      </c>
      <c r="G77" s="339"/>
    </row>
    <row r="78" spans="1:19" hidden="1" x14ac:dyDescent="0.25">
      <c r="A78" s="340">
        <v>8</v>
      </c>
      <c r="B78" s="339" t="s">
        <v>244</v>
      </c>
      <c r="C78" s="643">
        <v>2974.3969000000002</v>
      </c>
      <c r="D78" s="643">
        <v>1666.9665000000002</v>
      </c>
      <c r="E78" s="643">
        <v>320.78429999999997</v>
      </c>
      <c r="F78" s="643">
        <v>986.64610000000005</v>
      </c>
      <c r="G78" s="339"/>
    </row>
    <row r="79" spans="1:19" hidden="1" x14ac:dyDescent="0.25">
      <c r="A79" s="340">
        <v>9</v>
      </c>
      <c r="B79" s="339" t="s">
        <v>245</v>
      </c>
      <c r="C79" s="643">
        <v>2492.9851000000003</v>
      </c>
      <c r="D79" s="643">
        <v>1730.7173000000005</v>
      </c>
      <c r="E79" s="643">
        <v>227.31349999999998</v>
      </c>
      <c r="F79" s="643">
        <v>534.95429999999999</v>
      </c>
      <c r="G79" s="339"/>
    </row>
    <row r="80" spans="1:19" hidden="1" x14ac:dyDescent="0.25">
      <c r="A80" s="340">
        <v>10</v>
      </c>
      <c r="B80" s="339" t="s">
        <v>246</v>
      </c>
      <c r="C80" s="643">
        <v>6154.2890000000007</v>
      </c>
      <c r="D80" s="643">
        <v>5492.6817000000001</v>
      </c>
      <c r="E80" s="643">
        <v>430.47190000000006</v>
      </c>
      <c r="F80" s="643">
        <v>231.1354</v>
      </c>
      <c r="G80" s="339"/>
    </row>
    <row r="81" spans="1:7" hidden="1" x14ac:dyDescent="0.25">
      <c r="A81" s="340">
        <v>11</v>
      </c>
      <c r="B81" s="339" t="s">
        <v>247</v>
      </c>
      <c r="C81" s="643">
        <v>17352.320800000001</v>
      </c>
      <c r="D81" s="643">
        <v>14770.393</v>
      </c>
      <c r="E81" s="643">
        <v>450.59300000000007</v>
      </c>
      <c r="F81" s="643">
        <v>2131.3348000000001</v>
      </c>
      <c r="G81" s="339"/>
    </row>
    <row r="82" spans="1:7" hidden="1" x14ac:dyDescent="0.25">
      <c r="A82" s="340">
        <v>12</v>
      </c>
      <c r="B82" s="339" t="s">
        <v>248</v>
      </c>
      <c r="C82" s="643">
        <v>5388.2545999999993</v>
      </c>
      <c r="D82" s="643">
        <v>4956.2635</v>
      </c>
      <c r="E82" s="643">
        <v>282.16480000000001</v>
      </c>
      <c r="F82" s="643">
        <v>149.8263</v>
      </c>
      <c r="G82" s="339"/>
    </row>
    <row r="83" spans="1:7" hidden="1" x14ac:dyDescent="0.25">
      <c r="A83" s="340">
        <v>13</v>
      </c>
      <c r="B83" s="339" t="s">
        <v>249</v>
      </c>
      <c r="C83" s="643">
        <v>16067.672299999998</v>
      </c>
      <c r="D83" s="643">
        <v>13607.633266666666</v>
      </c>
      <c r="E83" s="643">
        <v>343.55853333333334</v>
      </c>
      <c r="F83" s="643">
        <v>2116.4804999999997</v>
      </c>
      <c r="G83" s="339"/>
    </row>
    <row r="84" spans="1:7" hidden="1" x14ac:dyDescent="0.25">
      <c r="A84" s="340">
        <v>14</v>
      </c>
      <c r="B84" s="339" t="s">
        <v>250</v>
      </c>
      <c r="C84" s="643">
        <v>40169.522500000006</v>
      </c>
      <c r="D84" s="643">
        <v>39052.5573</v>
      </c>
      <c r="E84" s="643">
        <v>302.96389999999997</v>
      </c>
      <c r="F84" s="643">
        <v>814.00130000000001</v>
      </c>
      <c r="G84" s="339"/>
    </row>
    <row r="85" spans="1:7" hidden="1" x14ac:dyDescent="0.25">
      <c r="A85" s="341"/>
      <c r="B85" s="342" t="s">
        <v>174</v>
      </c>
      <c r="C85" s="644">
        <v>125695.2288</v>
      </c>
      <c r="D85" s="644">
        <v>112692.4556</v>
      </c>
      <c r="E85" s="644">
        <v>4270.2406000000001</v>
      </c>
      <c r="F85" s="644">
        <v>8732.5326000000005</v>
      </c>
      <c r="G85" s="339"/>
    </row>
    <row r="86" spans="1:7" hidden="1" x14ac:dyDescent="0.25"/>
    <row r="87" spans="1:7" hidden="1" x14ac:dyDescent="0.25"/>
    <row r="88" spans="1:7" hidden="1" x14ac:dyDescent="0.25"/>
    <row r="89" spans="1:7" hidden="1" x14ac:dyDescent="0.25"/>
    <row r="90" spans="1:7" hidden="1" x14ac:dyDescent="0.25"/>
    <row r="91" spans="1:7" hidden="1" x14ac:dyDescent="0.25"/>
  </sheetData>
  <mergeCells count="14">
    <mergeCell ref="A1:R1"/>
    <mergeCell ref="O2:R2"/>
    <mergeCell ref="F69:F70"/>
    <mergeCell ref="K2:M2"/>
    <mergeCell ref="A3:A4"/>
    <mergeCell ref="B3:B4"/>
    <mergeCell ref="C3:C4"/>
    <mergeCell ref="D3:D4"/>
    <mergeCell ref="E3:R3"/>
    <mergeCell ref="A69:A70"/>
    <mergeCell ref="B69:B70"/>
    <mergeCell ref="C69:C70"/>
    <mergeCell ref="D69:D70"/>
    <mergeCell ref="E69:E70"/>
  </mergeCells>
  <pageMargins left="0.23622047244094491" right="0.19685039370078741" top="0.74803149606299213" bottom="0.15748031496062992" header="0" footer="0"/>
  <pageSetup paperSize="9" scale="6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4"/>
  <sheetViews>
    <sheetView workbookViewId="0">
      <selection activeCell="K8" sqref="K8"/>
    </sheetView>
  </sheetViews>
  <sheetFormatPr defaultRowHeight="15.75" x14ac:dyDescent="0.25"/>
  <cols>
    <col min="1" max="1" width="5.28515625" style="782" customWidth="1"/>
    <col min="2" max="2" width="40.5703125" style="647" customWidth="1"/>
    <col min="3" max="3" width="7.85546875" style="647" customWidth="1"/>
    <col min="4" max="4" width="12" style="647" customWidth="1"/>
    <col min="5" max="5" width="7.7109375" style="647" customWidth="1"/>
    <col min="6" max="6" width="11" style="647" customWidth="1"/>
    <col min="7" max="7" width="7.42578125" style="647" customWidth="1"/>
    <col min="8" max="8" width="10.5703125" style="647" customWidth="1"/>
    <col min="9" max="16384" width="9.140625" style="647"/>
  </cols>
  <sheetData>
    <row r="1" spans="1:8" s="645" customFormat="1" ht="37.5" customHeight="1" x14ac:dyDescent="0.3">
      <c r="A1" s="843" t="s">
        <v>547</v>
      </c>
      <c r="B1" s="843"/>
      <c r="C1" s="843"/>
      <c r="D1" s="843"/>
      <c r="E1" s="843"/>
      <c r="F1" s="843"/>
      <c r="G1" s="843"/>
      <c r="H1" s="843"/>
    </row>
    <row r="2" spans="1:8" x14ac:dyDescent="0.25">
      <c r="A2" s="646"/>
      <c r="B2" s="646"/>
      <c r="C2" s="646"/>
      <c r="D2" s="646"/>
      <c r="E2" s="646"/>
      <c r="F2" s="896" t="s">
        <v>0</v>
      </c>
      <c r="G2" s="896"/>
      <c r="H2" s="896"/>
    </row>
    <row r="3" spans="1:8" ht="37.5" customHeight="1" x14ac:dyDescent="0.25">
      <c r="A3" s="834" t="s">
        <v>1</v>
      </c>
      <c r="B3" s="834" t="s">
        <v>2</v>
      </c>
      <c r="C3" s="834" t="s">
        <v>3</v>
      </c>
      <c r="D3" s="897" t="s">
        <v>564</v>
      </c>
      <c r="E3" s="898"/>
      <c r="F3" s="897" t="s">
        <v>565</v>
      </c>
      <c r="G3" s="898"/>
      <c r="H3" s="817" t="s">
        <v>316</v>
      </c>
    </row>
    <row r="4" spans="1:8" ht="47.25" x14ac:dyDescent="0.25">
      <c r="A4" s="834"/>
      <c r="B4" s="834"/>
      <c r="C4" s="834"/>
      <c r="D4" s="638" t="s">
        <v>226</v>
      </c>
      <c r="E4" s="638" t="s">
        <v>227</v>
      </c>
      <c r="F4" s="638" t="s">
        <v>226</v>
      </c>
      <c r="G4" s="638" t="s">
        <v>227</v>
      </c>
      <c r="H4" s="818"/>
    </row>
    <row r="5" spans="1:8" s="649" customFormat="1" x14ac:dyDescent="0.25">
      <c r="A5" s="152"/>
      <c r="B5" s="152" t="s">
        <v>236</v>
      </c>
      <c r="C5" s="152"/>
      <c r="D5" s="783">
        <v>125695.22880000001</v>
      </c>
      <c r="E5" s="783">
        <v>100</v>
      </c>
      <c r="F5" s="783">
        <v>125695.22880000001</v>
      </c>
      <c r="G5" s="783">
        <v>99.999999999999986</v>
      </c>
      <c r="H5" s="648"/>
    </row>
    <row r="6" spans="1:8" s="649" customFormat="1" x14ac:dyDescent="0.25">
      <c r="A6" s="149">
        <v>1</v>
      </c>
      <c r="B6" s="153" t="s">
        <v>61</v>
      </c>
      <c r="C6" s="149" t="s">
        <v>6</v>
      </c>
      <c r="D6" s="648">
        <v>112721.2525</v>
      </c>
      <c r="E6" s="648">
        <v>89.678226911346371</v>
      </c>
      <c r="F6" s="648">
        <v>112692.4556</v>
      </c>
      <c r="G6" s="648">
        <v>89.655316813425443</v>
      </c>
      <c r="H6" s="650">
        <v>-28.796900000001187</v>
      </c>
    </row>
    <row r="7" spans="1:8" x14ac:dyDescent="0.25">
      <c r="A7" s="150" t="s">
        <v>62</v>
      </c>
      <c r="B7" s="397" t="s">
        <v>63</v>
      </c>
      <c r="C7" s="150" t="s">
        <v>7</v>
      </c>
      <c r="D7" s="651">
        <v>5646.8834999999999</v>
      </c>
      <c r="E7" s="651">
        <v>5.0095996759794703</v>
      </c>
      <c r="F7" s="651">
        <v>5639.5334999999995</v>
      </c>
      <c r="G7" s="651">
        <v>5.0043576297755283</v>
      </c>
      <c r="H7" s="651">
        <v>-7.3500000000003638</v>
      </c>
    </row>
    <row r="8" spans="1:8" ht="37.5" customHeight="1" x14ac:dyDescent="0.25">
      <c r="A8" s="417"/>
      <c r="B8" s="416" t="s">
        <v>333</v>
      </c>
      <c r="C8" s="417" t="s">
        <v>8</v>
      </c>
      <c r="D8" s="652">
        <v>3227.7056000000002</v>
      </c>
      <c r="E8" s="651">
        <v>57.159061276897255</v>
      </c>
      <c r="F8" s="652">
        <v>3220.3556000000003</v>
      </c>
      <c r="G8" s="651">
        <v>57.103226711925743</v>
      </c>
      <c r="H8" s="651">
        <v>-7.3499999999999091</v>
      </c>
    </row>
    <row r="9" spans="1:8" x14ac:dyDescent="0.25">
      <c r="A9" s="150" t="s">
        <v>70</v>
      </c>
      <c r="B9" s="397" t="s">
        <v>71</v>
      </c>
      <c r="C9" s="150" t="s">
        <v>11</v>
      </c>
      <c r="D9" s="651">
        <v>25018.7212</v>
      </c>
      <c r="E9" s="651">
        <v>22.195212211645718</v>
      </c>
      <c r="F9" s="651">
        <v>25010.2117</v>
      </c>
      <c r="G9" s="651">
        <v>22.193332789528814</v>
      </c>
      <c r="H9" s="651">
        <v>-8.5095000000001164</v>
      </c>
    </row>
    <row r="10" spans="1:8" x14ac:dyDescent="0.25">
      <c r="A10" s="150" t="s">
        <v>72</v>
      </c>
      <c r="B10" s="397" t="s">
        <v>73</v>
      </c>
      <c r="C10" s="150" t="s">
        <v>12</v>
      </c>
      <c r="D10" s="651">
        <v>10346.1621</v>
      </c>
      <c r="E10" s="651">
        <v>9.1785372061936599</v>
      </c>
      <c r="F10" s="651">
        <v>10335.144699999999</v>
      </c>
      <c r="G10" s="651">
        <v>9.171106126823986</v>
      </c>
      <c r="H10" s="651">
        <v>-11.017400000000634</v>
      </c>
    </row>
    <row r="11" spans="1:8" x14ac:dyDescent="0.25">
      <c r="A11" s="150" t="s">
        <v>74</v>
      </c>
      <c r="B11" s="397" t="s">
        <v>75</v>
      </c>
      <c r="C11" s="150" t="s">
        <v>13</v>
      </c>
      <c r="D11" s="651">
        <v>14043.3815</v>
      </c>
      <c r="E11" s="651">
        <v>12.458503776827712</v>
      </c>
      <c r="F11" s="651">
        <v>14043.3815</v>
      </c>
      <c r="G11" s="651">
        <v>12.461687364278182</v>
      </c>
      <c r="H11" s="653">
        <v>0</v>
      </c>
    </row>
    <row r="12" spans="1:8" x14ac:dyDescent="0.25">
      <c r="A12" s="150" t="s">
        <v>76</v>
      </c>
      <c r="B12" s="397" t="s">
        <v>77</v>
      </c>
      <c r="C12" s="150" t="s">
        <v>14</v>
      </c>
      <c r="D12" s="651">
        <v>30098.690000000002</v>
      </c>
      <c r="E12" s="651">
        <v>26.701876826643677</v>
      </c>
      <c r="F12" s="651">
        <v>30098.690000000002</v>
      </c>
      <c r="G12" s="651">
        <v>26.70870009864263</v>
      </c>
      <c r="H12" s="653">
        <v>0</v>
      </c>
    </row>
    <row r="13" spans="1:8" x14ac:dyDescent="0.25">
      <c r="A13" s="150" t="s">
        <v>78</v>
      </c>
      <c r="B13" s="397" t="s">
        <v>79</v>
      </c>
      <c r="C13" s="150" t="s">
        <v>15</v>
      </c>
      <c r="D13" s="651">
        <v>27433.168000000001</v>
      </c>
      <c r="E13" s="651">
        <v>24.337174571405694</v>
      </c>
      <c r="F13" s="651">
        <v>27433.078000000001</v>
      </c>
      <c r="G13" s="651">
        <v>24.343313715137469</v>
      </c>
      <c r="H13" s="651">
        <v>-9.0000000000145519E-2</v>
      </c>
    </row>
    <row r="14" spans="1:8" x14ac:dyDescent="0.25">
      <c r="A14" s="150" t="s">
        <v>80</v>
      </c>
      <c r="B14" s="397" t="s">
        <v>81</v>
      </c>
      <c r="C14" s="150" t="s">
        <v>16</v>
      </c>
      <c r="D14" s="651">
        <v>131.80680000000001</v>
      </c>
      <c r="E14" s="651">
        <v>0.11693163185886354</v>
      </c>
      <c r="F14" s="651">
        <v>129.9768</v>
      </c>
      <c r="G14" s="651">
        <v>0.11533762336438075</v>
      </c>
      <c r="H14" s="651">
        <v>-1.8300000000000125</v>
      </c>
    </row>
    <row r="15" spans="1:8" x14ac:dyDescent="0.25">
      <c r="A15" s="150" t="s">
        <v>82</v>
      </c>
      <c r="B15" s="397" t="s">
        <v>85</v>
      </c>
      <c r="C15" s="150" t="s">
        <v>18</v>
      </c>
      <c r="D15" s="651">
        <v>2.4394</v>
      </c>
      <c r="E15" s="651">
        <v>2.1640994452221864E-3</v>
      </c>
      <c r="F15" s="651">
        <v>2.4394</v>
      </c>
      <c r="G15" s="651">
        <v>2.1646524490145196E-3</v>
      </c>
      <c r="H15" s="653">
        <v>0</v>
      </c>
    </row>
    <row r="16" spans="1:8" s="649" customFormat="1" x14ac:dyDescent="0.25">
      <c r="A16" s="149">
        <v>2</v>
      </c>
      <c r="B16" s="153" t="s">
        <v>86</v>
      </c>
      <c r="C16" s="149" t="s">
        <v>19</v>
      </c>
      <c r="D16" s="650">
        <v>4240.2736999999997</v>
      </c>
      <c r="E16" s="650">
        <v>3.3734563678203822</v>
      </c>
      <c r="F16" s="650">
        <v>4270.2406000000001</v>
      </c>
      <c r="G16" s="650">
        <v>3.3972972886620814</v>
      </c>
      <c r="H16" s="650">
        <v>29.966900000000351</v>
      </c>
    </row>
    <row r="17" spans="1:8" x14ac:dyDescent="0.25">
      <c r="A17" s="150" t="s">
        <v>87</v>
      </c>
      <c r="B17" s="397" t="s">
        <v>88</v>
      </c>
      <c r="C17" s="150" t="s">
        <v>20</v>
      </c>
      <c r="D17" s="651">
        <v>75.702100000000016</v>
      </c>
      <c r="E17" s="651">
        <v>1.7853116415574783</v>
      </c>
      <c r="F17" s="651">
        <v>75.702100000000016</v>
      </c>
      <c r="G17" s="651">
        <v>1.7727830136784333</v>
      </c>
      <c r="H17" s="653">
        <v>0</v>
      </c>
    </row>
    <row r="18" spans="1:8" x14ac:dyDescent="0.25">
      <c r="A18" s="150" t="s">
        <v>89</v>
      </c>
      <c r="B18" s="397" t="s">
        <v>90</v>
      </c>
      <c r="C18" s="150" t="s">
        <v>21</v>
      </c>
      <c r="D18" s="651">
        <v>1.0659000000000001</v>
      </c>
      <c r="E18" s="651">
        <v>2.5137528268517201E-2</v>
      </c>
      <c r="F18" s="651">
        <v>1.0659000000000001</v>
      </c>
      <c r="G18" s="651">
        <v>2.4961122799497526E-2</v>
      </c>
      <c r="H18" s="653">
        <v>0</v>
      </c>
    </row>
    <row r="19" spans="1:8" x14ac:dyDescent="0.25">
      <c r="A19" s="150" t="s">
        <v>91</v>
      </c>
      <c r="B19" s="397" t="s">
        <v>92</v>
      </c>
      <c r="C19" s="150" t="s">
        <v>22</v>
      </c>
      <c r="D19" s="653">
        <v>0</v>
      </c>
      <c r="E19" s="653">
        <v>0</v>
      </c>
      <c r="F19" s="653">
        <v>0</v>
      </c>
      <c r="G19" s="653">
        <v>0</v>
      </c>
      <c r="H19" s="653">
        <v>0</v>
      </c>
    </row>
    <row r="20" spans="1:8" x14ac:dyDescent="0.25">
      <c r="A20" s="150" t="s">
        <v>93</v>
      </c>
      <c r="B20" s="397" t="s">
        <v>94</v>
      </c>
      <c r="C20" s="150" t="s">
        <v>23</v>
      </c>
      <c r="D20" s="653">
        <v>0</v>
      </c>
      <c r="E20" s="653">
        <v>0</v>
      </c>
      <c r="F20" s="653">
        <v>0</v>
      </c>
      <c r="G20" s="653">
        <v>0</v>
      </c>
      <c r="H20" s="653">
        <v>0</v>
      </c>
    </row>
    <row r="21" spans="1:8" x14ac:dyDescent="0.25">
      <c r="A21" s="150" t="s">
        <v>95</v>
      </c>
      <c r="B21" s="397" t="s">
        <v>96</v>
      </c>
      <c r="C21" s="150" t="s">
        <v>24</v>
      </c>
      <c r="D21" s="653">
        <v>0</v>
      </c>
      <c r="E21" s="653">
        <v>0</v>
      </c>
      <c r="F21" s="651">
        <v>7.53</v>
      </c>
      <c r="G21" s="651">
        <v>0.17633666824300251</v>
      </c>
      <c r="H21" s="651">
        <v>7.53</v>
      </c>
    </row>
    <row r="22" spans="1:8" x14ac:dyDescent="0.25">
      <c r="A22" s="150" t="s">
        <v>97</v>
      </c>
      <c r="B22" s="397" t="s">
        <v>234</v>
      </c>
      <c r="C22" s="150" t="s">
        <v>25</v>
      </c>
      <c r="D22" s="651">
        <v>3.0149999999999997</v>
      </c>
      <c r="E22" s="651">
        <v>7.1103900675090856E-2</v>
      </c>
      <c r="F22" s="651">
        <v>4.0371999999999995</v>
      </c>
      <c r="G22" s="651">
        <v>9.454268220858561E-2</v>
      </c>
      <c r="H22" s="651">
        <v>1.0221999999999998</v>
      </c>
    </row>
    <row r="23" spans="1:8" x14ac:dyDescent="0.25">
      <c r="A23" s="150" t="s">
        <v>99</v>
      </c>
      <c r="B23" s="397" t="s">
        <v>100</v>
      </c>
      <c r="C23" s="150" t="s">
        <v>26</v>
      </c>
      <c r="D23" s="651">
        <v>50.7547</v>
      </c>
      <c r="E23" s="651">
        <v>1.1969675448073083</v>
      </c>
      <c r="F23" s="651">
        <v>57.414699999999996</v>
      </c>
      <c r="G23" s="651">
        <v>1.3445307976323393</v>
      </c>
      <c r="H23" s="651">
        <v>6.6599999999999966</v>
      </c>
    </row>
    <row r="24" spans="1:8" x14ac:dyDescent="0.25">
      <c r="A24" s="150" t="s">
        <v>101</v>
      </c>
      <c r="B24" s="397" t="s">
        <v>102</v>
      </c>
      <c r="C24" s="150" t="s">
        <v>27</v>
      </c>
      <c r="D24" s="653">
        <v>0</v>
      </c>
      <c r="E24" s="653">
        <v>0</v>
      </c>
      <c r="F24" s="653">
        <v>0</v>
      </c>
      <c r="G24" s="653">
        <v>0</v>
      </c>
      <c r="H24" s="653">
        <v>0</v>
      </c>
    </row>
    <row r="25" spans="1:8" ht="31.5" x14ac:dyDescent="0.25">
      <c r="A25" s="150" t="s">
        <v>103</v>
      </c>
      <c r="B25" s="397" t="s">
        <v>104</v>
      </c>
      <c r="C25" s="150" t="s">
        <v>28</v>
      </c>
      <c r="D25" s="651">
        <v>2004.1203</v>
      </c>
      <c r="E25" s="651">
        <v>47.263937231221661</v>
      </c>
      <c r="F25" s="651">
        <v>2012.671</v>
      </c>
      <c r="G25" s="651">
        <v>47.132496468700147</v>
      </c>
      <c r="H25" s="651">
        <v>8.5507000000000062</v>
      </c>
    </row>
    <row r="26" spans="1:8" s="655" customFormat="1" ht="18.75" customHeight="1" x14ac:dyDescent="0.25">
      <c r="A26" s="781" t="s">
        <v>327</v>
      </c>
      <c r="B26" s="416" t="s">
        <v>228</v>
      </c>
      <c r="C26" s="417" t="s">
        <v>33</v>
      </c>
      <c r="D26" s="652">
        <v>0.67910000000000004</v>
      </c>
      <c r="E26" s="652">
        <v>1.6015475604794098E-2</v>
      </c>
      <c r="F26" s="652">
        <v>0.67910000000000004</v>
      </c>
      <c r="G26" s="652">
        <v>1.5903085179790572E-2</v>
      </c>
      <c r="H26" s="654">
        <v>0</v>
      </c>
    </row>
    <row r="27" spans="1:8" s="655" customFormat="1" ht="18.75" customHeight="1" x14ac:dyDescent="0.25">
      <c r="A27" s="781" t="s">
        <v>327</v>
      </c>
      <c r="B27" s="416" t="s">
        <v>301</v>
      </c>
      <c r="C27" s="417" t="s">
        <v>34</v>
      </c>
      <c r="D27" s="652">
        <v>3.9375</v>
      </c>
      <c r="E27" s="652">
        <v>9.2859571777170899E-2</v>
      </c>
      <c r="F27" s="652">
        <v>3.9375</v>
      </c>
      <c r="G27" s="652">
        <v>9.2207919150972428E-2</v>
      </c>
      <c r="H27" s="654">
        <v>0</v>
      </c>
    </row>
    <row r="28" spans="1:8" s="655" customFormat="1" ht="18.75" customHeight="1" x14ac:dyDescent="0.25">
      <c r="A28" s="781" t="s">
        <v>327</v>
      </c>
      <c r="B28" s="416" t="s">
        <v>328</v>
      </c>
      <c r="C28" s="417" t="s">
        <v>35</v>
      </c>
      <c r="D28" s="652">
        <v>51.387599999999992</v>
      </c>
      <c r="E28" s="652">
        <v>1.21189346810325</v>
      </c>
      <c r="F28" s="652">
        <v>51.687599999999989</v>
      </c>
      <c r="G28" s="652">
        <v>1.2104142328654732</v>
      </c>
      <c r="H28" s="652">
        <v>0.29999999999999716</v>
      </c>
    </row>
    <row r="29" spans="1:8" s="655" customFormat="1" ht="18.75" customHeight="1" x14ac:dyDescent="0.25">
      <c r="A29" s="781" t="s">
        <v>327</v>
      </c>
      <c r="B29" s="416" t="s">
        <v>329</v>
      </c>
      <c r="C29" s="417" t="s">
        <v>36</v>
      </c>
      <c r="D29" s="652">
        <v>31.1906</v>
      </c>
      <c r="E29" s="652">
        <v>0.7355798754217211</v>
      </c>
      <c r="F29" s="652">
        <v>31.1906</v>
      </c>
      <c r="G29" s="652">
        <v>0.73041785982738294</v>
      </c>
      <c r="H29" s="654">
        <v>0</v>
      </c>
    </row>
    <row r="30" spans="1:8" s="655" customFormat="1" ht="18.75" customHeight="1" x14ac:dyDescent="0.25">
      <c r="A30" s="781" t="s">
        <v>327</v>
      </c>
      <c r="B30" s="416" t="s">
        <v>330</v>
      </c>
      <c r="C30" s="417" t="s">
        <v>37</v>
      </c>
      <c r="D30" s="654">
        <v>0</v>
      </c>
      <c r="E30" s="654">
        <v>0</v>
      </c>
      <c r="F30" s="654">
        <v>0</v>
      </c>
      <c r="G30" s="654">
        <v>0</v>
      </c>
      <c r="H30" s="654">
        <v>0</v>
      </c>
    </row>
    <row r="31" spans="1:8" s="655" customFormat="1" ht="18.75" customHeight="1" x14ac:dyDescent="0.25">
      <c r="A31" s="781" t="s">
        <v>327</v>
      </c>
      <c r="B31" s="416" t="s">
        <v>331</v>
      </c>
      <c r="C31" s="417" t="s">
        <v>38</v>
      </c>
      <c r="D31" s="654">
        <v>0</v>
      </c>
      <c r="E31" s="654">
        <v>0</v>
      </c>
      <c r="F31" s="654">
        <v>0</v>
      </c>
      <c r="G31" s="654">
        <v>0</v>
      </c>
      <c r="H31" s="654">
        <v>0</v>
      </c>
    </row>
    <row r="32" spans="1:8" s="655" customFormat="1" ht="18.75" customHeight="1" x14ac:dyDescent="0.25">
      <c r="A32" s="781" t="s">
        <v>327</v>
      </c>
      <c r="B32" s="416" t="s">
        <v>229</v>
      </c>
      <c r="C32" s="417" t="s">
        <v>29</v>
      </c>
      <c r="D32" s="652">
        <v>814.88750000000005</v>
      </c>
      <c r="E32" s="652">
        <v>19.217804265795394</v>
      </c>
      <c r="F32" s="652">
        <v>814.97890000000007</v>
      </c>
      <c r="G32" s="652">
        <v>19.085081529129763</v>
      </c>
      <c r="H32" s="652">
        <v>9.1400000000021464E-2</v>
      </c>
    </row>
    <row r="33" spans="1:8" s="655" customFormat="1" ht="18.75" customHeight="1" x14ac:dyDescent="0.25">
      <c r="A33" s="781" t="s">
        <v>327</v>
      </c>
      <c r="B33" s="416" t="s">
        <v>230</v>
      </c>
      <c r="C33" s="417" t="s">
        <v>30</v>
      </c>
      <c r="D33" s="652">
        <v>936.6146</v>
      </c>
      <c r="E33" s="652">
        <v>22.088541124126024</v>
      </c>
      <c r="F33" s="652">
        <v>943.6046</v>
      </c>
      <c r="G33" s="652">
        <v>22.09722328058049</v>
      </c>
      <c r="H33" s="652">
        <v>6.9900000000000091</v>
      </c>
    </row>
    <row r="34" spans="1:8" s="655" customFormat="1" ht="18.75" customHeight="1" x14ac:dyDescent="0.25">
      <c r="A34" s="781" t="s">
        <v>327</v>
      </c>
      <c r="B34" s="416" t="s">
        <v>231</v>
      </c>
      <c r="C34" s="417" t="s">
        <v>31</v>
      </c>
      <c r="D34" s="652">
        <v>160.13200000000001</v>
      </c>
      <c r="E34" s="652">
        <v>3.7764543359547762</v>
      </c>
      <c r="F34" s="652">
        <v>161.57130000000001</v>
      </c>
      <c r="G34" s="652">
        <v>3.7836579980996854</v>
      </c>
      <c r="H34" s="652">
        <v>1.4393000000000029</v>
      </c>
    </row>
    <row r="35" spans="1:8" s="655" customFormat="1" ht="18.75" customHeight="1" x14ac:dyDescent="0.25">
      <c r="A35" s="781" t="s">
        <v>327</v>
      </c>
      <c r="B35" s="416" t="s">
        <v>332</v>
      </c>
      <c r="C35" s="417" t="s">
        <v>32</v>
      </c>
      <c r="D35" s="652">
        <v>0.7</v>
      </c>
      <c r="E35" s="652">
        <v>1.6508368315941494E-2</v>
      </c>
      <c r="F35" s="652">
        <v>0.7</v>
      </c>
      <c r="G35" s="652">
        <v>1.6392518960172874E-2</v>
      </c>
      <c r="H35" s="652">
        <v>0</v>
      </c>
    </row>
    <row r="36" spans="1:8" s="655" customFormat="1" ht="18.75" customHeight="1" x14ac:dyDescent="0.25">
      <c r="A36" s="781" t="s">
        <v>327</v>
      </c>
      <c r="B36" s="416" t="s">
        <v>232</v>
      </c>
      <c r="C36" s="417" t="s">
        <v>39</v>
      </c>
      <c r="D36" s="652">
        <v>4.5914000000000001</v>
      </c>
      <c r="E36" s="652">
        <v>0.10828074612259111</v>
      </c>
      <c r="F36" s="652">
        <v>4.3214000000000006</v>
      </c>
      <c r="G36" s="652">
        <v>0.10119804490641582</v>
      </c>
      <c r="H36" s="652">
        <v>-0.26999999999999957</v>
      </c>
    </row>
    <row r="37" spans="1:8" x14ac:dyDescent="0.25">
      <c r="A37" s="150" t="s">
        <v>116</v>
      </c>
      <c r="B37" s="397" t="s">
        <v>283</v>
      </c>
      <c r="C37" s="150" t="s">
        <v>40</v>
      </c>
      <c r="D37" s="651">
        <v>10.7257</v>
      </c>
      <c r="E37" s="651">
        <v>0.25294829435184812</v>
      </c>
      <c r="F37" s="651">
        <v>10.7257</v>
      </c>
      <c r="G37" s="651">
        <v>0.25117320087303746</v>
      </c>
      <c r="H37" s="653">
        <v>0</v>
      </c>
    </row>
    <row r="38" spans="1:8" x14ac:dyDescent="0.25">
      <c r="A38" s="150" t="s">
        <v>118</v>
      </c>
      <c r="B38" s="397" t="s">
        <v>233</v>
      </c>
      <c r="C38" s="150" t="s">
        <v>41</v>
      </c>
      <c r="D38" s="651">
        <v>0</v>
      </c>
      <c r="E38" s="651">
        <v>0</v>
      </c>
      <c r="F38" s="651">
        <v>0</v>
      </c>
      <c r="G38" s="651">
        <v>0</v>
      </c>
      <c r="H38" s="653">
        <v>0</v>
      </c>
    </row>
    <row r="39" spans="1:8" x14ac:dyDescent="0.25">
      <c r="A39" s="150" t="s">
        <v>120</v>
      </c>
      <c r="B39" s="397" t="s">
        <v>121</v>
      </c>
      <c r="C39" s="150" t="s">
        <v>42</v>
      </c>
      <c r="D39" s="651">
        <v>10.235299999999997</v>
      </c>
      <c r="E39" s="651">
        <v>0.24138300317736561</v>
      </c>
      <c r="F39" s="651">
        <v>10.235299999999997</v>
      </c>
      <c r="G39" s="651">
        <v>0.23968907044722482</v>
      </c>
      <c r="H39" s="653">
        <v>0</v>
      </c>
    </row>
    <row r="40" spans="1:8" x14ac:dyDescent="0.25">
      <c r="A40" s="150" t="s">
        <v>122</v>
      </c>
      <c r="B40" s="397" t="s">
        <v>123</v>
      </c>
      <c r="C40" s="150" t="s">
        <v>43</v>
      </c>
      <c r="D40" s="651">
        <v>626.06659999999999</v>
      </c>
      <c r="E40" s="651">
        <v>14.764768604441738</v>
      </c>
      <c r="F40" s="651">
        <v>626.72659999999996</v>
      </c>
      <c r="G40" s="651">
        <v>14.676610961920973</v>
      </c>
      <c r="H40" s="651">
        <v>0.65999999999996817</v>
      </c>
    </row>
    <row r="41" spans="1:8" x14ac:dyDescent="0.25">
      <c r="A41" s="150" t="s">
        <v>124</v>
      </c>
      <c r="B41" s="397" t="s">
        <v>125</v>
      </c>
      <c r="C41" s="150" t="s">
        <v>44</v>
      </c>
      <c r="D41" s="651">
        <v>43.739900000000006</v>
      </c>
      <c r="E41" s="651">
        <v>1.0315348275749279</v>
      </c>
      <c r="F41" s="651">
        <v>44.276800000000009</v>
      </c>
      <c r="G41" s="651">
        <v>1.0368689764225465</v>
      </c>
      <c r="H41" s="651">
        <v>0.53690000000000282</v>
      </c>
    </row>
    <row r="42" spans="1:8" x14ac:dyDescent="0.25">
      <c r="A42" s="150" t="s">
        <v>126</v>
      </c>
      <c r="B42" s="397" t="s">
        <v>127</v>
      </c>
      <c r="C42" s="150" t="s">
        <v>45</v>
      </c>
      <c r="D42" s="651">
        <v>14.7216</v>
      </c>
      <c r="E42" s="651">
        <v>0.3471851357142347</v>
      </c>
      <c r="F42" s="651">
        <v>14.8216</v>
      </c>
      <c r="G42" s="651">
        <v>0.34709051288585469</v>
      </c>
      <c r="H42" s="651">
        <v>9.9999999999999645E-2</v>
      </c>
    </row>
    <row r="43" spans="1:8" x14ac:dyDescent="0.25">
      <c r="A43" s="150" t="s">
        <v>128</v>
      </c>
      <c r="B43" s="397" t="s">
        <v>225</v>
      </c>
      <c r="C43" s="150" t="s">
        <v>46</v>
      </c>
      <c r="D43" s="651">
        <v>0.23760000000000001</v>
      </c>
      <c r="E43" s="651">
        <v>5.6034118740967134E-3</v>
      </c>
      <c r="F43" s="651">
        <v>0.29759999999999998</v>
      </c>
      <c r="G43" s="651">
        <v>6.9691623464963534E-3</v>
      </c>
      <c r="H43" s="651">
        <v>5.999999999999997E-2</v>
      </c>
    </row>
    <row r="44" spans="1:8" x14ac:dyDescent="0.25">
      <c r="A44" s="150" t="s">
        <v>130</v>
      </c>
      <c r="B44" s="397" t="s">
        <v>131</v>
      </c>
      <c r="C44" s="150" t="s">
        <v>47</v>
      </c>
      <c r="D44" s="653">
        <v>0</v>
      </c>
      <c r="E44" s="653">
        <v>0</v>
      </c>
      <c r="F44" s="653">
        <v>0</v>
      </c>
      <c r="G44" s="653">
        <v>0</v>
      </c>
      <c r="H44" s="653">
        <v>0</v>
      </c>
    </row>
    <row r="45" spans="1:8" x14ac:dyDescent="0.25">
      <c r="A45" s="150" t="s">
        <v>132</v>
      </c>
      <c r="B45" s="397" t="s">
        <v>133</v>
      </c>
      <c r="C45" s="150" t="s">
        <v>48</v>
      </c>
      <c r="D45" s="651">
        <v>3.8903999999999996</v>
      </c>
      <c r="E45" s="651">
        <v>9.1748794423341121E-2</v>
      </c>
      <c r="F45" s="651">
        <v>4.7609999999999992</v>
      </c>
      <c r="G45" s="651">
        <v>0.11149254681340436</v>
      </c>
      <c r="H45" s="651">
        <v>0.8705999999999996</v>
      </c>
    </row>
    <row r="46" spans="1:8" ht="31.5" x14ac:dyDescent="0.25">
      <c r="A46" s="150" t="s">
        <v>134</v>
      </c>
      <c r="B46" s="397" t="s">
        <v>135</v>
      </c>
      <c r="C46" s="150" t="s">
        <v>49</v>
      </c>
      <c r="D46" s="651">
        <v>114.544</v>
      </c>
      <c r="E46" s="651">
        <v>2.701335057687432</v>
      </c>
      <c r="F46" s="651">
        <v>116.524</v>
      </c>
      <c r="G46" s="651">
        <v>2.7287455418788347</v>
      </c>
      <c r="H46" s="651">
        <v>1.980000000000004</v>
      </c>
    </row>
    <row r="47" spans="1:8" x14ac:dyDescent="0.25">
      <c r="A47" s="150" t="s">
        <v>136</v>
      </c>
      <c r="B47" s="397" t="s">
        <v>137</v>
      </c>
      <c r="C47" s="150" t="s">
        <v>50</v>
      </c>
      <c r="D47" s="651">
        <v>15.263900000000001</v>
      </c>
      <c r="E47" s="651">
        <v>0.35997440448242773</v>
      </c>
      <c r="F47" s="651">
        <v>17.260400000000001</v>
      </c>
      <c r="G47" s="651">
        <v>0.40420204894309703</v>
      </c>
      <c r="H47" s="651">
        <v>1.9964999999999993</v>
      </c>
    </row>
    <row r="48" spans="1:8" x14ac:dyDescent="0.25">
      <c r="A48" s="150" t="s">
        <v>138</v>
      </c>
      <c r="B48" s="397" t="s">
        <v>139</v>
      </c>
      <c r="C48" s="150" t="s">
        <v>51</v>
      </c>
      <c r="D48" s="651">
        <v>7.9974999999999996</v>
      </c>
      <c r="E48" s="651">
        <v>0.18860810800963157</v>
      </c>
      <c r="F48" s="651">
        <v>7.9974999999999996</v>
      </c>
      <c r="G48" s="651">
        <v>0.18728452911997509</v>
      </c>
      <c r="H48" s="653">
        <v>0</v>
      </c>
    </row>
    <row r="49" spans="1:8" x14ac:dyDescent="0.25">
      <c r="A49" s="150" t="s">
        <v>140</v>
      </c>
      <c r="B49" s="397" t="s">
        <v>141</v>
      </c>
      <c r="C49" s="150" t="s">
        <v>52</v>
      </c>
      <c r="D49" s="651">
        <v>0.75990000000000002</v>
      </c>
      <c r="E49" s="651">
        <v>1.7921012976119918E-2</v>
      </c>
      <c r="F49" s="651">
        <v>0.75990000000000002</v>
      </c>
      <c r="G49" s="651">
        <v>1.7795250225479096E-2</v>
      </c>
      <c r="H49" s="653">
        <v>0</v>
      </c>
    </row>
    <row r="50" spans="1:8" x14ac:dyDescent="0.25">
      <c r="A50" s="150" t="s">
        <v>142</v>
      </c>
      <c r="B50" s="397" t="s">
        <v>143</v>
      </c>
      <c r="C50" s="150" t="s">
        <v>53</v>
      </c>
      <c r="D50" s="653">
        <v>0</v>
      </c>
      <c r="E50" s="653">
        <v>0</v>
      </c>
      <c r="F50" s="653">
        <v>0</v>
      </c>
      <c r="G50" s="653">
        <v>0</v>
      </c>
      <c r="H50" s="653">
        <v>0</v>
      </c>
    </row>
    <row r="51" spans="1:8" x14ac:dyDescent="0.25">
      <c r="A51" s="150" t="s">
        <v>144</v>
      </c>
      <c r="B51" s="397" t="s">
        <v>145</v>
      </c>
      <c r="C51" s="150" t="s">
        <v>54</v>
      </c>
      <c r="D51" s="651">
        <v>1127.5491999999999</v>
      </c>
      <c r="E51" s="651">
        <v>26.591424982778825</v>
      </c>
      <c r="F51" s="651">
        <v>1127.5491999999999</v>
      </c>
      <c r="G51" s="651">
        <v>26.404816627896793</v>
      </c>
      <c r="H51" s="653">
        <v>0</v>
      </c>
    </row>
    <row r="52" spans="1:8" x14ac:dyDescent="0.25">
      <c r="A52" s="150" t="s">
        <v>146</v>
      </c>
      <c r="B52" s="397" t="s">
        <v>147</v>
      </c>
      <c r="C52" s="150" t="s">
        <v>55</v>
      </c>
      <c r="D52" s="651">
        <v>129.88410000000002</v>
      </c>
      <c r="E52" s="651">
        <v>3.0631065159779669</v>
      </c>
      <c r="F52" s="651">
        <v>129.88410000000002</v>
      </c>
      <c r="G52" s="651">
        <v>3.0416108169642713</v>
      </c>
      <c r="H52" s="653">
        <v>0</v>
      </c>
    </row>
    <row r="53" spans="1:8" x14ac:dyDescent="0.25">
      <c r="A53" s="150" t="s">
        <v>148</v>
      </c>
      <c r="B53" s="397" t="s">
        <v>149</v>
      </c>
      <c r="C53" s="150" t="s">
        <v>56</v>
      </c>
      <c r="D53" s="653">
        <v>0</v>
      </c>
      <c r="E53" s="653">
        <v>0</v>
      </c>
      <c r="F53" s="654">
        <v>0</v>
      </c>
      <c r="G53" s="653">
        <v>0</v>
      </c>
      <c r="H53" s="653">
        <v>0</v>
      </c>
    </row>
    <row r="54" spans="1:8" s="649" customFormat="1" x14ac:dyDescent="0.25">
      <c r="A54" s="347">
        <v>3</v>
      </c>
      <c r="B54" s="348" t="s">
        <v>150</v>
      </c>
      <c r="C54" s="347" t="s">
        <v>57</v>
      </c>
      <c r="D54" s="656">
        <v>8733.7026000000005</v>
      </c>
      <c r="E54" s="656">
        <v>6.9483167208332404</v>
      </c>
      <c r="F54" s="656">
        <v>8732.5326000000005</v>
      </c>
      <c r="G54" s="656">
        <v>6.9473858979124588</v>
      </c>
      <c r="H54" s="656">
        <v>-1.1700000000000728</v>
      </c>
    </row>
  </sheetData>
  <mergeCells count="8">
    <mergeCell ref="A1:H1"/>
    <mergeCell ref="F2:H2"/>
    <mergeCell ref="A3:A4"/>
    <mergeCell ref="B3:B4"/>
    <mergeCell ref="C3:C4"/>
    <mergeCell ref="D3:E3"/>
    <mergeCell ref="H3:H4"/>
    <mergeCell ref="F3:G3"/>
  </mergeCells>
  <pageMargins left="0.35433070866141736" right="0.19685039370078741" top="0.19685039370078741" bottom="0.19685039370078741" header="0" footer="0"/>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262"/>
  <sheetViews>
    <sheetView topLeftCell="A29" zoomScale="85" zoomScaleNormal="85" zoomScaleSheetLayoutView="85" workbookViewId="0">
      <selection activeCell="J16" sqref="J16"/>
    </sheetView>
  </sheetViews>
  <sheetFormatPr defaultRowHeight="15.75" x14ac:dyDescent="0.25"/>
  <cols>
    <col min="1" max="1" width="4.85546875" style="23" customWidth="1"/>
    <col min="2" max="2" width="40.28515625" style="23" customWidth="1"/>
    <col min="3" max="3" width="11.85546875" style="23" customWidth="1"/>
    <col min="4" max="4" width="7.5703125" style="23" customWidth="1"/>
    <col min="5" max="7" width="6.7109375" style="23" customWidth="1"/>
    <col min="8" max="8" width="7.5703125" style="23" customWidth="1"/>
    <col min="9" max="9" width="6.7109375" style="23" customWidth="1"/>
    <col min="10" max="10" width="7.5703125" style="23" customWidth="1"/>
    <col min="11" max="18" width="6.7109375" style="23" customWidth="1"/>
    <col min="19" max="16384" width="9.140625" style="23"/>
  </cols>
  <sheetData>
    <row r="1" spans="1:18" ht="35.25" customHeight="1" x14ac:dyDescent="0.3">
      <c r="A1" s="899" t="s">
        <v>548</v>
      </c>
      <c r="B1" s="899"/>
      <c r="C1" s="899"/>
      <c r="D1" s="899"/>
      <c r="E1" s="899"/>
      <c r="F1" s="899"/>
      <c r="G1" s="899"/>
      <c r="H1" s="899"/>
      <c r="I1" s="899"/>
      <c r="J1" s="899"/>
      <c r="K1" s="899"/>
      <c r="L1" s="899"/>
      <c r="M1" s="899"/>
      <c r="N1" s="899"/>
      <c r="O1" s="899"/>
      <c r="P1" s="899"/>
      <c r="Q1" s="899"/>
      <c r="R1" s="899"/>
    </row>
    <row r="2" spans="1:18" x14ac:dyDescent="0.25">
      <c r="J2" s="900"/>
      <c r="K2" s="900"/>
      <c r="L2" s="900"/>
      <c r="M2" s="900"/>
      <c r="N2" s="900" t="s">
        <v>0</v>
      </c>
      <c r="O2" s="900"/>
      <c r="P2" s="900"/>
      <c r="Q2" s="900"/>
    </row>
    <row r="3" spans="1:18" x14ac:dyDescent="0.25">
      <c r="A3" s="903" t="s">
        <v>1</v>
      </c>
      <c r="B3" s="903" t="s">
        <v>2</v>
      </c>
      <c r="C3" s="903" t="s">
        <v>3</v>
      </c>
      <c r="D3" s="904" t="s">
        <v>158</v>
      </c>
      <c r="E3" s="906" t="s">
        <v>183</v>
      </c>
      <c r="F3" s="907"/>
      <c r="G3" s="907"/>
      <c r="H3" s="907"/>
      <c r="I3" s="907"/>
      <c r="J3" s="907"/>
      <c r="K3" s="907"/>
      <c r="L3" s="907"/>
      <c r="M3" s="907"/>
      <c r="N3" s="907"/>
      <c r="O3" s="907"/>
      <c r="P3" s="907"/>
      <c r="Q3" s="907"/>
      <c r="R3" s="908"/>
    </row>
    <row r="4" spans="1:18" ht="78.75" x14ac:dyDescent="0.25">
      <c r="A4" s="903"/>
      <c r="B4" s="903"/>
      <c r="C4" s="903"/>
      <c r="D4" s="904"/>
      <c r="E4" s="60" t="s">
        <v>237</v>
      </c>
      <c r="F4" s="60" t="s">
        <v>238</v>
      </c>
      <c r="G4" s="60" t="s">
        <v>239</v>
      </c>
      <c r="H4" s="60" t="s">
        <v>240</v>
      </c>
      <c r="I4" s="60" t="s">
        <v>241</v>
      </c>
      <c r="J4" s="60" t="s">
        <v>242</v>
      </c>
      <c r="K4" s="60" t="s">
        <v>243</v>
      </c>
      <c r="L4" s="60" t="s">
        <v>244</v>
      </c>
      <c r="M4" s="60" t="s">
        <v>245</v>
      </c>
      <c r="N4" s="60" t="s">
        <v>246</v>
      </c>
      <c r="O4" s="60" t="s">
        <v>247</v>
      </c>
      <c r="P4" s="60" t="s">
        <v>248</v>
      </c>
      <c r="Q4" s="60" t="s">
        <v>249</v>
      </c>
      <c r="R4" s="60" t="s">
        <v>250</v>
      </c>
    </row>
    <row r="5" spans="1:18" x14ac:dyDescent="0.25">
      <c r="A5" s="24">
        <v>1</v>
      </c>
      <c r="B5" s="24">
        <v>2</v>
      </c>
      <c r="C5" s="24">
        <v>3</v>
      </c>
      <c r="D5" s="24" t="s">
        <v>160</v>
      </c>
      <c r="E5" s="24">
        <v>5</v>
      </c>
      <c r="F5" s="24">
        <v>6</v>
      </c>
      <c r="G5" s="24">
        <v>7</v>
      </c>
      <c r="H5" s="24">
        <v>8</v>
      </c>
      <c r="I5" s="24">
        <v>9</v>
      </c>
      <c r="J5" s="24">
        <v>10</v>
      </c>
      <c r="K5" s="24">
        <v>11</v>
      </c>
      <c r="L5" s="24">
        <v>12</v>
      </c>
      <c r="M5" s="24">
        <v>13</v>
      </c>
      <c r="N5" s="24">
        <v>14</v>
      </c>
      <c r="O5" s="24">
        <v>15</v>
      </c>
      <c r="P5" s="24">
        <v>16</v>
      </c>
      <c r="Q5" s="24">
        <v>17</v>
      </c>
      <c r="R5" s="24">
        <v>18</v>
      </c>
    </row>
    <row r="6" spans="1:18" s="27" customFormat="1" ht="31.5" x14ac:dyDescent="0.25">
      <c r="A6" s="25">
        <v>1</v>
      </c>
      <c r="B6" s="30" t="s">
        <v>184</v>
      </c>
      <c r="C6" s="26" t="s">
        <v>185</v>
      </c>
      <c r="D6" s="784">
        <v>28.796900000000001</v>
      </c>
      <c r="E6" s="784">
        <v>7.2492999999999999</v>
      </c>
      <c r="F6" s="784">
        <v>9.9333333333333329E-2</v>
      </c>
      <c r="G6" s="784">
        <v>0.05</v>
      </c>
      <c r="H6" s="784">
        <v>7.0289999999999999</v>
      </c>
      <c r="I6" s="784">
        <v>0.04</v>
      </c>
      <c r="J6" s="784">
        <v>1.1701000000000001</v>
      </c>
      <c r="K6" s="784">
        <v>0.17933333333333332</v>
      </c>
      <c r="L6" s="784">
        <v>0.38639999999999997</v>
      </c>
      <c r="M6" s="784">
        <v>0.80159999999999998</v>
      </c>
      <c r="N6" s="784">
        <v>0.21000000000000002</v>
      </c>
      <c r="O6" s="784">
        <v>1.3400000000000003</v>
      </c>
      <c r="P6" s="784">
        <v>9.9024999999999999</v>
      </c>
      <c r="Q6" s="784">
        <v>5.9333333333333335E-2</v>
      </c>
      <c r="R6" s="784">
        <v>0.28000000000000003</v>
      </c>
    </row>
    <row r="7" spans="1:18" s="27" customFormat="1" x14ac:dyDescent="0.25">
      <c r="A7" s="28" t="s">
        <v>62</v>
      </c>
      <c r="B7" s="45" t="s">
        <v>63</v>
      </c>
      <c r="C7" s="29" t="s">
        <v>186</v>
      </c>
      <c r="D7" s="785">
        <v>7.3500000000000005</v>
      </c>
      <c r="E7" s="785">
        <v>0.33</v>
      </c>
      <c r="F7" s="785"/>
      <c r="G7" s="785"/>
      <c r="H7" s="785">
        <v>6.78</v>
      </c>
      <c r="I7" s="785"/>
      <c r="J7" s="785"/>
      <c r="K7" s="785"/>
      <c r="L7" s="785"/>
      <c r="M7" s="785">
        <v>0.02</v>
      </c>
      <c r="N7" s="785">
        <v>0.17</v>
      </c>
      <c r="O7" s="785"/>
      <c r="P7" s="785">
        <v>0.05</v>
      </c>
      <c r="Q7" s="785"/>
      <c r="R7" s="785"/>
    </row>
    <row r="8" spans="1:18" s="27" customFormat="1" x14ac:dyDescent="0.25">
      <c r="A8" s="28"/>
      <c r="B8" s="98" t="s">
        <v>65</v>
      </c>
      <c r="C8" s="29" t="s">
        <v>187</v>
      </c>
      <c r="D8" s="785">
        <v>7.3500000000000005</v>
      </c>
      <c r="E8" s="785">
        <v>0.33</v>
      </c>
      <c r="F8" s="785"/>
      <c r="G8" s="785"/>
      <c r="H8" s="785">
        <v>6.78</v>
      </c>
      <c r="I8" s="785"/>
      <c r="J8" s="785"/>
      <c r="K8" s="785"/>
      <c r="L8" s="785"/>
      <c r="M8" s="785">
        <v>0.02</v>
      </c>
      <c r="N8" s="785">
        <v>0.17</v>
      </c>
      <c r="O8" s="785"/>
      <c r="P8" s="785">
        <v>0.05</v>
      </c>
      <c r="Q8" s="785"/>
      <c r="R8" s="785"/>
    </row>
    <row r="9" spans="1:18" s="27" customFormat="1" x14ac:dyDescent="0.25">
      <c r="A9" s="28" t="s">
        <v>70</v>
      </c>
      <c r="B9" s="45" t="s">
        <v>71</v>
      </c>
      <c r="C9" s="29" t="s">
        <v>188</v>
      </c>
      <c r="D9" s="785">
        <v>8.5094999999999992</v>
      </c>
      <c r="E9" s="785">
        <v>1.8498999999999999</v>
      </c>
      <c r="F9" s="785">
        <v>0.04</v>
      </c>
      <c r="G9" s="785">
        <v>0.05</v>
      </c>
      <c r="H9" s="785">
        <v>0.249</v>
      </c>
      <c r="I9" s="785">
        <v>0.04</v>
      </c>
      <c r="J9" s="785">
        <v>1.1201000000000001</v>
      </c>
      <c r="K9" s="785">
        <v>0.16999999999999998</v>
      </c>
      <c r="L9" s="785">
        <v>0.38639999999999997</v>
      </c>
      <c r="M9" s="785">
        <v>0.77410000000000001</v>
      </c>
      <c r="N9" s="785">
        <v>0.04</v>
      </c>
      <c r="O9" s="785">
        <v>1.2800000000000002</v>
      </c>
      <c r="P9" s="785">
        <v>2.1800000000000002</v>
      </c>
      <c r="Q9" s="785">
        <v>0.05</v>
      </c>
      <c r="R9" s="785">
        <v>0.28000000000000003</v>
      </c>
    </row>
    <row r="10" spans="1:18" s="27" customFormat="1" x14ac:dyDescent="0.25">
      <c r="A10" s="28" t="s">
        <v>72</v>
      </c>
      <c r="B10" s="45" t="s">
        <v>73</v>
      </c>
      <c r="C10" s="29" t="s">
        <v>189</v>
      </c>
      <c r="D10" s="785">
        <v>11.017400000000002</v>
      </c>
      <c r="E10" s="785">
        <v>3.2393999999999998</v>
      </c>
      <c r="F10" s="785">
        <v>5.9333333333333335E-2</v>
      </c>
      <c r="G10" s="785"/>
      <c r="H10" s="785"/>
      <c r="I10" s="785"/>
      <c r="J10" s="785">
        <v>0.05</v>
      </c>
      <c r="K10" s="785">
        <v>9.3333333333333341E-3</v>
      </c>
      <c r="L10" s="785"/>
      <c r="M10" s="785">
        <v>7.4999999999999997E-3</v>
      </c>
      <c r="N10" s="785">
        <v>0</v>
      </c>
      <c r="O10" s="785">
        <v>0.06</v>
      </c>
      <c r="P10" s="785">
        <v>7.5825000000000005</v>
      </c>
      <c r="Q10" s="785">
        <v>9.3333333333333341E-3</v>
      </c>
      <c r="R10" s="785">
        <v>0</v>
      </c>
    </row>
    <row r="11" spans="1:18" s="27" customFormat="1" hidden="1" x14ac:dyDescent="0.25">
      <c r="A11" s="28" t="s">
        <v>74</v>
      </c>
      <c r="B11" s="45" t="s">
        <v>75</v>
      </c>
      <c r="C11" s="29" t="s">
        <v>190</v>
      </c>
      <c r="D11" s="785">
        <v>0</v>
      </c>
      <c r="E11" s="785">
        <v>0</v>
      </c>
      <c r="F11" s="785">
        <v>0</v>
      </c>
      <c r="G11" s="785">
        <v>0</v>
      </c>
      <c r="H11" s="785">
        <v>0</v>
      </c>
      <c r="I11" s="785">
        <v>0</v>
      </c>
      <c r="J11" s="785">
        <v>0</v>
      </c>
      <c r="K11" s="785">
        <v>0</v>
      </c>
      <c r="L11" s="785">
        <v>0</v>
      </c>
      <c r="M11" s="785">
        <v>0</v>
      </c>
      <c r="N11" s="785">
        <v>0</v>
      </c>
      <c r="O11" s="785">
        <v>0</v>
      </c>
      <c r="P11" s="785">
        <v>0</v>
      </c>
      <c r="Q11" s="785">
        <v>0</v>
      </c>
      <c r="R11" s="785">
        <v>0</v>
      </c>
    </row>
    <row r="12" spans="1:18" s="27" customFormat="1" hidden="1" x14ac:dyDescent="0.25">
      <c r="A12" s="28" t="s">
        <v>76</v>
      </c>
      <c r="B12" s="45" t="s">
        <v>77</v>
      </c>
      <c r="C12" s="29" t="s">
        <v>191</v>
      </c>
      <c r="D12" s="785">
        <v>0</v>
      </c>
      <c r="E12" s="785">
        <v>0</v>
      </c>
      <c r="F12" s="785">
        <v>0</v>
      </c>
      <c r="G12" s="785">
        <v>0</v>
      </c>
      <c r="H12" s="785">
        <v>0</v>
      </c>
      <c r="I12" s="785">
        <v>0</v>
      </c>
      <c r="J12" s="785">
        <v>0</v>
      </c>
      <c r="K12" s="785">
        <v>0</v>
      </c>
      <c r="L12" s="785">
        <v>0</v>
      </c>
      <c r="M12" s="785">
        <v>0</v>
      </c>
      <c r="N12" s="785">
        <v>0</v>
      </c>
      <c r="O12" s="785">
        <v>0</v>
      </c>
      <c r="P12" s="785">
        <v>0</v>
      </c>
      <c r="Q12" s="785">
        <v>0</v>
      </c>
      <c r="R12" s="785">
        <v>0</v>
      </c>
    </row>
    <row r="13" spans="1:18" s="27" customFormat="1" x14ac:dyDescent="0.25">
      <c r="A13" s="28" t="s">
        <v>78</v>
      </c>
      <c r="B13" s="45" t="s">
        <v>79</v>
      </c>
      <c r="C13" s="29" t="s">
        <v>192</v>
      </c>
      <c r="D13" s="785">
        <v>0.09</v>
      </c>
      <c r="E13" s="785"/>
      <c r="F13" s="785"/>
      <c r="G13" s="785"/>
      <c r="H13" s="785"/>
      <c r="I13" s="785"/>
      <c r="J13" s="785"/>
      <c r="K13" s="785"/>
      <c r="L13" s="785"/>
      <c r="M13" s="785"/>
      <c r="N13" s="785"/>
      <c r="O13" s="785"/>
      <c r="P13" s="785">
        <v>0.09</v>
      </c>
      <c r="Q13" s="785"/>
      <c r="R13" s="785"/>
    </row>
    <row r="14" spans="1:18" s="27" customFormat="1" x14ac:dyDescent="0.25">
      <c r="A14" s="28" t="s">
        <v>80</v>
      </c>
      <c r="B14" s="45" t="s">
        <v>81</v>
      </c>
      <c r="C14" s="29" t="s">
        <v>193</v>
      </c>
      <c r="D14" s="785">
        <v>1.83</v>
      </c>
      <c r="E14" s="785">
        <v>1.83</v>
      </c>
      <c r="F14" s="785"/>
      <c r="G14" s="785"/>
      <c r="H14" s="785"/>
      <c r="I14" s="785"/>
      <c r="J14" s="785"/>
      <c r="K14" s="785"/>
      <c r="L14" s="785"/>
      <c r="M14" s="785"/>
      <c r="N14" s="785"/>
      <c r="O14" s="785"/>
      <c r="P14" s="785"/>
      <c r="Q14" s="785"/>
      <c r="R14" s="785"/>
    </row>
    <row r="15" spans="1:18" s="27" customFormat="1" x14ac:dyDescent="0.25">
      <c r="A15" s="28" t="s">
        <v>82</v>
      </c>
      <c r="B15" s="45" t="s">
        <v>83</v>
      </c>
      <c r="C15" s="29" t="s">
        <v>194</v>
      </c>
      <c r="D15" s="785"/>
      <c r="E15" s="785"/>
      <c r="F15" s="785"/>
      <c r="G15" s="785"/>
      <c r="H15" s="785"/>
      <c r="I15" s="785"/>
      <c r="J15" s="785"/>
      <c r="K15" s="785"/>
      <c r="L15" s="785"/>
      <c r="M15" s="785"/>
      <c r="N15" s="785"/>
      <c r="O15" s="785"/>
      <c r="P15" s="785"/>
      <c r="Q15" s="785"/>
      <c r="R15" s="785"/>
    </row>
    <row r="16" spans="1:18" s="27" customFormat="1" x14ac:dyDescent="0.25">
      <c r="A16" s="28" t="s">
        <v>84</v>
      </c>
      <c r="B16" s="45" t="s">
        <v>85</v>
      </c>
      <c r="C16" s="29" t="s">
        <v>195</v>
      </c>
      <c r="D16" s="785"/>
      <c r="E16" s="785"/>
      <c r="F16" s="785"/>
      <c r="G16" s="785"/>
      <c r="H16" s="785"/>
      <c r="I16" s="785"/>
      <c r="J16" s="785"/>
      <c r="K16" s="785"/>
      <c r="L16" s="785"/>
      <c r="M16" s="785"/>
      <c r="N16" s="785"/>
      <c r="O16" s="785"/>
      <c r="P16" s="785"/>
      <c r="Q16" s="785"/>
      <c r="R16" s="785"/>
    </row>
    <row r="17" spans="1:18" s="27" customFormat="1" ht="31.5" x14ac:dyDescent="0.25">
      <c r="A17" s="25">
        <v>2</v>
      </c>
      <c r="B17" s="30" t="s">
        <v>196</v>
      </c>
      <c r="C17" s="26"/>
      <c r="D17" s="784"/>
      <c r="E17" s="784"/>
      <c r="F17" s="784"/>
      <c r="G17" s="784"/>
      <c r="H17" s="784"/>
      <c r="I17" s="784"/>
      <c r="J17" s="784"/>
      <c r="K17" s="784"/>
      <c r="L17" s="784"/>
      <c r="M17" s="784"/>
      <c r="N17" s="784"/>
      <c r="O17" s="784"/>
      <c r="P17" s="784"/>
      <c r="Q17" s="784"/>
      <c r="R17" s="784"/>
    </row>
    <row r="18" spans="1:18" x14ac:dyDescent="0.25">
      <c r="A18" s="31"/>
      <c r="B18" s="99" t="s">
        <v>197</v>
      </c>
      <c r="C18" s="32"/>
      <c r="D18" s="784"/>
      <c r="E18" s="786"/>
      <c r="F18" s="786"/>
      <c r="G18" s="786"/>
      <c r="H18" s="786"/>
      <c r="I18" s="786"/>
      <c r="J18" s="786"/>
      <c r="K18" s="786"/>
      <c r="L18" s="786"/>
      <c r="M18" s="786"/>
      <c r="N18" s="786"/>
      <c r="O18" s="786"/>
      <c r="P18" s="786"/>
      <c r="Q18" s="786"/>
      <c r="R18" s="786"/>
    </row>
    <row r="19" spans="1:18" s="27" customFormat="1" ht="31.5" x14ac:dyDescent="0.25">
      <c r="A19" s="28" t="s">
        <v>87</v>
      </c>
      <c r="B19" s="33" t="s">
        <v>198</v>
      </c>
      <c r="C19" s="29" t="s">
        <v>199</v>
      </c>
      <c r="D19" s="784"/>
      <c r="E19" s="785"/>
      <c r="F19" s="785"/>
      <c r="G19" s="785"/>
      <c r="H19" s="785"/>
      <c r="I19" s="785"/>
      <c r="J19" s="785"/>
      <c r="K19" s="785"/>
      <c r="L19" s="785"/>
      <c r="M19" s="785"/>
      <c r="N19" s="785"/>
      <c r="O19" s="785"/>
      <c r="P19" s="785"/>
      <c r="Q19" s="785"/>
      <c r="R19" s="785"/>
    </row>
    <row r="20" spans="1:18" s="27" customFormat="1" x14ac:dyDescent="0.25">
      <c r="A20" s="28" t="s">
        <v>89</v>
      </c>
      <c r="B20" s="33" t="s">
        <v>200</v>
      </c>
      <c r="C20" s="29" t="s">
        <v>201</v>
      </c>
      <c r="D20" s="784"/>
      <c r="E20" s="785"/>
      <c r="F20" s="785"/>
      <c r="G20" s="785"/>
      <c r="H20" s="785"/>
      <c r="I20" s="785"/>
      <c r="J20" s="785"/>
      <c r="K20" s="785"/>
      <c r="L20" s="785"/>
      <c r="M20" s="785"/>
      <c r="N20" s="785"/>
      <c r="O20" s="785"/>
      <c r="P20" s="785"/>
      <c r="Q20" s="785"/>
      <c r="R20" s="785"/>
    </row>
    <row r="21" spans="1:18" s="27" customFormat="1" ht="31.5" x14ac:dyDescent="0.25">
      <c r="A21" s="28" t="s">
        <v>91</v>
      </c>
      <c r="B21" s="33" t="s">
        <v>202</v>
      </c>
      <c r="C21" s="29" t="s">
        <v>203</v>
      </c>
      <c r="D21" s="784"/>
      <c r="E21" s="785"/>
      <c r="F21" s="785"/>
      <c r="G21" s="785"/>
      <c r="H21" s="785"/>
      <c r="I21" s="785"/>
      <c r="J21" s="785"/>
      <c r="K21" s="785"/>
      <c r="L21" s="785"/>
      <c r="M21" s="785"/>
      <c r="N21" s="785"/>
      <c r="O21" s="785"/>
      <c r="P21" s="785"/>
      <c r="Q21" s="785"/>
      <c r="R21" s="785"/>
    </row>
    <row r="22" spans="1:18" s="27" customFormat="1" x14ac:dyDescent="0.25">
      <c r="A22" s="28" t="s">
        <v>93</v>
      </c>
      <c r="B22" s="33" t="s">
        <v>204</v>
      </c>
      <c r="C22" s="29" t="s">
        <v>205</v>
      </c>
      <c r="D22" s="784"/>
      <c r="E22" s="785"/>
      <c r="F22" s="785"/>
      <c r="G22" s="785"/>
      <c r="H22" s="785"/>
      <c r="I22" s="785"/>
      <c r="J22" s="785"/>
      <c r="K22" s="785"/>
      <c r="L22" s="785"/>
      <c r="M22" s="785"/>
      <c r="N22" s="785"/>
      <c r="O22" s="785"/>
      <c r="P22" s="785"/>
      <c r="Q22" s="785"/>
      <c r="R22" s="785"/>
    </row>
    <row r="23" spans="1:18" s="27" customFormat="1" ht="31.5" x14ac:dyDescent="0.25">
      <c r="A23" s="28" t="s">
        <v>95</v>
      </c>
      <c r="B23" s="33" t="s">
        <v>206</v>
      </c>
      <c r="C23" s="29" t="s">
        <v>207</v>
      </c>
      <c r="D23" s="784"/>
      <c r="E23" s="785"/>
      <c r="F23" s="785"/>
      <c r="G23" s="785"/>
      <c r="H23" s="785"/>
      <c r="I23" s="785"/>
      <c r="J23" s="785"/>
      <c r="K23" s="785"/>
      <c r="L23" s="785"/>
      <c r="M23" s="785"/>
      <c r="N23" s="785"/>
      <c r="O23" s="785"/>
      <c r="P23" s="785"/>
      <c r="Q23" s="785"/>
      <c r="R23" s="785"/>
    </row>
    <row r="24" spans="1:18" s="27" customFormat="1" ht="31.5" x14ac:dyDescent="0.25">
      <c r="A24" s="28" t="s">
        <v>97</v>
      </c>
      <c r="B24" s="33" t="s">
        <v>286</v>
      </c>
      <c r="C24" s="29" t="s">
        <v>208</v>
      </c>
      <c r="D24" s="784"/>
      <c r="E24" s="785"/>
      <c r="F24" s="785"/>
      <c r="G24" s="785"/>
      <c r="H24" s="785"/>
      <c r="I24" s="785"/>
      <c r="J24" s="785"/>
      <c r="K24" s="785"/>
      <c r="L24" s="785"/>
      <c r="M24" s="785"/>
      <c r="N24" s="785"/>
      <c r="O24" s="785"/>
      <c r="P24" s="785"/>
      <c r="Q24" s="785"/>
      <c r="R24" s="785"/>
    </row>
    <row r="25" spans="1:18" s="27" customFormat="1" ht="31.5" x14ac:dyDescent="0.25">
      <c r="A25" s="28" t="s">
        <v>99</v>
      </c>
      <c r="B25" s="33" t="s">
        <v>209</v>
      </c>
      <c r="C25" s="29" t="s">
        <v>210</v>
      </c>
      <c r="D25" s="784"/>
      <c r="E25" s="785"/>
      <c r="F25" s="785"/>
      <c r="G25" s="785"/>
      <c r="H25" s="785"/>
      <c r="I25" s="785"/>
      <c r="J25" s="785"/>
      <c r="K25" s="785"/>
      <c r="L25" s="785"/>
      <c r="M25" s="785"/>
      <c r="N25" s="785"/>
      <c r="O25" s="785"/>
      <c r="P25" s="785"/>
      <c r="Q25" s="785"/>
      <c r="R25" s="785"/>
    </row>
    <row r="26" spans="1:18" s="27" customFormat="1" ht="31.5" x14ac:dyDescent="0.25">
      <c r="A26" s="28" t="s">
        <v>101</v>
      </c>
      <c r="B26" s="33" t="s">
        <v>211</v>
      </c>
      <c r="C26" s="29" t="s">
        <v>212</v>
      </c>
      <c r="D26" s="784"/>
      <c r="E26" s="785"/>
      <c r="F26" s="785"/>
      <c r="G26" s="785"/>
      <c r="H26" s="785"/>
      <c r="I26" s="785"/>
      <c r="J26" s="785"/>
      <c r="K26" s="785"/>
      <c r="L26" s="785"/>
      <c r="M26" s="785"/>
      <c r="N26" s="785"/>
      <c r="O26" s="785"/>
      <c r="P26" s="785"/>
      <c r="Q26" s="785"/>
      <c r="R26" s="785"/>
    </row>
    <row r="27" spans="1:18" s="27" customFormat="1" ht="31.5" x14ac:dyDescent="0.25">
      <c r="A27" s="28" t="s">
        <v>103</v>
      </c>
      <c r="B27" s="33" t="s">
        <v>213</v>
      </c>
      <c r="C27" s="29" t="s">
        <v>214</v>
      </c>
      <c r="D27" s="784"/>
      <c r="E27" s="785"/>
      <c r="F27" s="785"/>
      <c r="G27" s="785"/>
      <c r="H27" s="785"/>
      <c r="I27" s="785"/>
      <c r="J27" s="785"/>
      <c r="K27" s="785"/>
      <c r="L27" s="785"/>
      <c r="M27" s="785"/>
      <c r="N27" s="785"/>
      <c r="O27" s="785"/>
      <c r="P27" s="785"/>
      <c r="Q27" s="785"/>
      <c r="R27" s="785"/>
    </row>
    <row r="28" spans="1:18" s="37" customFormat="1" ht="47.25" hidden="1" x14ac:dyDescent="0.25">
      <c r="A28" s="34">
        <v>3</v>
      </c>
      <c r="B28" s="35" t="s">
        <v>219</v>
      </c>
      <c r="C28" s="36"/>
      <c r="D28" s="787">
        <v>3.78E-2</v>
      </c>
      <c r="E28" s="787">
        <v>3.78E-2</v>
      </c>
      <c r="F28" s="787">
        <v>0</v>
      </c>
      <c r="G28" s="787">
        <v>0</v>
      </c>
      <c r="H28" s="787">
        <v>0</v>
      </c>
      <c r="I28" s="787">
        <v>0</v>
      </c>
      <c r="J28" s="787">
        <v>0</v>
      </c>
      <c r="K28" s="787">
        <v>0</v>
      </c>
      <c r="L28" s="787">
        <v>0</v>
      </c>
      <c r="M28" s="787">
        <v>0</v>
      </c>
      <c r="N28" s="787">
        <v>0</v>
      </c>
      <c r="O28" s="787">
        <v>0</v>
      </c>
      <c r="P28" s="787">
        <v>0</v>
      </c>
      <c r="Q28" s="787">
        <v>0</v>
      </c>
      <c r="R28" s="787">
        <v>0</v>
      </c>
    </row>
    <row r="29" spans="1:18" s="144" customFormat="1" ht="31.5" x14ac:dyDescent="0.25">
      <c r="A29" s="141">
        <v>3</v>
      </c>
      <c r="B29" s="142" t="s">
        <v>215</v>
      </c>
      <c r="C29" s="143" t="s">
        <v>216</v>
      </c>
      <c r="D29" s="788">
        <v>3.78E-2</v>
      </c>
      <c r="E29" s="788">
        <v>3.78E-2</v>
      </c>
      <c r="F29" s="788"/>
      <c r="G29" s="788"/>
      <c r="H29" s="788"/>
      <c r="I29" s="788"/>
      <c r="J29" s="788"/>
      <c r="K29" s="788"/>
      <c r="L29" s="788"/>
      <c r="M29" s="788"/>
      <c r="N29" s="788"/>
      <c r="O29" s="788"/>
      <c r="P29" s="788"/>
      <c r="Q29" s="788"/>
      <c r="R29" s="788"/>
    </row>
    <row r="30" spans="1:18" x14ac:dyDescent="0.25">
      <c r="B30" s="38" t="s">
        <v>217</v>
      </c>
    </row>
    <row r="31" spans="1:18" x14ac:dyDescent="0.25">
      <c r="B31" s="39" t="s">
        <v>218</v>
      </c>
    </row>
    <row r="32" spans="1:18" hidden="1" x14ac:dyDescent="0.25"/>
    <row r="33" spans="3:18" hidden="1" x14ac:dyDescent="0.25">
      <c r="C33" s="40" t="s">
        <v>201</v>
      </c>
      <c r="E33" s="23" t="e">
        <f>#REF!</f>
        <v>#REF!</v>
      </c>
      <c r="F33" s="23" t="e">
        <f>#REF!</f>
        <v>#REF!</v>
      </c>
      <c r="G33" s="23" t="e">
        <f>#REF!</f>
        <v>#REF!</v>
      </c>
      <c r="H33" s="23" t="e">
        <f>#REF!</f>
        <v>#REF!</v>
      </c>
      <c r="I33" s="23" t="e">
        <f>#REF!</f>
        <v>#REF!</v>
      </c>
      <c r="J33" s="23" t="e">
        <f>#REF!</f>
        <v>#REF!</v>
      </c>
      <c r="K33" s="23" t="e">
        <f>#REF!</f>
        <v>#REF!</v>
      </c>
      <c r="L33" s="23" t="e">
        <f>#REF!</f>
        <v>#REF!</v>
      </c>
      <c r="M33" s="23" t="e">
        <f>#REF!</f>
        <v>#REF!</v>
      </c>
      <c r="N33" s="23" t="e">
        <f>#REF!</f>
        <v>#REF!</v>
      </c>
      <c r="O33" s="23" t="e">
        <f>#REF!</f>
        <v>#REF!</v>
      </c>
      <c r="P33" s="23" t="e">
        <f>#REF!</f>
        <v>#REF!</v>
      </c>
      <c r="Q33" s="23" t="e">
        <f>#REF!</f>
        <v>#REF!</v>
      </c>
      <c r="R33" s="23" t="e">
        <f>#REF!</f>
        <v>#REF!</v>
      </c>
    </row>
    <row r="34" spans="3:18" hidden="1" x14ac:dyDescent="0.25">
      <c r="E34" s="23" t="e">
        <f>#REF!</f>
        <v>#REF!</v>
      </c>
      <c r="F34" s="23" t="e">
        <f>#REF!</f>
        <v>#REF!</v>
      </c>
      <c r="G34" s="23" t="e">
        <f>#REF!</f>
        <v>#REF!</v>
      </c>
      <c r="H34" s="23" t="e">
        <f>#REF!</f>
        <v>#REF!</v>
      </c>
      <c r="I34" s="23" t="e">
        <f>#REF!</f>
        <v>#REF!</v>
      </c>
      <c r="J34" s="23" t="e">
        <f>#REF!</f>
        <v>#REF!</v>
      </c>
      <c r="K34" s="23" t="e">
        <f>#REF!</f>
        <v>#REF!</v>
      </c>
      <c r="L34" s="23" t="e">
        <f>#REF!</f>
        <v>#REF!</v>
      </c>
      <c r="M34" s="23" t="e">
        <f>#REF!</f>
        <v>#REF!</v>
      </c>
      <c r="N34" s="23" t="e">
        <f>#REF!</f>
        <v>#REF!</v>
      </c>
      <c r="O34" s="23" t="e">
        <f>#REF!</f>
        <v>#REF!</v>
      </c>
      <c r="P34" s="23" t="e">
        <f>#REF!</f>
        <v>#REF!</v>
      </c>
      <c r="Q34" s="23" t="e">
        <f>#REF!</f>
        <v>#REF!</v>
      </c>
      <c r="R34" s="23" t="e">
        <f>#REF!</f>
        <v>#REF!</v>
      </c>
    </row>
    <row r="35" spans="3:18" hidden="1" x14ac:dyDescent="0.25">
      <c r="E35" s="23" t="e">
        <f>#REF!</f>
        <v>#REF!</v>
      </c>
      <c r="F35" s="23" t="e">
        <f>#REF!</f>
        <v>#REF!</v>
      </c>
      <c r="G35" s="23" t="e">
        <f>#REF!</f>
        <v>#REF!</v>
      </c>
      <c r="H35" s="23" t="e">
        <f>#REF!</f>
        <v>#REF!</v>
      </c>
      <c r="I35" s="23" t="e">
        <f>#REF!</f>
        <v>#REF!</v>
      </c>
      <c r="J35" s="23" t="e">
        <f>#REF!</f>
        <v>#REF!</v>
      </c>
      <c r="K35" s="23" t="e">
        <f>#REF!</f>
        <v>#REF!</v>
      </c>
      <c r="L35" s="23" t="e">
        <f>#REF!</f>
        <v>#REF!</v>
      </c>
      <c r="M35" s="23" t="e">
        <f>#REF!</f>
        <v>#REF!</v>
      </c>
      <c r="N35" s="23" t="e">
        <f>#REF!</f>
        <v>#REF!</v>
      </c>
      <c r="O35" s="23" t="e">
        <f>#REF!</f>
        <v>#REF!</v>
      </c>
      <c r="P35" s="23" t="e">
        <f>#REF!</f>
        <v>#REF!</v>
      </c>
      <c r="Q35" s="23" t="e">
        <f>#REF!</f>
        <v>#REF!</v>
      </c>
      <c r="R35" s="23" t="e">
        <f>#REF!</f>
        <v>#REF!</v>
      </c>
    </row>
    <row r="36" spans="3:18" hidden="1" x14ac:dyDescent="0.25"/>
    <row r="37" spans="3:18" hidden="1" x14ac:dyDescent="0.25">
      <c r="C37" s="40" t="s">
        <v>210</v>
      </c>
      <c r="E37" s="23" t="e">
        <f>#REF!</f>
        <v>#REF!</v>
      </c>
      <c r="F37" s="23" t="e">
        <f>#REF!</f>
        <v>#REF!</v>
      </c>
      <c r="G37" s="23" t="e">
        <f>#REF!</f>
        <v>#REF!</v>
      </c>
      <c r="H37" s="23" t="e">
        <f>#REF!</f>
        <v>#REF!</v>
      </c>
      <c r="I37" s="23" t="e">
        <f>#REF!</f>
        <v>#REF!</v>
      </c>
      <c r="J37" s="23" t="e">
        <f>#REF!</f>
        <v>#REF!</v>
      </c>
      <c r="K37" s="23" t="e">
        <f>#REF!</f>
        <v>#REF!</v>
      </c>
      <c r="L37" s="23" t="e">
        <f>#REF!</f>
        <v>#REF!</v>
      </c>
      <c r="M37" s="23" t="e">
        <f>#REF!</f>
        <v>#REF!</v>
      </c>
      <c r="N37" s="23" t="e">
        <f>#REF!</f>
        <v>#REF!</v>
      </c>
      <c r="O37" s="23" t="e">
        <f>#REF!</f>
        <v>#REF!</v>
      </c>
      <c r="P37" s="23" t="e">
        <f>#REF!</f>
        <v>#REF!</v>
      </c>
      <c r="Q37" s="23" t="e">
        <f>#REF!</f>
        <v>#REF!</v>
      </c>
      <c r="R37" s="23" t="e">
        <f>#REF!</f>
        <v>#REF!</v>
      </c>
    </row>
    <row r="38" spans="3:18" hidden="1" x14ac:dyDescent="0.25">
      <c r="E38" s="23" t="e">
        <f>#REF!</f>
        <v>#REF!</v>
      </c>
      <c r="F38" s="23" t="e">
        <f>#REF!</f>
        <v>#REF!</v>
      </c>
      <c r="G38" s="23" t="e">
        <f>#REF!</f>
        <v>#REF!</v>
      </c>
      <c r="H38" s="23" t="e">
        <f>#REF!</f>
        <v>#REF!</v>
      </c>
      <c r="I38" s="23" t="e">
        <f>#REF!</f>
        <v>#REF!</v>
      </c>
      <c r="J38" s="23" t="e">
        <f>#REF!</f>
        <v>#REF!</v>
      </c>
      <c r="K38" s="23" t="e">
        <f>#REF!</f>
        <v>#REF!</v>
      </c>
      <c r="L38" s="23" t="e">
        <f>#REF!</f>
        <v>#REF!</v>
      </c>
      <c r="M38" s="23" t="e">
        <f>#REF!</f>
        <v>#REF!</v>
      </c>
      <c r="N38" s="23" t="e">
        <f>#REF!</f>
        <v>#REF!</v>
      </c>
      <c r="O38" s="23" t="e">
        <f>#REF!</f>
        <v>#REF!</v>
      </c>
      <c r="P38" s="23" t="e">
        <f>#REF!</f>
        <v>#REF!</v>
      </c>
      <c r="Q38" s="23" t="e">
        <f>#REF!</f>
        <v>#REF!</v>
      </c>
      <c r="R38" s="23" t="e">
        <f>#REF!</f>
        <v>#REF!</v>
      </c>
    </row>
    <row r="39" spans="3:18" hidden="1" x14ac:dyDescent="0.25">
      <c r="E39" s="23" t="e">
        <f>#REF!</f>
        <v>#REF!</v>
      </c>
      <c r="F39" s="23" t="e">
        <f>#REF!</f>
        <v>#REF!</v>
      </c>
      <c r="G39" s="23" t="e">
        <f>#REF!</f>
        <v>#REF!</v>
      </c>
      <c r="H39" s="23" t="e">
        <f>#REF!</f>
        <v>#REF!</v>
      </c>
      <c r="I39" s="23" t="e">
        <f>#REF!</f>
        <v>#REF!</v>
      </c>
      <c r="J39" s="23" t="e">
        <f>#REF!</f>
        <v>#REF!</v>
      </c>
      <c r="K39" s="23" t="e">
        <f>#REF!</f>
        <v>#REF!</v>
      </c>
      <c r="L39" s="23" t="e">
        <f>#REF!</f>
        <v>#REF!</v>
      </c>
      <c r="M39" s="23" t="e">
        <f>#REF!</f>
        <v>#REF!</v>
      </c>
      <c r="N39" s="23" t="e">
        <f>#REF!</f>
        <v>#REF!</v>
      </c>
      <c r="O39" s="23" t="e">
        <f>#REF!</f>
        <v>#REF!</v>
      </c>
      <c r="P39" s="23" t="e">
        <f>#REF!</f>
        <v>#REF!</v>
      </c>
      <c r="Q39" s="23" t="e">
        <f>#REF!</f>
        <v>#REF!</v>
      </c>
      <c r="R39" s="23" t="e">
        <f>#REF!</f>
        <v>#REF!</v>
      </c>
    </row>
    <row r="40" spans="3:18" hidden="1" x14ac:dyDescent="0.25">
      <c r="E40" s="23" t="e">
        <f>#REF!</f>
        <v>#REF!</v>
      </c>
      <c r="F40" s="23" t="e">
        <f>#REF!</f>
        <v>#REF!</v>
      </c>
      <c r="G40" s="23" t="e">
        <f>#REF!</f>
        <v>#REF!</v>
      </c>
      <c r="H40" s="23" t="e">
        <f>#REF!</f>
        <v>#REF!</v>
      </c>
      <c r="I40" s="23" t="e">
        <f>#REF!</f>
        <v>#REF!</v>
      </c>
      <c r="J40" s="23" t="e">
        <f>#REF!</f>
        <v>#REF!</v>
      </c>
      <c r="K40" s="23" t="e">
        <f>#REF!</f>
        <v>#REF!</v>
      </c>
      <c r="L40" s="23" t="e">
        <f>#REF!</f>
        <v>#REF!</v>
      </c>
      <c r="M40" s="23" t="e">
        <f>#REF!</f>
        <v>#REF!</v>
      </c>
      <c r="N40" s="23" t="e">
        <f>#REF!</f>
        <v>#REF!</v>
      </c>
      <c r="O40" s="23" t="e">
        <f>#REF!</f>
        <v>#REF!</v>
      </c>
      <c r="P40" s="23" t="e">
        <f>#REF!</f>
        <v>#REF!</v>
      </c>
      <c r="Q40" s="23" t="e">
        <f>#REF!</f>
        <v>#REF!</v>
      </c>
      <c r="R40" s="23" t="e">
        <f>#REF!</f>
        <v>#REF!</v>
      </c>
    </row>
    <row r="41" spans="3:18" hidden="1" x14ac:dyDescent="0.25">
      <c r="E41" s="23" t="e">
        <f>#REF!</f>
        <v>#REF!</v>
      </c>
      <c r="F41" s="23" t="e">
        <f>#REF!</f>
        <v>#REF!</v>
      </c>
      <c r="G41" s="23" t="e">
        <f>#REF!</f>
        <v>#REF!</v>
      </c>
      <c r="H41" s="23" t="e">
        <f>#REF!</f>
        <v>#REF!</v>
      </c>
      <c r="I41" s="23" t="e">
        <f>#REF!</f>
        <v>#REF!</v>
      </c>
      <c r="J41" s="23" t="e">
        <f>#REF!</f>
        <v>#REF!</v>
      </c>
      <c r="K41" s="23" t="e">
        <f>#REF!</f>
        <v>#REF!</v>
      </c>
      <c r="L41" s="23" t="e">
        <f>#REF!</f>
        <v>#REF!</v>
      </c>
      <c r="M41" s="23" t="e">
        <f>#REF!</f>
        <v>#REF!</v>
      </c>
      <c r="N41" s="23" t="e">
        <f>#REF!</f>
        <v>#REF!</v>
      </c>
      <c r="O41" s="23" t="e">
        <f>#REF!</f>
        <v>#REF!</v>
      </c>
      <c r="P41" s="23" t="e">
        <f>#REF!</f>
        <v>#REF!</v>
      </c>
      <c r="Q41" s="23" t="e">
        <f>#REF!</f>
        <v>#REF!</v>
      </c>
      <c r="R41" s="23" t="e">
        <f>#REF!</f>
        <v>#REF!</v>
      </c>
    </row>
    <row r="42" spans="3:18" hidden="1" x14ac:dyDescent="0.25">
      <c r="E42" s="23" t="e">
        <f>#REF!</f>
        <v>#REF!</v>
      </c>
      <c r="F42" s="23" t="e">
        <f>#REF!</f>
        <v>#REF!</v>
      </c>
      <c r="G42" s="23" t="e">
        <f>#REF!</f>
        <v>#REF!</v>
      </c>
      <c r="H42" s="23" t="e">
        <f>#REF!</f>
        <v>#REF!</v>
      </c>
      <c r="I42" s="23" t="e">
        <f>#REF!</f>
        <v>#REF!</v>
      </c>
      <c r="J42" s="23" t="e">
        <f>#REF!</f>
        <v>#REF!</v>
      </c>
      <c r="K42" s="23" t="e">
        <f>#REF!</f>
        <v>#REF!</v>
      </c>
      <c r="L42" s="23" t="e">
        <f>#REF!</f>
        <v>#REF!</v>
      </c>
      <c r="M42" s="23" t="e">
        <f>#REF!</f>
        <v>#REF!</v>
      </c>
      <c r="N42" s="23" t="e">
        <f>#REF!</f>
        <v>#REF!</v>
      </c>
      <c r="O42" s="23" t="e">
        <f>#REF!</f>
        <v>#REF!</v>
      </c>
      <c r="P42" s="23" t="e">
        <f>#REF!</f>
        <v>#REF!</v>
      </c>
      <c r="Q42" s="23" t="e">
        <f>#REF!</f>
        <v>#REF!</v>
      </c>
      <c r="R42" s="23" t="e">
        <f>#REF!</f>
        <v>#REF!</v>
      </c>
    </row>
    <row r="43" spans="3:18" hidden="1" x14ac:dyDescent="0.25"/>
    <row r="44" spans="3:18" hidden="1" x14ac:dyDescent="0.25">
      <c r="C44" s="40" t="s">
        <v>212</v>
      </c>
      <c r="E44" s="23" t="e">
        <f>#REF!</f>
        <v>#REF!</v>
      </c>
      <c r="F44" s="23" t="e">
        <f>#REF!</f>
        <v>#REF!</v>
      </c>
      <c r="G44" s="23" t="e">
        <f>#REF!</f>
        <v>#REF!</v>
      </c>
      <c r="H44" s="23" t="e">
        <f>#REF!</f>
        <v>#REF!</v>
      </c>
      <c r="I44" s="23" t="e">
        <f>#REF!</f>
        <v>#REF!</v>
      </c>
      <c r="J44" s="23" t="e">
        <f>#REF!</f>
        <v>#REF!</v>
      </c>
      <c r="K44" s="23" t="e">
        <f>#REF!</f>
        <v>#REF!</v>
      </c>
      <c r="L44" s="23" t="e">
        <f>#REF!</f>
        <v>#REF!</v>
      </c>
      <c r="M44" s="23" t="e">
        <f>#REF!</f>
        <v>#REF!</v>
      </c>
      <c r="N44" s="23" t="e">
        <f>#REF!</f>
        <v>#REF!</v>
      </c>
      <c r="O44" s="23" t="e">
        <f>#REF!</f>
        <v>#REF!</v>
      </c>
      <c r="P44" s="23" t="e">
        <f>#REF!</f>
        <v>#REF!</v>
      </c>
      <c r="Q44" s="23" t="e">
        <f>#REF!</f>
        <v>#REF!</v>
      </c>
      <c r="R44" s="23" t="e">
        <f>#REF!</f>
        <v>#REF!</v>
      </c>
    </row>
    <row r="45" spans="3:18" hidden="1" x14ac:dyDescent="0.25">
      <c r="E45" s="23" t="e">
        <f>#REF!</f>
        <v>#REF!</v>
      </c>
      <c r="F45" s="23" t="e">
        <f>#REF!</f>
        <v>#REF!</v>
      </c>
      <c r="G45" s="23" t="e">
        <f>#REF!</f>
        <v>#REF!</v>
      </c>
      <c r="H45" s="23" t="e">
        <f>#REF!</f>
        <v>#REF!</v>
      </c>
      <c r="I45" s="23" t="e">
        <f>#REF!</f>
        <v>#REF!</v>
      </c>
      <c r="J45" s="23" t="e">
        <f>#REF!</f>
        <v>#REF!</v>
      </c>
      <c r="K45" s="23" t="e">
        <f>#REF!</f>
        <v>#REF!</v>
      </c>
      <c r="L45" s="23" t="e">
        <f>#REF!</f>
        <v>#REF!</v>
      </c>
      <c r="M45" s="23" t="e">
        <f>#REF!</f>
        <v>#REF!</v>
      </c>
      <c r="N45" s="23" t="e">
        <f>#REF!</f>
        <v>#REF!</v>
      </c>
      <c r="O45" s="23" t="e">
        <f>#REF!</f>
        <v>#REF!</v>
      </c>
      <c r="P45" s="23" t="e">
        <f>#REF!</f>
        <v>#REF!</v>
      </c>
      <c r="Q45" s="23" t="e">
        <f>#REF!</f>
        <v>#REF!</v>
      </c>
      <c r="R45" s="23" t="e">
        <f>#REF!</f>
        <v>#REF!</v>
      </c>
    </row>
    <row r="46" spans="3:18" hidden="1" x14ac:dyDescent="0.25">
      <c r="E46" s="23" t="e">
        <f>#REF!</f>
        <v>#REF!</v>
      </c>
      <c r="F46" s="23" t="e">
        <f>#REF!</f>
        <v>#REF!</v>
      </c>
      <c r="G46" s="23" t="e">
        <f>#REF!</f>
        <v>#REF!</v>
      </c>
      <c r="H46" s="23" t="e">
        <f>#REF!</f>
        <v>#REF!</v>
      </c>
      <c r="I46" s="23" t="e">
        <f>#REF!</f>
        <v>#REF!</v>
      </c>
      <c r="J46" s="23" t="e">
        <f>#REF!</f>
        <v>#REF!</v>
      </c>
      <c r="K46" s="23" t="e">
        <f>#REF!</f>
        <v>#REF!</v>
      </c>
      <c r="L46" s="23" t="e">
        <f>#REF!</f>
        <v>#REF!</v>
      </c>
      <c r="M46" s="23" t="e">
        <f>#REF!</f>
        <v>#REF!</v>
      </c>
      <c r="N46" s="23" t="e">
        <f>#REF!</f>
        <v>#REF!</v>
      </c>
      <c r="O46" s="23" t="e">
        <f>#REF!</f>
        <v>#REF!</v>
      </c>
      <c r="P46" s="23" t="e">
        <f>#REF!</f>
        <v>#REF!</v>
      </c>
      <c r="Q46" s="23" t="e">
        <f>#REF!</f>
        <v>#REF!</v>
      </c>
      <c r="R46" s="23" t="e">
        <f>#REF!</f>
        <v>#REF!</v>
      </c>
    </row>
    <row r="47" spans="3:18" hidden="1" x14ac:dyDescent="0.25">
      <c r="E47" s="23" t="e">
        <f>#REF!</f>
        <v>#REF!</v>
      </c>
      <c r="F47" s="23" t="e">
        <f>#REF!</f>
        <v>#REF!</v>
      </c>
      <c r="G47" s="23" t="e">
        <f>#REF!</f>
        <v>#REF!</v>
      </c>
      <c r="H47" s="23" t="e">
        <f>#REF!</f>
        <v>#REF!</v>
      </c>
      <c r="I47" s="23" t="e">
        <f>#REF!</f>
        <v>#REF!</v>
      </c>
      <c r="J47" s="23" t="e">
        <f>#REF!</f>
        <v>#REF!</v>
      </c>
      <c r="K47" s="23" t="e">
        <f>#REF!</f>
        <v>#REF!</v>
      </c>
      <c r="L47" s="23" t="e">
        <f>#REF!</f>
        <v>#REF!</v>
      </c>
      <c r="M47" s="23" t="e">
        <f>#REF!</f>
        <v>#REF!</v>
      </c>
      <c r="N47" s="23" t="e">
        <f>#REF!</f>
        <v>#REF!</v>
      </c>
      <c r="O47" s="23" t="e">
        <f>#REF!</f>
        <v>#REF!</v>
      </c>
      <c r="P47" s="23" t="e">
        <f>#REF!</f>
        <v>#REF!</v>
      </c>
      <c r="Q47" s="23" t="e">
        <f>#REF!</f>
        <v>#REF!</v>
      </c>
      <c r="R47" s="23" t="e">
        <f>#REF!</f>
        <v>#REF!</v>
      </c>
    </row>
    <row r="48" spans="3:18" hidden="1" x14ac:dyDescent="0.25">
      <c r="E48" s="23" t="e">
        <f>#REF!</f>
        <v>#REF!</v>
      </c>
      <c r="F48" s="23" t="e">
        <f>#REF!</f>
        <v>#REF!</v>
      </c>
      <c r="G48" s="23" t="e">
        <f>#REF!</f>
        <v>#REF!</v>
      </c>
      <c r="H48" s="23" t="e">
        <f>#REF!</f>
        <v>#REF!</v>
      </c>
      <c r="I48" s="23" t="e">
        <f>#REF!</f>
        <v>#REF!</v>
      </c>
      <c r="J48" s="23" t="e">
        <f>#REF!</f>
        <v>#REF!</v>
      </c>
      <c r="K48" s="23" t="e">
        <f>#REF!</f>
        <v>#REF!</v>
      </c>
      <c r="L48" s="23" t="e">
        <f>#REF!</f>
        <v>#REF!</v>
      </c>
      <c r="M48" s="23" t="e">
        <f>#REF!</f>
        <v>#REF!</v>
      </c>
      <c r="N48" s="23" t="e">
        <f>#REF!</f>
        <v>#REF!</v>
      </c>
      <c r="O48" s="23" t="e">
        <f>#REF!</f>
        <v>#REF!</v>
      </c>
      <c r="P48" s="23" t="e">
        <f>#REF!</f>
        <v>#REF!</v>
      </c>
      <c r="Q48" s="23" t="e">
        <f>#REF!</f>
        <v>#REF!</v>
      </c>
      <c r="R48" s="23" t="e">
        <f>#REF!</f>
        <v>#REF!</v>
      </c>
    </row>
    <row r="49" spans="3:45" hidden="1" x14ac:dyDescent="0.25">
      <c r="E49" s="23" t="e">
        <f>#REF!</f>
        <v>#REF!</v>
      </c>
      <c r="F49" s="23" t="e">
        <f>#REF!</f>
        <v>#REF!</v>
      </c>
      <c r="G49" s="23" t="e">
        <f>#REF!</f>
        <v>#REF!</v>
      </c>
      <c r="H49" s="23" t="e">
        <f>#REF!</f>
        <v>#REF!</v>
      </c>
      <c r="I49" s="23" t="e">
        <f>#REF!</f>
        <v>#REF!</v>
      </c>
      <c r="J49" s="23" t="e">
        <f>#REF!</f>
        <v>#REF!</v>
      </c>
      <c r="K49" s="23" t="e">
        <f>#REF!</f>
        <v>#REF!</v>
      </c>
      <c r="L49" s="23" t="e">
        <f>#REF!</f>
        <v>#REF!</v>
      </c>
      <c r="M49" s="23" t="e">
        <f>#REF!</f>
        <v>#REF!</v>
      </c>
      <c r="N49" s="23" t="e">
        <f>#REF!</f>
        <v>#REF!</v>
      </c>
      <c r="O49" s="23" t="e">
        <f>#REF!</f>
        <v>#REF!</v>
      </c>
      <c r="P49" s="23" t="e">
        <f>#REF!</f>
        <v>#REF!</v>
      </c>
      <c r="Q49" s="23" t="e">
        <f>#REF!</f>
        <v>#REF!</v>
      </c>
      <c r="R49" s="23" t="e">
        <f>#REF!</f>
        <v>#REF!</v>
      </c>
    </row>
    <row r="50" spans="3:45" hidden="1" x14ac:dyDescent="0.25"/>
    <row r="51" spans="3:45" hidden="1" x14ac:dyDescent="0.25">
      <c r="C51" s="40" t="s">
        <v>214</v>
      </c>
      <c r="E51" s="23" t="e">
        <f>#REF!</f>
        <v>#REF!</v>
      </c>
      <c r="F51" s="23" t="e">
        <f>#REF!</f>
        <v>#REF!</v>
      </c>
      <c r="G51" s="23" t="e">
        <f>#REF!</f>
        <v>#REF!</v>
      </c>
      <c r="H51" s="23" t="e">
        <f>#REF!</f>
        <v>#REF!</v>
      </c>
      <c r="I51" s="23" t="e">
        <f>#REF!</f>
        <v>#REF!</v>
      </c>
      <c r="J51" s="23" t="e">
        <f>#REF!</f>
        <v>#REF!</v>
      </c>
      <c r="K51" s="23" t="e">
        <f>#REF!</f>
        <v>#REF!</v>
      </c>
      <c r="L51" s="23" t="e">
        <f>#REF!</f>
        <v>#REF!</v>
      </c>
      <c r="M51" s="23" t="e">
        <f>#REF!</f>
        <v>#REF!</v>
      </c>
      <c r="N51" s="23" t="e">
        <f>#REF!</f>
        <v>#REF!</v>
      </c>
      <c r="O51" s="23" t="e">
        <f>#REF!</f>
        <v>#REF!</v>
      </c>
      <c r="P51" s="23" t="e">
        <f>#REF!</f>
        <v>#REF!</v>
      </c>
      <c r="Q51" s="23" t="e">
        <f>#REF!</f>
        <v>#REF!</v>
      </c>
      <c r="R51" s="23" t="e">
        <f>#REF!</f>
        <v>#REF!</v>
      </c>
    </row>
    <row r="52" spans="3:45" hidden="1" x14ac:dyDescent="0.25">
      <c r="E52" s="23" t="e">
        <f>#REF!</f>
        <v>#REF!</v>
      </c>
      <c r="F52" s="23" t="e">
        <f>#REF!</f>
        <v>#REF!</v>
      </c>
      <c r="G52" s="23" t="e">
        <f>#REF!</f>
        <v>#REF!</v>
      </c>
      <c r="H52" s="23" t="e">
        <f>#REF!</f>
        <v>#REF!</v>
      </c>
      <c r="I52" s="23" t="e">
        <f>#REF!</f>
        <v>#REF!</v>
      </c>
      <c r="J52" s="23" t="e">
        <f>#REF!</f>
        <v>#REF!</v>
      </c>
      <c r="K52" s="23" t="e">
        <f>#REF!</f>
        <v>#REF!</v>
      </c>
      <c r="L52" s="23" t="e">
        <f>#REF!</f>
        <v>#REF!</v>
      </c>
      <c r="M52" s="23" t="e">
        <f>#REF!</f>
        <v>#REF!</v>
      </c>
      <c r="N52" s="23" t="e">
        <f>#REF!</f>
        <v>#REF!</v>
      </c>
      <c r="O52" s="23" t="e">
        <f>#REF!</f>
        <v>#REF!</v>
      </c>
      <c r="P52" s="23" t="e">
        <f>#REF!</f>
        <v>#REF!</v>
      </c>
      <c r="Q52" s="23" t="e">
        <f>#REF!</f>
        <v>#REF!</v>
      </c>
      <c r="R52" s="23" t="e">
        <f>#REF!</f>
        <v>#REF!</v>
      </c>
    </row>
    <row r="53" spans="3:45" hidden="1" x14ac:dyDescent="0.25">
      <c r="E53" s="23" t="e">
        <f>#REF!</f>
        <v>#REF!</v>
      </c>
      <c r="F53" s="23" t="e">
        <f>#REF!</f>
        <v>#REF!</v>
      </c>
      <c r="G53" s="23" t="e">
        <f>#REF!</f>
        <v>#REF!</v>
      </c>
      <c r="H53" s="23" t="e">
        <f>#REF!</f>
        <v>#REF!</v>
      </c>
      <c r="I53" s="23" t="e">
        <f>#REF!</f>
        <v>#REF!</v>
      </c>
      <c r="J53" s="23" t="e">
        <f>#REF!</f>
        <v>#REF!</v>
      </c>
      <c r="K53" s="23" t="e">
        <f>#REF!</f>
        <v>#REF!</v>
      </c>
      <c r="L53" s="23" t="e">
        <f>#REF!</f>
        <v>#REF!</v>
      </c>
      <c r="M53" s="23" t="e">
        <f>#REF!</f>
        <v>#REF!</v>
      </c>
      <c r="N53" s="23" t="e">
        <f>#REF!</f>
        <v>#REF!</v>
      </c>
      <c r="O53" s="23" t="e">
        <f>#REF!</f>
        <v>#REF!</v>
      </c>
      <c r="P53" s="23" t="e">
        <f>#REF!</f>
        <v>#REF!</v>
      </c>
      <c r="Q53" s="23" t="e">
        <f>#REF!</f>
        <v>#REF!</v>
      </c>
      <c r="R53" s="23" t="e">
        <f>#REF!</f>
        <v>#REF!</v>
      </c>
    </row>
    <row r="54" spans="3:45" hidden="1" x14ac:dyDescent="0.25">
      <c r="E54" s="23" t="e">
        <f>#REF!</f>
        <v>#REF!</v>
      </c>
      <c r="F54" s="23" t="e">
        <f>#REF!</f>
        <v>#REF!</v>
      </c>
      <c r="G54" s="23" t="e">
        <f>#REF!</f>
        <v>#REF!</v>
      </c>
      <c r="H54" s="23" t="e">
        <f>#REF!</f>
        <v>#REF!</v>
      </c>
      <c r="I54" s="23" t="e">
        <f>#REF!</f>
        <v>#REF!</v>
      </c>
      <c r="J54" s="23" t="e">
        <f>#REF!</f>
        <v>#REF!</v>
      </c>
      <c r="K54" s="23" t="e">
        <f>#REF!</f>
        <v>#REF!</v>
      </c>
      <c r="L54" s="23" t="e">
        <f>#REF!</f>
        <v>#REF!</v>
      </c>
      <c r="M54" s="23" t="e">
        <f>#REF!</f>
        <v>#REF!</v>
      </c>
      <c r="N54" s="23" t="e">
        <f>#REF!</f>
        <v>#REF!</v>
      </c>
      <c r="O54" s="23" t="e">
        <f>#REF!</f>
        <v>#REF!</v>
      </c>
      <c r="P54" s="23" t="e">
        <f>#REF!</f>
        <v>#REF!</v>
      </c>
      <c r="Q54" s="23" t="e">
        <f>#REF!</f>
        <v>#REF!</v>
      </c>
      <c r="R54" s="23" t="e">
        <f>#REF!</f>
        <v>#REF!</v>
      </c>
    </row>
    <row r="55" spans="3:45" hidden="1" x14ac:dyDescent="0.25">
      <c r="E55" s="23" t="e">
        <f>#REF!</f>
        <v>#REF!</v>
      </c>
      <c r="F55" s="23" t="e">
        <f>#REF!</f>
        <v>#REF!</v>
      </c>
      <c r="G55" s="23" t="e">
        <f>#REF!</f>
        <v>#REF!</v>
      </c>
      <c r="H55" s="23" t="e">
        <f>#REF!</f>
        <v>#REF!</v>
      </c>
      <c r="I55" s="23" t="e">
        <f>#REF!</f>
        <v>#REF!</v>
      </c>
      <c r="J55" s="23" t="e">
        <f>#REF!</f>
        <v>#REF!</v>
      </c>
      <c r="K55" s="23" t="e">
        <f>#REF!</f>
        <v>#REF!</v>
      </c>
      <c r="L55" s="23" t="e">
        <f>#REF!</f>
        <v>#REF!</v>
      </c>
      <c r="M55" s="23" t="e">
        <f>#REF!</f>
        <v>#REF!</v>
      </c>
      <c r="N55" s="23" t="e">
        <f>#REF!</f>
        <v>#REF!</v>
      </c>
      <c r="O55" s="23" t="e">
        <f>#REF!</f>
        <v>#REF!</v>
      </c>
      <c r="P55" s="23" t="e">
        <f>#REF!</f>
        <v>#REF!</v>
      </c>
      <c r="Q55" s="23" t="e">
        <f>#REF!</f>
        <v>#REF!</v>
      </c>
      <c r="R55" s="23" t="e">
        <f>#REF!</f>
        <v>#REF!</v>
      </c>
    </row>
    <row r="56" spans="3:45" hidden="1" x14ac:dyDescent="0.25">
      <c r="E56" s="23" t="e">
        <f>#REF!</f>
        <v>#REF!</v>
      </c>
      <c r="F56" s="23" t="e">
        <f>#REF!</f>
        <v>#REF!</v>
      </c>
      <c r="G56" s="23" t="e">
        <f>#REF!</f>
        <v>#REF!</v>
      </c>
      <c r="H56" s="23" t="e">
        <f>#REF!</f>
        <v>#REF!</v>
      </c>
      <c r="I56" s="23" t="e">
        <f>#REF!</f>
        <v>#REF!</v>
      </c>
      <c r="J56" s="23" t="e">
        <f>#REF!</f>
        <v>#REF!</v>
      </c>
      <c r="K56" s="23" t="e">
        <f>#REF!</f>
        <v>#REF!</v>
      </c>
      <c r="L56" s="23" t="e">
        <f>#REF!</f>
        <v>#REF!</v>
      </c>
      <c r="M56" s="23" t="e">
        <f>#REF!</f>
        <v>#REF!</v>
      </c>
      <c r="N56" s="23" t="e">
        <f>#REF!</f>
        <v>#REF!</v>
      </c>
      <c r="O56" s="23" t="e">
        <f>#REF!</f>
        <v>#REF!</v>
      </c>
      <c r="P56" s="23" t="e">
        <f>#REF!</f>
        <v>#REF!</v>
      </c>
      <c r="Q56" s="23" t="e">
        <f>#REF!</f>
        <v>#REF!</v>
      </c>
      <c r="R56" s="23" t="e">
        <f>#REF!</f>
        <v>#REF!</v>
      </c>
    </row>
    <row r="57" spans="3:45" hidden="1" x14ac:dyDescent="0.25"/>
    <row r="58" spans="3:45" ht="63" hidden="1" customHeight="1" x14ac:dyDescent="0.25">
      <c r="R58" s="901" t="s">
        <v>237</v>
      </c>
      <c r="S58" s="902"/>
      <c r="T58" s="901" t="s">
        <v>238</v>
      </c>
      <c r="U58" s="902"/>
      <c r="V58" s="901" t="s">
        <v>251</v>
      </c>
      <c r="W58" s="902"/>
      <c r="X58" s="901" t="s">
        <v>240</v>
      </c>
      <c r="Y58" s="902"/>
      <c r="Z58" s="901" t="s">
        <v>241</v>
      </c>
      <c r="AA58" s="902"/>
      <c r="AB58" s="901" t="s">
        <v>242</v>
      </c>
      <c r="AC58" s="902"/>
      <c r="AD58" s="901" t="s">
        <v>243</v>
      </c>
      <c r="AE58" s="902"/>
      <c r="AF58" s="901" t="s">
        <v>244</v>
      </c>
      <c r="AG58" s="902"/>
      <c r="AH58" s="901" t="s">
        <v>245</v>
      </c>
      <c r="AI58" s="902"/>
      <c r="AJ58" s="901" t="s">
        <v>246</v>
      </c>
      <c r="AK58" s="902"/>
      <c r="AL58" s="901" t="s">
        <v>247</v>
      </c>
      <c r="AM58" s="902"/>
      <c r="AN58" s="901" t="s">
        <v>248</v>
      </c>
      <c r="AO58" s="902"/>
      <c r="AP58" s="905" t="s">
        <v>249</v>
      </c>
      <c r="AQ58" s="905"/>
      <c r="AR58" s="905" t="s">
        <v>250</v>
      </c>
      <c r="AS58" s="905"/>
    </row>
    <row r="59" spans="3:45" hidden="1" x14ac:dyDescent="0.25">
      <c r="C59" s="41" t="s">
        <v>216</v>
      </c>
      <c r="R59" s="42" t="s">
        <v>43</v>
      </c>
      <c r="S59" s="42" t="s">
        <v>44</v>
      </c>
      <c r="T59" s="42" t="s">
        <v>43</v>
      </c>
      <c r="U59" s="42" t="s">
        <v>44</v>
      </c>
      <c r="V59" s="42" t="s">
        <v>43</v>
      </c>
      <c r="W59" s="42" t="s">
        <v>44</v>
      </c>
      <c r="X59" s="42" t="s">
        <v>43</v>
      </c>
      <c r="Y59" s="42" t="s">
        <v>44</v>
      </c>
      <c r="Z59" s="42" t="s">
        <v>43</v>
      </c>
      <c r="AA59" s="42" t="s">
        <v>44</v>
      </c>
      <c r="AB59" s="42" t="s">
        <v>43</v>
      </c>
      <c r="AC59" s="42" t="s">
        <v>44</v>
      </c>
      <c r="AD59" s="42" t="s">
        <v>43</v>
      </c>
      <c r="AE59" s="42" t="s">
        <v>44</v>
      </c>
      <c r="AF59" s="42" t="s">
        <v>43</v>
      </c>
      <c r="AG59" s="42" t="s">
        <v>44</v>
      </c>
      <c r="AH59" s="42" t="s">
        <v>43</v>
      </c>
      <c r="AI59" s="42" t="s">
        <v>44</v>
      </c>
      <c r="AJ59" s="42" t="s">
        <v>43</v>
      </c>
      <c r="AK59" s="42" t="s">
        <v>44</v>
      </c>
      <c r="AL59" s="42" t="s">
        <v>43</v>
      </c>
      <c r="AM59" s="42" t="s">
        <v>44</v>
      </c>
      <c r="AN59" s="42" t="s">
        <v>43</v>
      </c>
      <c r="AO59" s="42" t="s">
        <v>44</v>
      </c>
      <c r="AP59" s="42" t="s">
        <v>43</v>
      </c>
      <c r="AQ59" s="42" t="s">
        <v>44</v>
      </c>
      <c r="AR59" s="42" t="s">
        <v>43</v>
      </c>
      <c r="AS59" s="42" t="s">
        <v>44</v>
      </c>
    </row>
    <row r="60" spans="3:45" hidden="1" x14ac:dyDescent="0.25">
      <c r="Q60" s="40" t="s">
        <v>20</v>
      </c>
      <c r="R60" s="23" t="e">
        <f>#REF!</f>
        <v>#REF!</v>
      </c>
      <c r="S60" s="23" t="e">
        <f>#REF!</f>
        <v>#REF!</v>
      </c>
      <c r="T60" s="23" t="e">
        <f>#REF!</f>
        <v>#REF!</v>
      </c>
      <c r="U60" s="23" t="e">
        <f>#REF!</f>
        <v>#REF!</v>
      </c>
      <c r="V60" s="23" t="e">
        <f>#REF!</f>
        <v>#REF!</v>
      </c>
      <c r="W60" s="23" t="e">
        <f>#REF!</f>
        <v>#REF!</v>
      </c>
      <c r="X60" s="23" t="e">
        <f>#REF!</f>
        <v>#REF!</v>
      </c>
      <c r="Y60" s="23" t="e">
        <f>#REF!</f>
        <v>#REF!</v>
      </c>
      <c r="Z60" s="23" t="e">
        <f>#REF!</f>
        <v>#REF!</v>
      </c>
      <c r="AA60" s="23" t="e">
        <f>#REF!</f>
        <v>#REF!</v>
      </c>
      <c r="AB60" s="23" t="e">
        <f>#REF!</f>
        <v>#REF!</v>
      </c>
      <c r="AC60" s="23" t="e">
        <f>#REF!</f>
        <v>#REF!</v>
      </c>
      <c r="AD60" s="23" t="e">
        <f>#REF!</f>
        <v>#REF!</v>
      </c>
      <c r="AE60" s="23" t="e">
        <f>#REF!</f>
        <v>#REF!</v>
      </c>
      <c r="AF60" s="23" t="e">
        <f>#REF!</f>
        <v>#REF!</v>
      </c>
      <c r="AG60" s="23" t="e">
        <f>#REF!</f>
        <v>#REF!</v>
      </c>
      <c r="AH60" s="23" t="e">
        <f>#REF!</f>
        <v>#REF!</v>
      </c>
      <c r="AI60" s="23" t="e">
        <f>#REF!</f>
        <v>#REF!</v>
      </c>
      <c r="AJ60" s="23" t="e">
        <f>#REF!</f>
        <v>#REF!</v>
      </c>
      <c r="AK60" s="23" t="e">
        <f>#REF!</f>
        <v>#REF!</v>
      </c>
      <c r="AL60" s="23" t="e">
        <f>#REF!</f>
        <v>#REF!</v>
      </c>
      <c r="AM60" s="23" t="e">
        <f>#REF!</f>
        <v>#REF!</v>
      </c>
      <c r="AN60" s="23" t="e">
        <f>#REF!</f>
        <v>#REF!</v>
      </c>
      <c r="AO60" s="23" t="e">
        <f>#REF!</f>
        <v>#REF!</v>
      </c>
      <c r="AP60" s="23" t="e">
        <f>#REF!</f>
        <v>#REF!</v>
      </c>
      <c r="AQ60" s="23" t="e">
        <f>#REF!</f>
        <v>#REF!</v>
      </c>
      <c r="AR60" s="23" t="e">
        <f>#REF!</f>
        <v>#REF!</v>
      </c>
      <c r="AS60" s="23" t="e">
        <f>#REF!</f>
        <v>#REF!</v>
      </c>
    </row>
    <row r="61" spans="3:45" hidden="1" x14ac:dyDescent="0.25">
      <c r="Q61" s="40" t="s">
        <v>21</v>
      </c>
      <c r="R61" s="23" t="e">
        <f>#REF!</f>
        <v>#REF!</v>
      </c>
      <c r="S61" s="23" t="e">
        <f>#REF!</f>
        <v>#REF!</v>
      </c>
      <c r="T61" s="23" t="e">
        <f>#REF!</f>
        <v>#REF!</v>
      </c>
      <c r="U61" s="23" t="e">
        <f>#REF!</f>
        <v>#REF!</v>
      </c>
      <c r="V61" s="23" t="e">
        <f>#REF!</f>
        <v>#REF!</v>
      </c>
      <c r="W61" s="23" t="e">
        <f>#REF!</f>
        <v>#REF!</v>
      </c>
      <c r="X61" s="23" t="e">
        <f>#REF!</f>
        <v>#REF!</v>
      </c>
      <c r="Y61" s="23" t="e">
        <f>#REF!</f>
        <v>#REF!</v>
      </c>
      <c r="Z61" s="23" t="e">
        <f>#REF!</f>
        <v>#REF!</v>
      </c>
      <c r="AA61" s="23" t="e">
        <f>#REF!</f>
        <v>#REF!</v>
      </c>
      <c r="AB61" s="23" t="e">
        <f>#REF!</f>
        <v>#REF!</v>
      </c>
      <c r="AC61" s="23" t="e">
        <f>#REF!</f>
        <v>#REF!</v>
      </c>
      <c r="AD61" s="23" t="e">
        <f>#REF!</f>
        <v>#REF!</v>
      </c>
      <c r="AE61" s="23" t="e">
        <f>#REF!</f>
        <v>#REF!</v>
      </c>
      <c r="AF61" s="23" t="e">
        <f>#REF!</f>
        <v>#REF!</v>
      </c>
      <c r="AG61" s="23" t="e">
        <f>#REF!</f>
        <v>#REF!</v>
      </c>
      <c r="AH61" s="23" t="e">
        <f>#REF!</f>
        <v>#REF!</v>
      </c>
      <c r="AI61" s="23" t="e">
        <f>#REF!</f>
        <v>#REF!</v>
      </c>
      <c r="AJ61" s="23" t="e">
        <f>#REF!</f>
        <v>#REF!</v>
      </c>
      <c r="AK61" s="23" t="e">
        <f>#REF!</f>
        <v>#REF!</v>
      </c>
      <c r="AL61" s="23" t="e">
        <f>#REF!</f>
        <v>#REF!</v>
      </c>
      <c r="AM61" s="23" t="e">
        <f>#REF!</f>
        <v>#REF!</v>
      </c>
      <c r="AN61" s="23" t="e">
        <f>#REF!</f>
        <v>#REF!</v>
      </c>
      <c r="AO61" s="23" t="e">
        <f>#REF!</f>
        <v>#REF!</v>
      </c>
      <c r="AP61" s="23" t="e">
        <f>#REF!</f>
        <v>#REF!</v>
      </c>
      <c r="AQ61" s="23" t="e">
        <f>#REF!</f>
        <v>#REF!</v>
      </c>
      <c r="AR61" s="23" t="e">
        <f>#REF!</f>
        <v>#REF!</v>
      </c>
      <c r="AS61" s="23" t="e">
        <f>#REF!</f>
        <v>#REF!</v>
      </c>
    </row>
    <row r="62" spans="3:45" hidden="1" x14ac:dyDescent="0.25">
      <c r="Q62" s="40" t="s">
        <v>22</v>
      </c>
      <c r="R62" s="23" t="e">
        <f>#REF!</f>
        <v>#REF!</v>
      </c>
      <c r="S62" s="23" t="e">
        <f>#REF!</f>
        <v>#REF!</v>
      </c>
      <c r="T62" s="23" t="e">
        <f>#REF!</f>
        <v>#REF!</v>
      </c>
      <c r="U62" s="23" t="e">
        <f>#REF!</f>
        <v>#REF!</v>
      </c>
      <c r="V62" s="23" t="e">
        <f>#REF!</f>
        <v>#REF!</v>
      </c>
      <c r="W62" s="23" t="e">
        <f>#REF!</f>
        <v>#REF!</v>
      </c>
      <c r="X62" s="23" t="e">
        <f>#REF!</f>
        <v>#REF!</v>
      </c>
      <c r="Y62" s="23" t="e">
        <f>#REF!</f>
        <v>#REF!</v>
      </c>
      <c r="Z62" s="23" t="e">
        <f>#REF!</f>
        <v>#REF!</v>
      </c>
      <c r="AA62" s="23" t="e">
        <f>#REF!</f>
        <v>#REF!</v>
      </c>
      <c r="AB62" s="23" t="e">
        <f>#REF!</f>
        <v>#REF!</v>
      </c>
      <c r="AC62" s="23" t="e">
        <f>#REF!</f>
        <v>#REF!</v>
      </c>
      <c r="AD62" s="23" t="e">
        <f>#REF!</f>
        <v>#REF!</v>
      </c>
      <c r="AE62" s="23" t="e">
        <f>#REF!</f>
        <v>#REF!</v>
      </c>
      <c r="AF62" s="23" t="e">
        <f>#REF!</f>
        <v>#REF!</v>
      </c>
      <c r="AG62" s="23" t="e">
        <f>#REF!</f>
        <v>#REF!</v>
      </c>
      <c r="AH62" s="23" t="e">
        <f>#REF!</f>
        <v>#REF!</v>
      </c>
      <c r="AI62" s="23" t="e">
        <f>#REF!</f>
        <v>#REF!</v>
      </c>
      <c r="AJ62" s="23" t="e">
        <f>#REF!</f>
        <v>#REF!</v>
      </c>
      <c r="AK62" s="23" t="e">
        <f>#REF!</f>
        <v>#REF!</v>
      </c>
      <c r="AL62" s="23" t="e">
        <f>#REF!</f>
        <v>#REF!</v>
      </c>
      <c r="AM62" s="23" t="e">
        <f>#REF!</f>
        <v>#REF!</v>
      </c>
      <c r="AN62" s="23" t="e">
        <f>#REF!</f>
        <v>#REF!</v>
      </c>
      <c r="AO62" s="23" t="e">
        <f>#REF!</f>
        <v>#REF!</v>
      </c>
      <c r="AP62" s="23" t="e">
        <f>#REF!</f>
        <v>#REF!</v>
      </c>
      <c r="AQ62" s="23" t="e">
        <f>#REF!</f>
        <v>#REF!</v>
      </c>
      <c r="AR62" s="23" t="e">
        <f>#REF!</f>
        <v>#REF!</v>
      </c>
      <c r="AS62" s="23" t="e">
        <f>#REF!</f>
        <v>#REF!</v>
      </c>
    </row>
    <row r="63" spans="3:45" hidden="1" x14ac:dyDescent="0.25">
      <c r="Q63" s="40" t="s">
        <v>23</v>
      </c>
      <c r="R63" s="23" t="e">
        <f>#REF!</f>
        <v>#REF!</v>
      </c>
      <c r="S63" s="23" t="e">
        <f>#REF!</f>
        <v>#REF!</v>
      </c>
      <c r="T63" s="23" t="e">
        <f>#REF!</f>
        <v>#REF!</v>
      </c>
      <c r="U63" s="23" t="e">
        <f>#REF!</f>
        <v>#REF!</v>
      </c>
      <c r="V63" s="23" t="e">
        <f>#REF!</f>
        <v>#REF!</v>
      </c>
      <c r="W63" s="23" t="e">
        <f>#REF!</f>
        <v>#REF!</v>
      </c>
      <c r="X63" s="23" t="e">
        <f>#REF!</f>
        <v>#REF!</v>
      </c>
      <c r="Y63" s="23" t="e">
        <f>#REF!</f>
        <v>#REF!</v>
      </c>
      <c r="Z63" s="23" t="e">
        <f>#REF!</f>
        <v>#REF!</v>
      </c>
      <c r="AA63" s="23" t="e">
        <f>#REF!</f>
        <v>#REF!</v>
      </c>
      <c r="AB63" s="23" t="e">
        <f>#REF!</f>
        <v>#REF!</v>
      </c>
      <c r="AC63" s="23" t="e">
        <f>#REF!</f>
        <v>#REF!</v>
      </c>
      <c r="AD63" s="23" t="e">
        <f>#REF!</f>
        <v>#REF!</v>
      </c>
      <c r="AE63" s="23" t="e">
        <f>#REF!</f>
        <v>#REF!</v>
      </c>
      <c r="AF63" s="23" t="e">
        <f>#REF!</f>
        <v>#REF!</v>
      </c>
      <c r="AG63" s="23" t="e">
        <f>#REF!</f>
        <v>#REF!</v>
      </c>
      <c r="AH63" s="23" t="e">
        <f>#REF!</f>
        <v>#REF!</v>
      </c>
      <c r="AI63" s="23" t="e">
        <f>#REF!</f>
        <v>#REF!</v>
      </c>
      <c r="AJ63" s="23" t="e">
        <f>#REF!</f>
        <v>#REF!</v>
      </c>
      <c r="AK63" s="23" t="e">
        <f>#REF!</f>
        <v>#REF!</v>
      </c>
      <c r="AL63" s="23" t="e">
        <f>#REF!</f>
        <v>#REF!</v>
      </c>
      <c r="AM63" s="23" t="e">
        <f>#REF!</f>
        <v>#REF!</v>
      </c>
      <c r="AN63" s="23" t="e">
        <f>#REF!</f>
        <v>#REF!</v>
      </c>
      <c r="AO63" s="23" t="e">
        <f>#REF!</f>
        <v>#REF!</v>
      </c>
      <c r="AP63" s="23" t="e">
        <f>#REF!</f>
        <v>#REF!</v>
      </c>
      <c r="AQ63" s="23" t="e">
        <f>#REF!</f>
        <v>#REF!</v>
      </c>
      <c r="AR63" s="23" t="e">
        <f>#REF!</f>
        <v>#REF!</v>
      </c>
      <c r="AS63" s="23" t="e">
        <f>#REF!</f>
        <v>#REF!</v>
      </c>
    </row>
    <row r="64" spans="3:45" hidden="1" x14ac:dyDescent="0.25">
      <c r="Q64" s="40" t="s">
        <v>24</v>
      </c>
      <c r="R64" s="23" t="e">
        <f>#REF!</f>
        <v>#REF!</v>
      </c>
      <c r="S64" s="23" t="e">
        <f>#REF!</f>
        <v>#REF!</v>
      </c>
      <c r="T64" s="23" t="e">
        <f>#REF!</f>
        <v>#REF!</v>
      </c>
      <c r="U64" s="23" t="e">
        <f>#REF!</f>
        <v>#REF!</v>
      </c>
      <c r="V64" s="23" t="e">
        <f>#REF!</f>
        <v>#REF!</v>
      </c>
      <c r="W64" s="23" t="e">
        <f>#REF!</f>
        <v>#REF!</v>
      </c>
      <c r="X64" s="23" t="e">
        <f>#REF!</f>
        <v>#REF!</v>
      </c>
      <c r="Y64" s="23" t="e">
        <f>#REF!</f>
        <v>#REF!</v>
      </c>
      <c r="Z64" s="23" t="e">
        <f>#REF!</f>
        <v>#REF!</v>
      </c>
      <c r="AA64" s="23" t="e">
        <f>#REF!</f>
        <v>#REF!</v>
      </c>
      <c r="AB64" s="23" t="e">
        <f>#REF!</f>
        <v>#REF!</v>
      </c>
      <c r="AC64" s="23" t="e">
        <f>#REF!</f>
        <v>#REF!</v>
      </c>
      <c r="AD64" s="23" t="e">
        <f>#REF!</f>
        <v>#REF!</v>
      </c>
      <c r="AE64" s="23" t="e">
        <f>#REF!</f>
        <v>#REF!</v>
      </c>
      <c r="AF64" s="23" t="e">
        <f>#REF!</f>
        <v>#REF!</v>
      </c>
      <c r="AG64" s="23" t="e">
        <f>#REF!</f>
        <v>#REF!</v>
      </c>
      <c r="AH64" s="23" t="e">
        <f>#REF!</f>
        <v>#REF!</v>
      </c>
      <c r="AI64" s="23" t="e">
        <f>#REF!</f>
        <v>#REF!</v>
      </c>
      <c r="AJ64" s="23" t="e">
        <f>#REF!</f>
        <v>#REF!</v>
      </c>
      <c r="AK64" s="23" t="e">
        <f>#REF!</f>
        <v>#REF!</v>
      </c>
      <c r="AL64" s="23" t="e">
        <f>#REF!</f>
        <v>#REF!</v>
      </c>
      <c r="AM64" s="23" t="e">
        <f>#REF!</f>
        <v>#REF!</v>
      </c>
      <c r="AN64" s="23" t="e">
        <f>#REF!</f>
        <v>#REF!</v>
      </c>
      <c r="AO64" s="23" t="e">
        <f>#REF!</f>
        <v>#REF!</v>
      </c>
      <c r="AP64" s="23" t="e">
        <f>#REF!</f>
        <v>#REF!</v>
      </c>
      <c r="AQ64" s="23" t="e">
        <f>#REF!</f>
        <v>#REF!</v>
      </c>
      <c r="AR64" s="23" t="e">
        <f>#REF!</f>
        <v>#REF!</v>
      </c>
      <c r="AS64" s="23" t="e">
        <f>#REF!</f>
        <v>#REF!</v>
      </c>
    </row>
    <row r="65" spans="17:45" hidden="1" x14ac:dyDescent="0.25">
      <c r="Q65" s="40" t="s">
        <v>25</v>
      </c>
      <c r="R65" s="23" t="e">
        <f>#REF!</f>
        <v>#REF!</v>
      </c>
      <c r="S65" s="23" t="e">
        <f>#REF!</f>
        <v>#REF!</v>
      </c>
      <c r="T65" s="23" t="e">
        <f>#REF!</f>
        <v>#REF!</v>
      </c>
      <c r="U65" s="23" t="e">
        <f>#REF!</f>
        <v>#REF!</v>
      </c>
      <c r="V65" s="23" t="e">
        <f>#REF!</f>
        <v>#REF!</v>
      </c>
      <c r="W65" s="23" t="e">
        <f>#REF!</f>
        <v>#REF!</v>
      </c>
      <c r="X65" s="23" t="e">
        <f>#REF!</f>
        <v>#REF!</v>
      </c>
      <c r="Y65" s="23" t="e">
        <f>#REF!</f>
        <v>#REF!</v>
      </c>
      <c r="Z65" s="23" t="e">
        <f>#REF!</f>
        <v>#REF!</v>
      </c>
      <c r="AA65" s="23" t="e">
        <f>#REF!</f>
        <v>#REF!</v>
      </c>
      <c r="AB65" s="23" t="e">
        <f>#REF!</f>
        <v>#REF!</v>
      </c>
      <c r="AC65" s="23" t="e">
        <f>#REF!</f>
        <v>#REF!</v>
      </c>
      <c r="AD65" s="23" t="e">
        <f>#REF!</f>
        <v>#REF!</v>
      </c>
      <c r="AE65" s="23" t="e">
        <f>#REF!</f>
        <v>#REF!</v>
      </c>
      <c r="AF65" s="23" t="e">
        <f>#REF!</f>
        <v>#REF!</v>
      </c>
      <c r="AG65" s="23" t="e">
        <f>#REF!</f>
        <v>#REF!</v>
      </c>
      <c r="AH65" s="23" t="e">
        <f>#REF!</f>
        <v>#REF!</v>
      </c>
      <c r="AI65" s="23" t="e">
        <f>#REF!</f>
        <v>#REF!</v>
      </c>
      <c r="AJ65" s="23" t="e">
        <f>#REF!</f>
        <v>#REF!</v>
      </c>
      <c r="AK65" s="23" t="e">
        <f>#REF!</f>
        <v>#REF!</v>
      </c>
      <c r="AL65" s="23" t="e">
        <f>#REF!</f>
        <v>#REF!</v>
      </c>
      <c r="AM65" s="23" t="e">
        <f>#REF!</f>
        <v>#REF!</v>
      </c>
      <c r="AN65" s="23" t="e">
        <f>#REF!</f>
        <v>#REF!</v>
      </c>
      <c r="AO65" s="23" t="e">
        <f>#REF!</f>
        <v>#REF!</v>
      </c>
      <c r="AP65" s="23" t="e">
        <f>#REF!</f>
        <v>#REF!</v>
      </c>
      <c r="AQ65" s="23" t="e">
        <f>#REF!</f>
        <v>#REF!</v>
      </c>
      <c r="AR65" s="23" t="e">
        <f>#REF!</f>
        <v>#REF!</v>
      </c>
      <c r="AS65" s="23" t="e">
        <f>#REF!</f>
        <v>#REF!</v>
      </c>
    </row>
    <row r="66" spans="17:45" hidden="1" x14ac:dyDescent="0.25">
      <c r="Q66" s="40" t="s">
        <v>26</v>
      </c>
      <c r="R66" s="23" t="e">
        <f>#REF!</f>
        <v>#REF!</v>
      </c>
      <c r="S66" s="23" t="e">
        <f>#REF!</f>
        <v>#REF!</v>
      </c>
      <c r="T66" s="23" t="e">
        <f>#REF!</f>
        <v>#REF!</v>
      </c>
      <c r="U66" s="23" t="e">
        <f>#REF!</f>
        <v>#REF!</v>
      </c>
      <c r="V66" s="23" t="e">
        <f>#REF!</f>
        <v>#REF!</v>
      </c>
      <c r="W66" s="23" t="e">
        <f>#REF!</f>
        <v>#REF!</v>
      </c>
      <c r="X66" s="23" t="e">
        <f>#REF!</f>
        <v>#REF!</v>
      </c>
      <c r="Y66" s="23" t="e">
        <f>#REF!</f>
        <v>#REF!</v>
      </c>
      <c r="Z66" s="23" t="e">
        <f>#REF!</f>
        <v>#REF!</v>
      </c>
      <c r="AA66" s="23" t="e">
        <f>#REF!</f>
        <v>#REF!</v>
      </c>
      <c r="AB66" s="23" t="e">
        <f>#REF!</f>
        <v>#REF!</v>
      </c>
      <c r="AC66" s="23" t="e">
        <f>#REF!</f>
        <v>#REF!</v>
      </c>
      <c r="AD66" s="23" t="e">
        <f>#REF!</f>
        <v>#REF!</v>
      </c>
      <c r="AE66" s="23" t="e">
        <f>#REF!</f>
        <v>#REF!</v>
      </c>
      <c r="AF66" s="23" t="e">
        <f>#REF!</f>
        <v>#REF!</v>
      </c>
      <c r="AG66" s="23" t="e">
        <f>#REF!</f>
        <v>#REF!</v>
      </c>
      <c r="AH66" s="23" t="e">
        <f>#REF!</f>
        <v>#REF!</v>
      </c>
      <c r="AI66" s="23" t="e">
        <f>#REF!</f>
        <v>#REF!</v>
      </c>
      <c r="AJ66" s="23" t="e">
        <f>#REF!</f>
        <v>#REF!</v>
      </c>
      <c r="AK66" s="23" t="e">
        <f>#REF!</f>
        <v>#REF!</v>
      </c>
      <c r="AL66" s="23" t="e">
        <f>#REF!</f>
        <v>#REF!</v>
      </c>
      <c r="AM66" s="23" t="e">
        <f>#REF!</f>
        <v>#REF!</v>
      </c>
      <c r="AN66" s="23" t="e">
        <f>#REF!</f>
        <v>#REF!</v>
      </c>
      <c r="AO66" s="23" t="e">
        <f>#REF!</f>
        <v>#REF!</v>
      </c>
      <c r="AP66" s="23" t="e">
        <f>#REF!</f>
        <v>#REF!</v>
      </c>
      <c r="AQ66" s="23" t="e">
        <f>#REF!</f>
        <v>#REF!</v>
      </c>
      <c r="AR66" s="23" t="e">
        <f>#REF!</f>
        <v>#REF!</v>
      </c>
      <c r="AS66" s="23" t="e">
        <f>#REF!</f>
        <v>#REF!</v>
      </c>
    </row>
    <row r="67" spans="17:45" hidden="1" x14ac:dyDescent="0.25">
      <c r="Q67" s="40" t="s">
        <v>27</v>
      </c>
      <c r="R67" s="23" t="e">
        <f>#REF!</f>
        <v>#REF!</v>
      </c>
      <c r="S67" s="23" t="e">
        <f>#REF!</f>
        <v>#REF!</v>
      </c>
      <c r="T67" s="23" t="e">
        <f>#REF!</f>
        <v>#REF!</v>
      </c>
      <c r="U67" s="23" t="e">
        <f>#REF!</f>
        <v>#REF!</v>
      </c>
      <c r="V67" s="23" t="e">
        <f>#REF!</f>
        <v>#REF!</v>
      </c>
      <c r="W67" s="23" t="e">
        <f>#REF!</f>
        <v>#REF!</v>
      </c>
      <c r="X67" s="23" t="e">
        <f>#REF!</f>
        <v>#REF!</v>
      </c>
      <c r="Y67" s="23" t="e">
        <f>#REF!</f>
        <v>#REF!</v>
      </c>
      <c r="Z67" s="23" t="e">
        <f>#REF!</f>
        <v>#REF!</v>
      </c>
      <c r="AA67" s="23" t="e">
        <f>#REF!</f>
        <v>#REF!</v>
      </c>
      <c r="AB67" s="23" t="e">
        <f>#REF!</f>
        <v>#REF!</v>
      </c>
      <c r="AC67" s="23" t="e">
        <f>#REF!</f>
        <v>#REF!</v>
      </c>
      <c r="AD67" s="23" t="e">
        <f>#REF!</f>
        <v>#REF!</v>
      </c>
      <c r="AE67" s="23" t="e">
        <f>#REF!</f>
        <v>#REF!</v>
      </c>
      <c r="AF67" s="23" t="e">
        <f>#REF!</f>
        <v>#REF!</v>
      </c>
      <c r="AG67" s="23" t="e">
        <f>#REF!</f>
        <v>#REF!</v>
      </c>
      <c r="AH67" s="23" t="e">
        <f>#REF!</f>
        <v>#REF!</v>
      </c>
      <c r="AI67" s="23" t="e">
        <f>#REF!</f>
        <v>#REF!</v>
      </c>
      <c r="AJ67" s="23" t="e">
        <f>#REF!</f>
        <v>#REF!</v>
      </c>
      <c r="AK67" s="23" t="e">
        <f>#REF!</f>
        <v>#REF!</v>
      </c>
      <c r="AL67" s="23" t="e">
        <f>#REF!</f>
        <v>#REF!</v>
      </c>
      <c r="AM67" s="23" t="e">
        <f>#REF!</f>
        <v>#REF!</v>
      </c>
      <c r="AN67" s="23" t="e">
        <f>#REF!</f>
        <v>#REF!</v>
      </c>
      <c r="AO67" s="23" t="e">
        <f>#REF!</f>
        <v>#REF!</v>
      </c>
      <c r="AP67" s="23" t="e">
        <f>#REF!</f>
        <v>#REF!</v>
      </c>
      <c r="AQ67" s="23" t="e">
        <f>#REF!</f>
        <v>#REF!</v>
      </c>
      <c r="AR67" s="23" t="e">
        <f>#REF!</f>
        <v>#REF!</v>
      </c>
      <c r="AS67" s="23" t="e">
        <f>#REF!</f>
        <v>#REF!</v>
      </c>
    </row>
    <row r="68" spans="17:45" hidden="1" x14ac:dyDescent="0.25">
      <c r="Q68" s="40" t="s">
        <v>28</v>
      </c>
      <c r="R68" s="23" t="e">
        <f>#REF!</f>
        <v>#REF!</v>
      </c>
      <c r="S68" s="23" t="e">
        <f>#REF!</f>
        <v>#REF!</v>
      </c>
      <c r="T68" s="23" t="e">
        <f>#REF!</f>
        <v>#REF!</v>
      </c>
      <c r="U68" s="23" t="e">
        <f>#REF!</f>
        <v>#REF!</v>
      </c>
      <c r="V68" s="23" t="e">
        <f>#REF!</f>
        <v>#REF!</v>
      </c>
      <c r="W68" s="23" t="e">
        <f>#REF!</f>
        <v>#REF!</v>
      </c>
      <c r="X68" s="23" t="e">
        <f>#REF!</f>
        <v>#REF!</v>
      </c>
      <c r="Y68" s="23" t="e">
        <f>#REF!</f>
        <v>#REF!</v>
      </c>
      <c r="Z68" s="23" t="e">
        <f>#REF!</f>
        <v>#REF!</v>
      </c>
      <c r="AA68" s="23" t="e">
        <f>#REF!</f>
        <v>#REF!</v>
      </c>
      <c r="AB68" s="23" t="e">
        <f>#REF!</f>
        <v>#REF!</v>
      </c>
      <c r="AC68" s="23" t="e">
        <f>#REF!</f>
        <v>#REF!</v>
      </c>
      <c r="AD68" s="23" t="e">
        <f>#REF!</f>
        <v>#REF!</v>
      </c>
      <c r="AE68" s="23" t="e">
        <f>#REF!</f>
        <v>#REF!</v>
      </c>
      <c r="AF68" s="23" t="e">
        <f>#REF!</f>
        <v>#REF!</v>
      </c>
      <c r="AG68" s="23" t="e">
        <f>#REF!</f>
        <v>#REF!</v>
      </c>
      <c r="AH68" s="23" t="e">
        <f>#REF!</f>
        <v>#REF!</v>
      </c>
      <c r="AI68" s="23" t="e">
        <f>#REF!</f>
        <v>#REF!</v>
      </c>
      <c r="AJ68" s="23" t="e">
        <f>#REF!</f>
        <v>#REF!</v>
      </c>
      <c r="AK68" s="23" t="e">
        <f>#REF!</f>
        <v>#REF!</v>
      </c>
      <c r="AL68" s="23" t="e">
        <f>#REF!</f>
        <v>#REF!</v>
      </c>
      <c r="AM68" s="23" t="e">
        <f>#REF!</f>
        <v>#REF!</v>
      </c>
      <c r="AN68" s="23" t="e">
        <f>#REF!</f>
        <v>#REF!</v>
      </c>
      <c r="AO68" s="23" t="e">
        <f>#REF!</f>
        <v>#REF!</v>
      </c>
      <c r="AP68" s="23" t="e">
        <f>#REF!</f>
        <v>#REF!</v>
      </c>
      <c r="AQ68" s="23" t="e">
        <f>#REF!</f>
        <v>#REF!</v>
      </c>
      <c r="AR68" s="23" t="e">
        <f>#REF!</f>
        <v>#REF!</v>
      </c>
      <c r="AS68" s="23" t="e">
        <f>#REF!</f>
        <v>#REF!</v>
      </c>
    </row>
    <row r="69" spans="17:45" hidden="1" x14ac:dyDescent="0.25">
      <c r="Q69" s="18"/>
    </row>
    <row r="70" spans="17:45" hidden="1" x14ac:dyDescent="0.25">
      <c r="Q70" s="18"/>
    </row>
    <row r="71" spans="17:45" hidden="1" x14ac:dyDescent="0.25">
      <c r="Q71" s="18"/>
    </row>
    <row r="72" spans="17:45" hidden="1" x14ac:dyDescent="0.25">
      <c r="Q72" s="18"/>
    </row>
    <row r="73" spans="17:45" hidden="1" x14ac:dyDescent="0.25">
      <c r="Q73" s="18"/>
    </row>
    <row r="74" spans="17:45" hidden="1" x14ac:dyDescent="0.25">
      <c r="Q74" s="18"/>
    </row>
    <row r="75" spans="17:45" hidden="1" x14ac:dyDescent="0.25">
      <c r="Q75" s="18"/>
    </row>
    <row r="76" spans="17:45" hidden="1" x14ac:dyDescent="0.25">
      <c r="Q76" s="18"/>
    </row>
    <row r="77" spans="17:45" hidden="1" x14ac:dyDescent="0.25">
      <c r="Q77" s="18"/>
    </row>
    <row r="78" spans="17:45" hidden="1" x14ac:dyDescent="0.25">
      <c r="Q78" s="18"/>
    </row>
    <row r="79" spans="17:45" hidden="1" x14ac:dyDescent="0.25">
      <c r="Q79" s="18"/>
    </row>
    <row r="80" spans="17:45" hidden="1" x14ac:dyDescent="0.25">
      <c r="Q80" s="40" t="s">
        <v>40</v>
      </c>
      <c r="R80" s="23" t="e">
        <f>#REF!</f>
        <v>#REF!</v>
      </c>
      <c r="S80" s="23" t="e">
        <f>#REF!</f>
        <v>#REF!</v>
      </c>
      <c r="T80" s="23" t="e">
        <f>#REF!</f>
        <v>#REF!</v>
      </c>
      <c r="U80" s="23" t="e">
        <f>#REF!</f>
        <v>#REF!</v>
      </c>
      <c r="V80" s="23" t="e">
        <f>#REF!</f>
        <v>#REF!</v>
      </c>
      <c r="W80" s="23" t="e">
        <f>#REF!</f>
        <v>#REF!</v>
      </c>
      <c r="X80" s="23" t="e">
        <f>#REF!</f>
        <v>#REF!</v>
      </c>
      <c r="Y80" s="23" t="e">
        <f>#REF!</f>
        <v>#REF!</v>
      </c>
      <c r="Z80" s="23" t="e">
        <f>#REF!</f>
        <v>#REF!</v>
      </c>
      <c r="AA80" s="23" t="e">
        <f>#REF!</f>
        <v>#REF!</v>
      </c>
      <c r="AB80" s="23" t="e">
        <f>#REF!</f>
        <v>#REF!</v>
      </c>
      <c r="AC80" s="23" t="e">
        <f>#REF!</f>
        <v>#REF!</v>
      </c>
      <c r="AD80" s="23" t="e">
        <f>#REF!</f>
        <v>#REF!</v>
      </c>
      <c r="AE80" s="23" t="e">
        <f>#REF!</f>
        <v>#REF!</v>
      </c>
      <c r="AF80" s="23" t="e">
        <f>#REF!</f>
        <v>#REF!</v>
      </c>
      <c r="AG80" s="23" t="e">
        <f>#REF!</f>
        <v>#REF!</v>
      </c>
      <c r="AH80" s="23" t="e">
        <f>#REF!</f>
        <v>#REF!</v>
      </c>
      <c r="AI80" s="23" t="e">
        <f>#REF!</f>
        <v>#REF!</v>
      </c>
      <c r="AJ80" s="23" t="e">
        <f>#REF!</f>
        <v>#REF!</v>
      </c>
      <c r="AK80" s="23" t="e">
        <f>#REF!</f>
        <v>#REF!</v>
      </c>
      <c r="AL80" s="23" t="e">
        <f>#REF!</f>
        <v>#REF!</v>
      </c>
      <c r="AM80" s="23" t="e">
        <f>#REF!</f>
        <v>#REF!</v>
      </c>
      <c r="AN80" s="23" t="e">
        <f>#REF!</f>
        <v>#REF!</v>
      </c>
      <c r="AO80" s="23" t="e">
        <f>#REF!</f>
        <v>#REF!</v>
      </c>
      <c r="AP80" s="23" t="e">
        <f>#REF!</f>
        <v>#REF!</v>
      </c>
      <c r="AQ80" s="23" t="e">
        <f>#REF!</f>
        <v>#REF!</v>
      </c>
      <c r="AR80" s="23" t="e">
        <f>#REF!</f>
        <v>#REF!</v>
      </c>
      <c r="AS80" s="23" t="e">
        <f>#REF!</f>
        <v>#REF!</v>
      </c>
    </row>
    <row r="81" spans="17:45" hidden="1" x14ac:dyDescent="0.25">
      <c r="Q81" s="40" t="s">
        <v>41</v>
      </c>
      <c r="R81" s="23" t="e">
        <f>#REF!</f>
        <v>#REF!</v>
      </c>
      <c r="S81" s="23" t="e">
        <f>#REF!</f>
        <v>#REF!</v>
      </c>
      <c r="T81" s="23" t="e">
        <f>#REF!</f>
        <v>#REF!</v>
      </c>
      <c r="U81" s="23" t="e">
        <f>#REF!</f>
        <v>#REF!</v>
      </c>
      <c r="V81" s="23" t="e">
        <f>#REF!</f>
        <v>#REF!</v>
      </c>
      <c r="W81" s="23" t="e">
        <f>#REF!</f>
        <v>#REF!</v>
      </c>
      <c r="X81" s="23" t="e">
        <f>#REF!</f>
        <v>#REF!</v>
      </c>
      <c r="Y81" s="23" t="e">
        <f>#REF!</f>
        <v>#REF!</v>
      </c>
      <c r="Z81" s="23" t="e">
        <f>#REF!</f>
        <v>#REF!</v>
      </c>
      <c r="AA81" s="23" t="e">
        <f>#REF!</f>
        <v>#REF!</v>
      </c>
      <c r="AB81" s="23" t="e">
        <f>#REF!</f>
        <v>#REF!</v>
      </c>
      <c r="AC81" s="23" t="e">
        <f>#REF!</f>
        <v>#REF!</v>
      </c>
      <c r="AD81" s="23" t="e">
        <f>#REF!</f>
        <v>#REF!</v>
      </c>
      <c r="AE81" s="23" t="e">
        <f>#REF!</f>
        <v>#REF!</v>
      </c>
      <c r="AF81" s="23" t="e">
        <f>#REF!</f>
        <v>#REF!</v>
      </c>
      <c r="AG81" s="23" t="e">
        <f>#REF!</f>
        <v>#REF!</v>
      </c>
      <c r="AH81" s="23" t="e">
        <f>#REF!</f>
        <v>#REF!</v>
      </c>
      <c r="AI81" s="23" t="e">
        <f>#REF!</f>
        <v>#REF!</v>
      </c>
      <c r="AJ81" s="23" t="e">
        <f>#REF!</f>
        <v>#REF!</v>
      </c>
      <c r="AK81" s="23" t="e">
        <f>#REF!</f>
        <v>#REF!</v>
      </c>
      <c r="AL81" s="23" t="e">
        <f>#REF!</f>
        <v>#REF!</v>
      </c>
      <c r="AM81" s="23" t="e">
        <f>#REF!</f>
        <v>#REF!</v>
      </c>
      <c r="AN81" s="23" t="e">
        <f>#REF!</f>
        <v>#REF!</v>
      </c>
      <c r="AO81" s="23" t="e">
        <f>#REF!</f>
        <v>#REF!</v>
      </c>
      <c r="AP81" s="23" t="e">
        <f>#REF!</f>
        <v>#REF!</v>
      </c>
      <c r="AQ81" s="23" t="e">
        <f>#REF!</f>
        <v>#REF!</v>
      </c>
      <c r="AR81" s="23" t="e">
        <f>#REF!</f>
        <v>#REF!</v>
      </c>
      <c r="AS81" s="23" t="e">
        <f>#REF!</f>
        <v>#REF!</v>
      </c>
    </row>
    <row r="82" spans="17:45" hidden="1" x14ac:dyDescent="0.25">
      <c r="Q82" s="40" t="s">
        <v>42</v>
      </c>
      <c r="R82" s="23" t="e">
        <f>#REF!</f>
        <v>#REF!</v>
      </c>
      <c r="S82" s="23" t="e">
        <f>#REF!</f>
        <v>#REF!</v>
      </c>
      <c r="T82" s="23" t="e">
        <f>#REF!</f>
        <v>#REF!</v>
      </c>
      <c r="U82" s="23" t="e">
        <f>#REF!</f>
        <v>#REF!</v>
      </c>
      <c r="V82" s="23" t="e">
        <f>#REF!</f>
        <v>#REF!</v>
      </c>
      <c r="W82" s="23" t="e">
        <f>#REF!</f>
        <v>#REF!</v>
      </c>
      <c r="X82" s="23" t="e">
        <f>#REF!</f>
        <v>#REF!</v>
      </c>
      <c r="Y82" s="23" t="e">
        <f>#REF!</f>
        <v>#REF!</v>
      </c>
      <c r="Z82" s="23" t="e">
        <f>#REF!</f>
        <v>#REF!</v>
      </c>
      <c r="AA82" s="23" t="e">
        <f>#REF!</f>
        <v>#REF!</v>
      </c>
      <c r="AB82" s="23" t="e">
        <f>#REF!</f>
        <v>#REF!</v>
      </c>
      <c r="AC82" s="23" t="e">
        <f>#REF!</f>
        <v>#REF!</v>
      </c>
      <c r="AD82" s="23" t="e">
        <f>#REF!</f>
        <v>#REF!</v>
      </c>
      <c r="AE82" s="23" t="e">
        <f>#REF!</f>
        <v>#REF!</v>
      </c>
      <c r="AF82" s="23" t="e">
        <f>#REF!</f>
        <v>#REF!</v>
      </c>
      <c r="AG82" s="23" t="e">
        <f>#REF!</f>
        <v>#REF!</v>
      </c>
      <c r="AH82" s="23" t="e">
        <f>#REF!</f>
        <v>#REF!</v>
      </c>
      <c r="AI82" s="23" t="e">
        <f>#REF!</f>
        <v>#REF!</v>
      </c>
      <c r="AJ82" s="23" t="e">
        <f>#REF!</f>
        <v>#REF!</v>
      </c>
      <c r="AK82" s="23" t="e">
        <f>#REF!</f>
        <v>#REF!</v>
      </c>
      <c r="AL82" s="23" t="e">
        <f>#REF!</f>
        <v>#REF!</v>
      </c>
      <c r="AM82" s="23" t="e">
        <f>#REF!</f>
        <v>#REF!</v>
      </c>
      <c r="AN82" s="23" t="e">
        <f>#REF!</f>
        <v>#REF!</v>
      </c>
      <c r="AO82" s="23" t="e">
        <f>#REF!</f>
        <v>#REF!</v>
      </c>
      <c r="AP82" s="23" t="e">
        <f>#REF!</f>
        <v>#REF!</v>
      </c>
      <c r="AQ82" s="23" t="e">
        <f>#REF!</f>
        <v>#REF!</v>
      </c>
      <c r="AR82" s="23" t="e">
        <f>#REF!</f>
        <v>#REF!</v>
      </c>
      <c r="AS82" s="23" t="e">
        <f>#REF!</f>
        <v>#REF!</v>
      </c>
    </row>
    <row r="83" spans="17:45" hidden="1" x14ac:dyDescent="0.25">
      <c r="Q83" s="40"/>
    </row>
    <row r="84" spans="17:45" hidden="1" x14ac:dyDescent="0.25">
      <c r="Q84" s="40"/>
    </row>
    <row r="85" spans="17:45" hidden="1" x14ac:dyDescent="0.25">
      <c r="Q85" s="40" t="s">
        <v>45</v>
      </c>
      <c r="R85" s="23" t="e">
        <f>#REF!</f>
        <v>#REF!</v>
      </c>
      <c r="S85" s="23" t="e">
        <f>#REF!</f>
        <v>#REF!</v>
      </c>
      <c r="T85" s="23" t="e">
        <f>#REF!</f>
        <v>#REF!</v>
      </c>
      <c r="U85" s="23" t="e">
        <f>#REF!</f>
        <v>#REF!</v>
      </c>
      <c r="V85" s="23" t="e">
        <f>#REF!</f>
        <v>#REF!</v>
      </c>
      <c r="W85" s="23" t="e">
        <f>#REF!</f>
        <v>#REF!</v>
      </c>
      <c r="X85" s="23" t="e">
        <f>#REF!</f>
        <v>#REF!</v>
      </c>
      <c r="Y85" s="23" t="e">
        <f>#REF!</f>
        <v>#REF!</v>
      </c>
      <c r="Z85" s="23" t="e">
        <f>#REF!</f>
        <v>#REF!</v>
      </c>
      <c r="AA85" s="23" t="e">
        <f>#REF!</f>
        <v>#REF!</v>
      </c>
      <c r="AB85" s="23" t="e">
        <f>#REF!</f>
        <v>#REF!</v>
      </c>
      <c r="AC85" s="23" t="e">
        <f>#REF!</f>
        <v>#REF!</v>
      </c>
      <c r="AD85" s="23" t="e">
        <f>#REF!</f>
        <v>#REF!</v>
      </c>
      <c r="AE85" s="23" t="e">
        <f>#REF!</f>
        <v>#REF!</v>
      </c>
      <c r="AF85" s="23" t="e">
        <f>#REF!</f>
        <v>#REF!</v>
      </c>
      <c r="AG85" s="23" t="e">
        <f>#REF!</f>
        <v>#REF!</v>
      </c>
      <c r="AH85" s="23" t="e">
        <f>#REF!</f>
        <v>#REF!</v>
      </c>
      <c r="AI85" s="23" t="e">
        <f>#REF!</f>
        <v>#REF!</v>
      </c>
      <c r="AJ85" s="23" t="e">
        <f>#REF!</f>
        <v>#REF!</v>
      </c>
      <c r="AK85" s="23" t="e">
        <f>#REF!</f>
        <v>#REF!</v>
      </c>
      <c r="AL85" s="23" t="e">
        <f>#REF!</f>
        <v>#REF!</v>
      </c>
      <c r="AM85" s="23" t="e">
        <f>#REF!</f>
        <v>#REF!</v>
      </c>
      <c r="AN85" s="23" t="e">
        <f>#REF!</f>
        <v>#REF!</v>
      </c>
      <c r="AO85" s="23" t="e">
        <f>#REF!</f>
        <v>#REF!</v>
      </c>
      <c r="AP85" s="23" t="e">
        <f>#REF!</f>
        <v>#REF!</v>
      </c>
      <c r="AQ85" s="23" t="e">
        <f>#REF!</f>
        <v>#REF!</v>
      </c>
      <c r="AR85" s="23" t="e">
        <f>#REF!</f>
        <v>#REF!</v>
      </c>
      <c r="AS85" s="23" t="e">
        <f>#REF!</f>
        <v>#REF!</v>
      </c>
    </row>
    <row r="86" spans="17:45" hidden="1" x14ac:dyDescent="0.25">
      <c r="Q86" s="40" t="s">
        <v>46</v>
      </c>
      <c r="R86" s="23" t="e">
        <f>#REF!</f>
        <v>#REF!</v>
      </c>
      <c r="S86" s="23" t="e">
        <f>#REF!</f>
        <v>#REF!</v>
      </c>
      <c r="T86" s="23" t="e">
        <f>#REF!</f>
        <v>#REF!</v>
      </c>
      <c r="U86" s="23" t="e">
        <f>#REF!</f>
        <v>#REF!</v>
      </c>
      <c r="V86" s="23" t="e">
        <f>#REF!</f>
        <v>#REF!</v>
      </c>
      <c r="W86" s="23" t="e">
        <f>#REF!</f>
        <v>#REF!</v>
      </c>
      <c r="X86" s="23" t="e">
        <f>#REF!</f>
        <v>#REF!</v>
      </c>
      <c r="Y86" s="23" t="e">
        <f>#REF!</f>
        <v>#REF!</v>
      </c>
      <c r="Z86" s="23" t="e">
        <f>#REF!</f>
        <v>#REF!</v>
      </c>
      <c r="AA86" s="23" t="e">
        <f>#REF!</f>
        <v>#REF!</v>
      </c>
      <c r="AB86" s="23" t="e">
        <f>#REF!</f>
        <v>#REF!</v>
      </c>
      <c r="AC86" s="23" t="e">
        <f>#REF!</f>
        <v>#REF!</v>
      </c>
      <c r="AD86" s="23" t="e">
        <f>#REF!</f>
        <v>#REF!</v>
      </c>
      <c r="AE86" s="23" t="e">
        <f>#REF!</f>
        <v>#REF!</v>
      </c>
      <c r="AF86" s="23" t="e">
        <f>#REF!</f>
        <v>#REF!</v>
      </c>
      <c r="AG86" s="23" t="e">
        <f>#REF!</f>
        <v>#REF!</v>
      </c>
      <c r="AH86" s="23" t="e">
        <f>#REF!</f>
        <v>#REF!</v>
      </c>
      <c r="AI86" s="23" t="e">
        <f>#REF!</f>
        <v>#REF!</v>
      </c>
      <c r="AJ86" s="23" t="e">
        <f>#REF!</f>
        <v>#REF!</v>
      </c>
      <c r="AK86" s="23" t="e">
        <f>#REF!</f>
        <v>#REF!</v>
      </c>
      <c r="AL86" s="23" t="e">
        <f>#REF!</f>
        <v>#REF!</v>
      </c>
      <c r="AM86" s="23" t="e">
        <f>#REF!</f>
        <v>#REF!</v>
      </c>
      <c r="AN86" s="23" t="e">
        <f>#REF!</f>
        <v>#REF!</v>
      </c>
      <c r="AO86" s="23" t="e">
        <f>#REF!</f>
        <v>#REF!</v>
      </c>
      <c r="AP86" s="23" t="e">
        <f>#REF!</f>
        <v>#REF!</v>
      </c>
      <c r="AQ86" s="23" t="e">
        <f>#REF!</f>
        <v>#REF!</v>
      </c>
      <c r="AR86" s="23" t="e">
        <f>#REF!</f>
        <v>#REF!</v>
      </c>
      <c r="AS86" s="23" t="e">
        <f>#REF!</f>
        <v>#REF!</v>
      </c>
    </row>
    <row r="87" spans="17:45" hidden="1" x14ac:dyDescent="0.25">
      <c r="Q87" s="40" t="s">
        <v>47</v>
      </c>
      <c r="R87" s="23" t="e">
        <f>#REF!</f>
        <v>#REF!</v>
      </c>
      <c r="S87" s="23" t="e">
        <f>#REF!</f>
        <v>#REF!</v>
      </c>
      <c r="T87" s="23" t="e">
        <f>#REF!</f>
        <v>#REF!</v>
      </c>
      <c r="U87" s="23" t="e">
        <f>#REF!</f>
        <v>#REF!</v>
      </c>
      <c r="V87" s="23" t="e">
        <f>#REF!</f>
        <v>#REF!</v>
      </c>
      <c r="W87" s="23" t="e">
        <f>#REF!</f>
        <v>#REF!</v>
      </c>
      <c r="X87" s="23" t="e">
        <f>#REF!</f>
        <v>#REF!</v>
      </c>
      <c r="Y87" s="23" t="e">
        <f>#REF!</f>
        <v>#REF!</v>
      </c>
      <c r="Z87" s="23" t="e">
        <f>#REF!</f>
        <v>#REF!</v>
      </c>
      <c r="AA87" s="23" t="e">
        <f>#REF!</f>
        <v>#REF!</v>
      </c>
      <c r="AB87" s="23" t="e">
        <f>#REF!</f>
        <v>#REF!</v>
      </c>
      <c r="AC87" s="23" t="e">
        <f>#REF!</f>
        <v>#REF!</v>
      </c>
      <c r="AD87" s="23" t="e">
        <f>#REF!</f>
        <v>#REF!</v>
      </c>
      <c r="AE87" s="23" t="e">
        <f>#REF!</f>
        <v>#REF!</v>
      </c>
      <c r="AF87" s="23" t="e">
        <f>#REF!</f>
        <v>#REF!</v>
      </c>
      <c r="AG87" s="23" t="e">
        <f>#REF!</f>
        <v>#REF!</v>
      </c>
      <c r="AH87" s="23" t="e">
        <f>#REF!</f>
        <v>#REF!</v>
      </c>
      <c r="AI87" s="23" t="e">
        <f>#REF!</f>
        <v>#REF!</v>
      </c>
      <c r="AJ87" s="23" t="e">
        <f>#REF!</f>
        <v>#REF!</v>
      </c>
      <c r="AK87" s="23" t="e">
        <f>#REF!</f>
        <v>#REF!</v>
      </c>
      <c r="AL87" s="23" t="e">
        <f>#REF!</f>
        <v>#REF!</v>
      </c>
      <c r="AM87" s="23" t="e">
        <f>#REF!</f>
        <v>#REF!</v>
      </c>
      <c r="AN87" s="23" t="e">
        <f>#REF!</f>
        <v>#REF!</v>
      </c>
      <c r="AO87" s="23" t="e">
        <f>#REF!</f>
        <v>#REF!</v>
      </c>
      <c r="AP87" s="23" t="e">
        <f>#REF!</f>
        <v>#REF!</v>
      </c>
      <c r="AQ87" s="23" t="e">
        <f>#REF!</f>
        <v>#REF!</v>
      </c>
      <c r="AR87" s="23" t="e">
        <f>#REF!</f>
        <v>#REF!</v>
      </c>
      <c r="AS87" s="23" t="e">
        <f>#REF!</f>
        <v>#REF!</v>
      </c>
    </row>
    <row r="88" spans="17:45" hidden="1" x14ac:dyDescent="0.25">
      <c r="Q88" s="40" t="s">
        <v>48</v>
      </c>
      <c r="R88" s="23" t="e">
        <f>#REF!</f>
        <v>#REF!</v>
      </c>
      <c r="S88" s="23" t="e">
        <f>#REF!</f>
        <v>#REF!</v>
      </c>
      <c r="T88" s="23" t="e">
        <f>#REF!</f>
        <v>#REF!</v>
      </c>
      <c r="U88" s="23" t="e">
        <f>#REF!</f>
        <v>#REF!</v>
      </c>
      <c r="V88" s="23" t="e">
        <f>#REF!</f>
        <v>#REF!</v>
      </c>
      <c r="W88" s="23" t="e">
        <f>#REF!</f>
        <v>#REF!</v>
      </c>
      <c r="X88" s="23" t="e">
        <f>#REF!</f>
        <v>#REF!</v>
      </c>
      <c r="Y88" s="23" t="e">
        <f>#REF!</f>
        <v>#REF!</v>
      </c>
      <c r="Z88" s="23" t="e">
        <f>#REF!</f>
        <v>#REF!</v>
      </c>
      <c r="AA88" s="23" t="e">
        <f>#REF!</f>
        <v>#REF!</v>
      </c>
      <c r="AB88" s="23" t="e">
        <f>#REF!</f>
        <v>#REF!</v>
      </c>
      <c r="AC88" s="23" t="e">
        <f>#REF!</f>
        <v>#REF!</v>
      </c>
      <c r="AD88" s="23" t="e">
        <f>#REF!</f>
        <v>#REF!</v>
      </c>
      <c r="AE88" s="23" t="e">
        <f>#REF!</f>
        <v>#REF!</v>
      </c>
      <c r="AF88" s="23" t="e">
        <f>#REF!</f>
        <v>#REF!</v>
      </c>
      <c r="AG88" s="23" t="e">
        <f>#REF!</f>
        <v>#REF!</v>
      </c>
      <c r="AH88" s="23" t="e">
        <f>#REF!</f>
        <v>#REF!</v>
      </c>
      <c r="AI88" s="23" t="e">
        <f>#REF!</f>
        <v>#REF!</v>
      </c>
      <c r="AJ88" s="23" t="e">
        <f>#REF!</f>
        <v>#REF!</v>
      </c>
      <c r="AK88" s="23" t="e">
        <f>#REF!</f>
        <v>#REF!</v>
      </c>
      <c r="AL88" s="23" t="e">
        <f>#REF!</f>
        <v>#REF!</v>
      </c>
      <c r="AM88" s="23" t="e">
        <f>#REF!</f>
        <v>#REF!</v>
      </c>
      <c r="AN88" s="23" t="e">
        <f>#REF!</f>
        <v>#REF!</v>
      </c>
      <c r="AO88" s="23" t="e">
        <f>#REF!</f>
        <v>#REF!</v>
      </c>
      <c r="AP88" s="23" t="e">
        <f>#REF!</f>
        <v>#REF!</v>
      </c>
      <c r="AQ88" s="23" t="e">
        <f>#REF!</f>
        <v>#REF!</v>
      </c>
      <c r="AR88" s="23" t="e">
        <f>#REF!</f>
        <v>#REF!</v>
      </c>
      <c r="AS88" s="23" t="e">
        <f>#REF!</f>
        <v>#REF!</v>
      </c>
    </row>
    <row r="89" spans="17:45" hidden="1" x14ac:dyDescent="0.25">
      <c r="Q89" s="40" t="s">
        <v>49</v>
      </c>
      <c r="R89" s="23" t="e">
        <f>#REF!</f>
        <v>#REF!</v>
      </c>
      <c r="S89" s="23" t="e">
        <f>#REF!</f>
        <v>#REF!</v>
      </c>
      <c r="T89" s="23" t="e">
        <f>#REF!</f>
        <v>#REF!</v>
      </c>
      <c r="U89" s="23" t="e">
        <f>#REF!</f>
        <v>#REF!</v>
      </c>
      <c r="V89" s="23" t="e">
        <f>#REF!</f>
        <v>#REF!</v>
      </c>
      <c r="W89" s="23" t="e">
        <f>#REF!</f>
        <v>#REF!</v>
      </c>
      <c r="X89" s="23" t="e">
        <f>#REF!</f>
        <v>#REF!</v>
      </c>
      <c r="Y89" s="23" t="e">
        <f>#REF!</f>
        <v>#REF!</v>
      </c>
      <c r="Z89" s="23" t="e">
        <f>#REF!</f>
        <v>#REF!</v>
      </c>
      <c r="AA89" s="23" t="e">
        <f>#REF!</f>
        <v>#REF!</v>
      </c>
      <c r="AB89" s="23" t="e">
        <f>#REF!</f>
        <v>#REF!</v>
      </c>
      <c r="AC89" s="23" t="e">
        <f>#REF!</f>
        <v>#REF!</v>
      </c>
      <c r="AD89" s="23" t="e">
        <f>#REF!</f>
        <v>#REF!</v>
      </c>
      <c r="AE89" s="23" t="e">
        <f>#REF!</f>
        <v>#REF!</v>
      </c>
      <c r="AF89" s="23" t="e">
        <f>#REF!</f>
        <v>#REF!</v>
      </c>
      <c r="AG89" s="23" t="e">
        <f>#REF!</f>
        <v>#REF!</v>
      </c>
      <c r="AH89" s="23" t="e">
        <f>#REF!</f>
        <v>#REF!</v>
      </c>
      <c r="AI89" s="23" t="e">
        <f>#REF!</f>
        <v>#REF!</v>
      </c>
      <c r="AJ89" s="23" t="e">
        <f>#REF!</f>
        <v>#REF!</v>
      </c>
      <c r="AK89" s="23" t="e">
        <f>#REF!</f>
        <v>#REF!</v>
      </c>
      <c r="AL89" s="23" t="e">
        <f>#REF!</f>
        <v>#REF!</v>
      </c>
      <c r="AM89" s="23" t="e">
        <f>#REF!</f>
        <v>#REF!</v>
      </c>
      <c r="AN89" s="23" t="e">
        <f>#REF!</f>
        <v>#REF!</v>
      </c>
      <c r="AO89" s="23" t="e">
        <f>#REF!</f>
        <v>#REF!</v>
      </c>
      <c r="AP89" s="23" t="e">
        <f>#REF!</f>
        <v>#REF!</v>
      </c>
      <c r="AQ89" s="23" t="e">
        <f>#REF!</f>
        <v>#REF!</v>
      </c>
      <c r="AR89" s="23" t="e">
        <f>#REF!</f>
        <v>#REF!</v>
      </c>
      <c r="AS89" s="23" t="e">
        <f>#REF!</f>
        <v>#REF!</v>
      </c>
    </row>
    <row r="90" spans="17:45" hidden="1" x14ac:dyDescent="0.25">
      <c r="Q90" s="40" t="s">
        <v>50</v>
      </c>
      <c r="R90" s="23" t="e">
        <f>#REF!</f>
        <v>#REF!</v>
      </c>
      <c r="S90" s="23" t="e">
        <f>#REF!</f>
        <v>#REF!</v>
      </c>
      <c r="T90" s="23" t="e">
        <f>#REF!</f>
        <v>#REF!</v>
      </c>
      <c r="U90" s="23" t="e">
        <f>#REF!</f>
        <v>#REF!</v>
      </c>
      <c r="V90" s="23" t="e">
        <f>#REF!</f>
        <v>#REF!</v>
      </c>
      <c r="W90" s="23" t="e">
        <f>#REF!</f>
        <v>#REF!</v>
      </c>
      <c r="X90" s="23" t="e">
        <f>#REF!</f>
        <v>#REF!</v>
      </c>
      <c r="Y90" s="23" t="e">
        <f>#REF!</f>
        <v>#REF!</v>
      </c>
      <c r="Z90" s="23" t="e">
        <f>#REF!</f>
        <v>#REF!</v>
      </c>
      <c r="AA90" s="23" t="e">
        <f>#REF!</f>
        <v>#REF!</v>
      </c>
      <c r="AB90" s="23" t="e">
        <f>#REF!</f>
        <v>#REF!</v>
      </c>
      <c r="AC90" s="23" t="e">
        <f>#REF!</f>
        <v>#REF!</v>
      </c>
      <c r="AD90" s="23" t="e">
        <f>#REF!</f>
        <v>#REF!</v>
      </c>
      <c r="AE90" s="23" t="e">
        <f>#REF!</f>
        <v>#REF!</v>
      </c>
      <c r="AF90" s="23" t="e">
        <f>#REF!</f>
        <v>#REF!</v>
      </c>
      <c r="AG90" s="23" t="e">
        <f>#REF!</f>
        <v>#REF!</v>
      </c>
      <c r="AH90" s="23" t="e">
        <f>#REF!</f>
        <v>#REF!</v>
      </c>
      <c r="AI90" s="23" t="e">
        <f>#REF!</f>
        <v>#REF!</v>
      </c>
      <c r="AJ90" s="23" t="e">
        <f>#REF!</f>
        <v>#REF!</v>
      </c>
      <c r="AK90" s="23" t="e">
        <f>#REF!</f>
        <v>#REF!</v>
      </c>
      <c r="AL90" s="23" t="e">
        <f>#REF!</f>
        <v>#REF!</v>
      </c>
      <c r="AM90" s="23" t="e">
        <f>#REF!</f>
        <v>#REF!</v>
      </c>
      <c r="AN90" s="23" t="e">
        <f>#REF!</f>
        <v>#REF!</v>
      </c>
      <c r="AO90" s="23" t="e">
        <f>#REF!</f>
        <v>#REF!</v>
      </c>
      <c r="AP90" s="23" t="e">
        <f>#REF!</f>
        <v>#REF!</v>
      </c>
      <c r="AQ90" s="23" t="e">
        <f>#REF!</f>
        <v>#REF!</v>
      </c>
      <c r="AR90" s="23" t="e">
        <f>#REF!</f>
        <v>#REF!</v>
      </c>
      <c r="AS90" s="23" t="e">
        <f>#REF!</f>
        <v>#REF!</v>
      </c>
    </row>
    <row r="91" spans="17:45" hidden="1" x14ac:dyDescent="0.25">
      <c r="Q91" s="40" t="s">
        <v>51</v>
      </c>
      <c r="R91" s="23" t="e">
        <f>#REF!</f>
        <v>#REF!</v>
      </c>
      <c r="S91" s="23" t="e">
        <f>#REF!</f>
        <v>#REF!</v>
      </c>
      <c r="T91" s="23" t="e">
        <f>#REF!</f>
        <v>#REF!</v>
      </c>
      <c r="U91" s="23" t="e">
        <f>#REF!</f>
        <v>#REF!</v>
      </c>
      <c r="V91" s="23" t="e">
        <f>#REF!</f>
        <v>#REF!</v>
      </c>
      <c r="W91" s="23" t="e">
        <f>#REF!</f>
        <v>#REF!</v>
      </c>
      <c r="X91" s="23" t="e">
        <f>#REF!</f>
        <v>#REF!</v>
      </c>
      <c r="Y91" s="23" t="e">
        <f>#REF!</f>
        <v>#REF!</v>
      </c>
      <c r="Z91" s="23" t="e">
        <f>#REF!</f>
        <v>#REF!</v>
      </c>
      <c r="AA91" s="23" t="e">
        <f>#REF!</f>
        <v>#REF!</v>
      </c>
      <c r="AB91" s="23" t="e">
        <f>#REF!</f>
        <v>#REF!</v>
      </c>
      <c r="AC91" s="23" t="e">
        <f>#REF!</f>
        <v>#REF!</v>
      </c>
      <c r="AD91" s="23" t="e">
        <f>#REF!</f>
        <v>#REF!</v>
      </c>
      <c r="AE91" s="23" t="e">
        <f>#REF!</f>
        <v>#REF!</v>
      </c>
      <c r="AF91" s="23" t="e">
        <f>#REF!</f>
        <v>#REF!</v>
      </c>
      <c r="AG91" s="23" t="e">
        <f>#REF!</f>
        <v>#REF!</v>
      </c>
      <c r="AH91" s="23" t="e">
        <f>#REF!</f>
        <v>#REF!</v>
      </c>
      <c r="AI91" s="23" t="e">
        <f>#REF!</f>
        <v>#REF!</v>
      </c>
      <c r="AJ91" s="23" t="e">
        <f>#REF!</f>
        <v>#REF!</v>
      </c>
      <c r="AK91" s="23" t="e">
        <f>#REF!</f>
        <v>#REF!</v>
      </c>
      <c r="AL91" s="23" t="e">
        <f>#REF!</f>
        <v>#REF!</v>
      </c>
      <c r="AM91" s="23" t="e">
        <f>#REF!</f>
        <v>#REF!</v>
      </c>
      <c r="AN91" s="23" t="e">
        <f>#REF!</f>
        <v>#REF!</v>
      </c>
      <c r="AO91" s="23" t="e">
        <f>#REF!</f>
        <v>#REF!</v>
      </c>
      <c r="AP91" s="23" t="e">
        <f>#REF!</f>
        <v>#REF!</v>
      </c>
      <c r="AQ91" s="23" t="e">
        <f>#REF!</f>
        <v>#REF!</v>
      </c>
      <c r="AR91" s="23" t="e">
        <f>#REF!</f>
        <v>#REF!</v>
      </c>
      <c r="AS91" s="23" t="e">
        <f>#REF!</f>
        <v>#REF!</v>
      </c>
    </row>
    <row r="92" spans="17:45" hidden="1" x14ac:dyDescent="0.25">
      <c r="Q92" s="40" t="s">
        <v>52</v>
      </c>
      <c r="R92" s="23" t="e">
        <f>#REF!</f>
        <v>#REF!</v>
      </c>
      <c r="S92" s="23" t="e">
        <f>#REF!</f>
        <v>#REF!</v>
      </c>
      <c r="T92" s="23" t="e">
        <f>#REF!</f>
        <v>#REF!</v>
      </c>
      <c r="U92" s="23" t="e">
        <f>#REF!</f>
        <v>#REF!</v>
      </c>
      <c r="V92" s="23" t="e">
        <f>#REF!</f>
        <v>#REF!</v>
      </c>
      <c r="W92" s="23" t="e">
        <f>#REF!</f>
        <v>#REF!</v>
      </c>
      <c r="X92" s="23" t="e">
        <f>#REF!</f>
        <v>#REF!</v>
      </c>
      <c r="Y92" s="23" t="e">
        <f>#REF!</f>
        <v>#REF!</v>
      </c>
      <c r="Z92" s="23" t="e">
        <f>#REF!</f>
        <v>#REF!</v>
      </c>
      <c r="AA92" s="23" t="e">
        <f>#REF!</f>
        <v>#REF!</v>
      </c>
      <c r="AB92" s="23" t="e">
        <f>#REF!</f>
        <v>#REF!</v>
      </c>
      <c r="AC92" s="23" t="e">
        <f>#REF!</f>
        <v>#REF!</v>
      </c>
      <c r="AD92" s="23" t="e">
        <f>#REF!</f>
        <v>#REF!</v>
      </c>
      <c r="AE92" s="23" t="e">
        <f>#REF!</f>
        <v>#REF!</v>
      </c>
      <c r="AF92" s="23" t="e">
        <f>#REF!</f>
        <v>#REF!</v>
      </c>
      <c r="AG92" s="23" t="e">
        <f>#REF!</f>
        <v>#REF!</v>
      </c>
      <c r="AH92" s="23" t="e">
        <f>#REF!</f>
        <v>#REF!</v>
      </c>
      <c r="AI92" s="23" t="e">
        <f>#REF!</f>
        <v>#REF!</v>
      </c>
      <c r="AJ92" s="23" t="e">
        <f>#REF!</f>
        <v>#REF!</v>
      </c>
      <c r="AK92" s="23" t="e">
        <f>#REF!</f>
        <v>#REF!</v>
      </c>
      <c r="AL92" s="23" t="e">
        <f>#REF!</f>
        <v>#REF!</v>
      </c>
      <c r="AM92" s="23" t="e">
        <f>#REF!</f>
        <v>#REF!</v>
      </c>
      <c r="AN92" s="23" t="e">
        <f>#REF!</f>
        <v>#REF!</v>
      </c>
      <c r="AO92" s="23" t="e">
        <f>#REF!</f>
        <v>#REF!</v>
      </c>
      <c r="AP92" s="23" t="e">
        <f>#REF!</f>
        <v>#REF!</v>
      </c>
      <c r="AQ92" s="23" t="e">
        <f>#REF!</f>
        <v>#REF!</v>
      </c>
      <c r="AR92" s="23" t="e">
        <f>#REF!</f>
        <v>#REF!</v>
      </c>
      <c r="AS92" s="23" t="e">
        <f>#REF!</f>
        <v>#REF!</v>
      </c>
    </row>
    <row r="93" spans="17:45" hidden="1" x14ac:dyDescent="0.25">
      <c r="Q93" s="40" t="s">
        <v>53</v>
      </c>
      <c r="R93" s="23" t="e">
        <f>#REF!</f>
        <v>#REF!</v>
      </c>
      <c r="S93" s="23" t="e">
        <f>#REF!</f>
        <v>#REF!</v>
      </c>
      <c r="T93" s="23" t="e">
        <f>#REF!</f>
        <v>#REF!</v>
      </c>
      <c r="U93" s="23" t="e">
        <f>#REF!</f>
        <v>#REF!</v>
      </c>
      <c r="V93" s="23" t="e">
        <f>#REF!</f>
        <v>#REF!</v>
      </c>
      <c r="W93" s="23" t="e">
        <f>#REF!</f>
        <v>#REF!</v>
      </c>
      <c r="X93" s="23" t="e">
        <f>#REF!</f>
        <v>#REF!</v>
      </c>
      <c r="Y93" s="23" t="e">
        <f>#REF!</f>
        <v>#REF!</v>
      </c>
      <c r="Z93" s="23" t="e">
        <f>#REF!</f>
        <v>#REF!</v>
      </c>
      <c r="AA93" s="23" t="e">
        <f>#REF!</f>
        <v>#REF!</v>
      </c>
      <c r="AB93" s="23" t="e">
        <f>#REF!</f>
        <v>#REF!</v>
      </c>
      <c r="AC93" s="23" t="e">
        <f>#REF!</f>
        <v>#REF!</v>
      </c>
      <c r="AD93" s="23" t="e">
        <f>#REF!</f>
        <v>#REF!</v>
      </c>
      <c r="AE93" s="23" t="e">
        <f>#REF!</f>
        <v>#REF!</v>
      </c>
      <c r="AF93" s="23" t="e">
        <f>#REF!</f>
        <v>#REF!</v>
      </c>
      <c r="AG93" s="23" t="e">
        <f>#REF!</f>
        <v>#REF!</v>
      </c>
      <c r="AH93" s="23" t="e">
        <f>#REF!</f>
        <v>#REF!</v>
      </c>
      <c r="AI93" s="23" t="e">
        <f>#REF!</f>
        <v>#REF!</v>
      </c>
      <c r="AJ93" s="23" t="e">
        <f>#REF!</f>
        <v>#REF!</v>
      </c>
      <c r="AK93" s="23" t="e">
        <f>#REF!</f>
        <v>#REF!</v>
      </c>
      <c r="AL93" s="23" t="e">
        <f>#REF!</f>
        <v>#REF!</v>
      </c>
      <c r="AM93" s="23" t="e">
        <f>#REF!</f>
        <v>#REF!</v>
      </c>
      <c r="AN93" s="23" t="e">
        <f>#REF!</f>
        <v>#REF!</v>
      </c>
      <c r="AO93" s="23" t="e">
        <f>#REF!</f>
        <v>#REF!</v>
      </c>
      <c r="AP93" s="23" t="e">
        <f>#REF!</f>
        <v>#REF!</v>
      </c>
      <c r="AQ93" s="23" t="e">
        <f>#REF!</f>
        <v>#REF!</v>
      </c>
      <c r="AR93" s="23" t="e">
        <f>#REF!</f>
        <v>#REF!</v>
      </c>
      <c r="AS93" s="23" t="e">
        <f>#REF!</f>
        <v>#REF!</v>
      </c>
    </row>
    <row r="94" spans="17:45" hidden="1" x14ac:dyDescent="0.25">
      <c r="Q94" s="40" t="s">
        <v>54</v>
      </c>
      <c r="R94" s="23" t="e">
        <f>#REF!</f>
        <v>#REF!</v>
      </c>
      <c r="S94" s="23" t="e">
        <f>#REF!</f>
        <v>#REF!</v>
      </c>
      <c r="T94" s="23" t="e">
        <f>#REF!</f>
        <v>#REF!</v>
      </c>
      <c r="U94" s="23" t="e">
        <f>#REF!</f>
        <v>#REF!</v>
      </c>
      <c r="V94" s="23" t="e">
        <f>#REF!</f>
        <v>#REF!</v>
      </c>
      <c r="W94" s="23" t="e">
        <f>#REF!</f>
        <v>#REF!</v>
      </c>
      <c r="X94" s="23" t="e">
        <f>#REF!</f>
        <v>#REF!</v>
      </c>
      <c r="Y94" s="23" t="e">
        <f>#REF!</f>
        <v>#REF!</v>
      </c>
      <c r="Z94" s="23" t="e">
        <f>#REF!</f>
        <v>#REF!</v>
      </c>
      <c r="AA94" s="23" t="e">
        <f>#REF!</f>
        <v>#REF!</v>
      </c>
      <c r="AB94" s="23" t="e">
        <f>#REF!</f>
        <v>#REF!</v>
      </c>
      <c r="AC94" s="23" t="e">
        <f>#REF!</f>
        <v>#REF!</v>
      </c>
      <c r="AD94" s="23" t="e">
        <f>#REF!</f>
        <v>#REF!</v>
      </c>
      <c r="AE94" s="23" t="e">
        <f>#REF!</f>
        <v>#REF!</v>
      </c>
      <c r="AF94" s="23" t="e">
        <f>#REF!</f>
        <v>#REF!</v>
      </c>
      <c r="AG94" s="23" t="e">
        <f>#REF!</f>
        <v>#REF!</v>
      </c>
      <c r="AH94" s="23" t="e">
        <f>#REF!</f>
        <v>#REF!</v>
      </c>
      <c r="AI94" s="23" t="e">
        <f>#REF!</f>
        <v>#REF!</v>
      </c>
      <c r="AJ94" s="23" t="e">
        <f>#REF!</f>
        <v>#REF!</v>
      </c>
      <c r="AK94" s="23" t="e">
        <f>#REF!</f>
        <v>#REF!</v>
      </c>
      <c r="AL94" s="23" t="e">
        <f>#REF!</f>
        <v>#REF!</v>
      </c>
      <c r="AM94" s="23" t="e">
        <f>#REF!</f>
        <v>#REF!</v>
      </c>
      <c r="AN94" s="23" t="e">
        <f>#REF!</f>
        <v>#REF!</v>
      </c>
      <c r="AO94" s="23" t="e">
        <f>#REF!</f>
        <v>#REF!</v>
      </c>
      <c r="AP94" s="23" t="e">
        <f>#REF!</f>
        <v>#REF!</v>
      </c>
      <c r="AQ94" s="23" t="e">
        <f>#REF!</f>
        <v>#REF!</v>
      </c>
      <c r="AR94" s="23" t="e">
        <f>#REF!</f>
        <v>#REF!</v>
      </c>
      <c r="AS94" s="23" t="e">
        <f>#REF!</f>
        <v>#REF!</v>
      </c>
    </row>
    <row r="95" spans="17:45" hidden="1" x14ac:dyDescent="0.25">
      <c r="Q95" s="40" t="s">
        <v>55</v>
      </c>
      <c r="R95" s="23" t="e">
        <f>#REF!</f>
        <v>#REF!</v>
      </c>
      <c r="S95" s="23" t="e">
        <f>#REF!</f>
        <v>#REF!</v>
      </c>
      <c r="T95" s="23" t="e">
        <f>#REF!</f>
        <v>#REF!</v>
      </c>
      <c r="U95" s="23" t="e">
        <f>#REF!</f>
        <v>#REF!</v>
      </c>
      <c r="V95" s="23" t="e">
        <f>#REF!</f>
        <v>#REF!</v>
      </c>
      <c r="W95" s="23" t="e">
        <f>#REF!</f>
        <v>#REF!</v>
      </c>
      <c r="X95" s="23" t="e">
        <f>#REF!</f>
        <v>#REF!</v>
      </c>
      <c r="Y95" s="23" t="e">
        <f>#REF!</f>
        <v>#REF!</v>
      </c>
      <c r="Z95" s="23" t="e">
        <f>#REF!</f>
        <v>#REF!</v>
      </c>
      <c r="AA95" s="23" t="e">
        <f>#REF!</f>
        <v>#REF!</v>
      </c>
      <c r="AB95" s="23" t="e">
        <f>#REF!</f>
        <v>#REF!</v>
      </c>
      <c r="AC95" s="23" t="e">
        <f>#REF!</f>
        <v>#REF!</v>
      </c>
      <c r="AD95" s="23" t="e">
        <f>#REF!</f>
        <v>#REF!</v>
      </c>
      <c r="AE95" s="23" t="e">
        <f>#REF!</f>
        <v>#REF!</v>
      </c>
      <c r="AF95" s="23" t="e">
        <f>#REF!</f>
        <v>#REF!</v>
      </c>
      <c r="AG95" s="23" t="e">
        <f>#REF!</f>
        <v>#REF!</v>
      </c>
      <c r="AH95" s="23" t="e">
        <f>#REF!</f>
        <v>#REF!</v>
      </c>
      <c r="AI95" s="23" t="e">
        <f>#REF!</f>
        <v>#REF!</v>
      </c>
      <c r="AJ95" s="23" t="e">
        <f>#REF!</f>
        <v>#REF!</v>
      </c>
      <c r="AK95" s="23" t="e">
        <f>#REF!</f>
        <v>#REF!</v>
      </c>
      <c r="AL95" s="23" t="e">
        <f>#REF!</f>
        <v>#REF!</v>
      </c>
      <c r="AM95" s="23" t="e">
        <f>#REF!</f>
        <v>#REF!</v>
      </c>
      <c r="AN95" s="23" t="e">
        <f>#REF!</f>
        <v>#REF!</v>
      </c>
      <c r="AO95" s="23" t="e">
        <f>#REF!</f>
        <v>#REF!</v>
      </c>
      <c r="AP95" s="23" t="e">
        <f>#REF!</f>
        <v>#REF!</v>
      </c>
      <c r="AQ95" s="23" t="e">
        <f>#REF!</f>
        <v>#REF!</v>
      </c>
      <c r="AR95" s="23" t="e">
        <f>#REF!</f>
        <v>#REF!</v>
      </c>
      <c r="AS95" s="23" t="e">
        <f>#REF!</f>
        <v>#REF!</v>
      </c>
    </row>
    <row r="96" spans="17:45" hidden="1" x14ac:dyDescent="0.25">
      <c r="Q96" s="40" t="s">
        <v>56</v>
      </c>
      <c r="R96" s="23" t="e">
        <f>#REF!</f>
        <v>#REF!</v>
      </c>
      <c r="S96" s="23" t="e">
        <f>#REF!</f>
        <v>#REF!</v>
      </c>
      <c r="T96" s="23" t="e">
        <f>#REF!</f>
        <v>#REF!</v>
      </c>
      <c r="U96" s="23" t="e">
        <f>#REF!</f>
        <v>#REF!</v>
      </c>
      <c r="V96" s="23" t="e">
        <f>#REF!</f>
        <v>#REF!</v>
      </c>
      <c r="W96" s="23" t="e">
        <f>#REF!</f>
        <v>#REF!</v>
      </c>
      <c r="X96" s="23" t="e">
        <f>#REF!</f>
        <v>#REF!</v>
      </c>
      <c r="Y96" s="23" t="e">
        <f>#REF!</f>
        <v>#REF!</v>
      </c>
      <c r="Z96" s="23" t="e">
        <f>#REF!</f>
        <v>#REF!</v>
      </c>
      <c r="AA96" s="23" t="e">
        <f>#REF!</f>
        <v>#REF!</v>
      </c>
      <c r="AB96" s="23" t="e">
        <f>#REF!</f>
        <v>#REF!</v>
      </c>
      <c r="AC96" s="23" t="e">
        <f>#REF!</f>
        <v>#REF!</v>
      </c>
      <c r="AD96" s="23" t="e">
        <f>#REF!</f>
        <v>#REF!</v>
      </c>
      <c r="AE96" s="23" t="e">
        <f>#REF!</f>
        <v>#REF!</v>
      </c>
      <c r="AF96" s="23" t="e">
        <f>#REF!</f>
        <v>#REF!</v>
      </c>
      <c r="AG96" s="23" t="e">
        <f>#REF!</f>
        <v>#REF!</v>
      </c>
      <c r="AH96" s="23" t="e">
        <f>#REF!</f>
        <v>#REF!</v>
      </c>
      <c r="AI96" s="23" t="e">
        <f>#REF!</f>
        <v>#REF!</v>
      </c>
      <c r="AJ96" s="23" t="e">
        <f>#REF!</f>
        <v>#REF!</v>
      </c>
      <c r="AK96" s="23" t="e">
        <f>#REF!</f>
        <v>#REF!</v>
      </c>
      <c r="AL96" s="23" t="e">
        <f>#REF!</f>
        <v>#REF!</v>
      </c>
      <c r="AM96" s="23" t="e">
        <f>#REF!</f>
        <v>#REF!</v>
      </c>
      <c r="AN96" s="23" t="e">
        <f>#REF!</f>
        <v>#REF!</v>
      </c>
      <c r="AO96" s="23" t="e">
        <f>#REF!</f>
        <v>#REF!</v>
      </c>
      <c r="AP96" s="23" t="e">
        <f>#REF!</f>
        <v>#REF!</v>
      </c>
      <c r="AQ96" s="23" t="e">
        <f>#REF!</f>
        <v>#REF!</v>
      </c>
      <c r="AR96" s="23" t="e">
        <f>#REF!</f>
        <v>#REF!</v>
      </c>
      <c r="AS96" s="23" t="e">
        <f>#REF!</f>
        <v>#REF!</v>
      </c>
    </row>
    <row r="97" spans="17:17" hidden="1" x14ac:dyDescent="0.25">
      <c r="Q97" s="32"/>
    </row>
    <row r="98" spans="17:17" hidden="1" x14ac:dyDescent="0.25">
      <c r="Q98" s="14"/>
    </row>
    <row r="99" spans="17:17" hidden="1" x14ac:dyDescent="0.25">
      <c r="Q99" s="14"/>
    </row>
    <row r="100" spans="17:17" hidden="1" x14ac:dyDescent="0.25">
      <c r="Q100" s="14"/>
    </row>
    <row r="101" spans="17:17" hidden="1" x14ac:dyDescent="0.25"/>
    <row r="102" spans="17:17" hidden="1" x14ac:dyDescent="0.25"/>
    <row r="103" spans="17:17" hidden="1" x14ac:dyDescent="0.25"/>
    <row r="104" spans="17:17" hidden="1" x14ac:dyDescent="0.25"/>
    <row r="105" spans="17:17" hidden="1" x14ac:dyDescent="0.25"/>
    <row r="106" spans="17:17" hidden="1" x14ac:dyDescent="0.25"/>
    <row r="107" spans="17:17" hidden="1" x14ac:dyDescent="0.25"/>
    <row r="108" spans="17:17" hidden="1" x14ac:dyDescent="0.25"/>
    <row r="109" spans="17:17" hidden="1" x14ac:dyDescent="0.25"/>
    <row r="110" spans="17:17" hidden="1" x14ac:dyDescent="0.25"/>
    <row r="111" spans="17:17" hidden="1" x14ac:dyDescent="0.25"/>
    <row r="112" spans="17:1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sheetData>
  <mergeCells count="22">
    <mergeCell ref="AR58:AS58"/>
    <mergeCell ref="E3:R3"/>
    <mergeCell ref="AP58:AQ58"/>
    <mergeCell ref="AD58:AE58"/>
    <mergeCell ref="AF58:AG58"/>
    <mergeCell ref="AH58:AI58"/>
    <mergeCell ref="AN58:AO58"/>
    <mergeCell ref="AL58:AM58"/>
    <mergeCell ref="AJ58:AK58"/>
    <mergeCell ref="A1:R1"/>
    <mergeCell ref="J2:M2"/>
    <mergeCell ref="N2:Q2"/>
    <mergeCell ref="Z58:AA58"/>
    <mergeCell ref="AB58:AC58"/>
    <mergeCell ref="V58:W58"/>
    <mergeCell ref="X58:Y58"/>
    <mergeCell ref="R58:S58"/>
    <mergeCell ref="T58:U58"/>
    <mergeCell ref="C3:C4"/>
    <mergeCell ref="A3:A4"/>
    <mergeCell ref="B3:B4"/>
    <mergeCell ref="D3:D4"/>
  </mergeCells>
  <pageMargins left="0.39370078740157483" right="0.19685039370078741" top="0.55118110236220474" bottom="0.19685039370078741" header="0" footer="0"/>
  <pageSetup paperSize="9" scale="8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59"/>
  <sheetViews>
    <sheetView topLeftCell="A26" zoomScale="70" zoomScaleNormal="70" zoomScaleSheetLayoutView="70" workbookViewId="0">
      <selection activeCell="AK13" sqref="AK13"/>
    </sheetView>
  </sheetViews>
  <sheetFormatPr defaultRowHeight="15.75" x14ac:dyDescent="0.25"/>
  <cols>
    <col min="1" max="1" width="6.28515625" style="105" customWidth="1"/>
    <col min="2" max="2" width="41" style="105" customWidth="1"/>
    <col min="3" max="3" width="7.140625" style="105" customWidth="1"/>
    <col min="4" max="4" width="11.28515625" style="105" hidden="1" customWidth="1"/>
    <col min="5" max="5" width="12.140625" style="105" customWidth="1"/>
    <col min="6" max="6" width="12.28515625" style="105" hidden="1" customWidth="1"/>
    <col min="7" max="7" width="10.28515625" style="105" customWidth="1"/>
    <col min="8" max="8" width="9.42578125" style="105" hidden="1" customWidth="1"/>
    <col min="9" max="9" width="9" style="105" customWidth="1"/>
    <col min="10" max="10" width="9.42578125" style="105" hidden="1" customWidth="1"/>
    <col min="11" max="11" width="9.28515625" style="105" customWidth="1"/>
    <col min="12" max="12" width="8" style="105" hidden="1" customWidth="1"/>
    <col min="13" max="13" width="10.7109375" style="105" customWidth="1"/>
    <col min="14" max="14" width="9.42578125" style="105" hidden="1" customWidth="1"/>
    <col min="15" max="15" width="9.42578125" style="105" customWidth="1"/>
    <col min="16" max="16" width="9.28515625" style="105" hidden="1" customWidth="1"/>
    <col min="17" max="17" width="10.85546875" style="105" bestFit="1" customWidth="1"/>
    <col min="18" max="18" width="9.42578125" style="105" hidden="1" customWidth="1"/>
    <col min="19" max="19" width="9.42578125" style="105" customWidth="1"/>
    <col min="20" max="20" width="8" style="105" hidden="1" customWidth="1"/>
    <col min="21" max="21" width="9.42578125" style="105" customWidth="1"/>
    <col min="22" max="22" width="9" style="105" hidden="1" customWidth="1"/>
    <col min="23" max="23" width="9" style="105" customWidth="1"/>
    <col min="24" max="24" width="9.140625" style="105" hidden="1" customWidth="1"/>
    <col min="25" max="25" width="9.140625" style="105"/>
    <col min="26" max="26" width="9.140625" style="105" hidden="1" customWidth="1"/>
    <col min="27" max="27" width="10.5703125" style="105" customWidth="1"/>
    <col min="28" max="28" width="10.5703125" style="105" hidden="1" customWidth="1"/>
    <col min="29" max="29" width="10.5703125" style="105" customWidth="1"/>
    <col min="30" max="30" width="9.42578125" style="105" hidden="1" customWidth="1"/>
    <col min="31" max="31" width="10.28515625" style="105" customWidth="1"/>
    <col min="32" max="32" width="9.140625" style="105" hidden="1" customWidth="1"/>
    <col min="33" max="33" width="10.85546875" style="105" bestFit="1" customWidth="1"/>
    <col min="34" max="34" width="21.5703125" style="105" customWidth="1"/>
    <col min="35" max="16384" width="9.140625" style="105"/>
  </cols>
  <sheetData>
    <row r="1" spans="1:34" ht="18.75" x14ac:dyDescent="0.3">
      <c r="A1" s="913" t="s">
        <v>549</v>
      </c>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row>
    <row r="2" spans="1:34" ht="4.5" customHeight="1" x14ac:dyDescent="0.25">
      <c r="A2" s="916"/>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162"/>
    </row>
    <row r="3" spans="1:34" x14ac:dyDescent="0.25">
      <c r="P3" s="917"/>
      <c r="Q3" s="917"/>
      <c r="R3" s="917"/>
      <c r="S3" s="917"/>
      <c r="T3" s="917"/>
      <c r="U3" s="917"/>
      <c r="V3" s="917"/>
      <c r="W3" s="145"/>
      <c r="X3" s="914" t="s">
        <v>0</v>
      </c>
      <c r="Y3" s="914"/>
      <c r="Z3" s="914"/>
      <c r="AA3" s="914"/>
      <c r="AB3" s="914"/>
      <c r="AC3" s="914"/>
      <c r="AD3" s="914"/>
      <c r="AE3" s="914"/>
      <c r="AF3" s="914"/>
      <c r="AG3" s="914"/>
    </row>
    <row r="4" spans="1:34" s="104" customFormat="1" x14ac:dyDescent="0.25">
      <c r="A4" s="915" t="s">
        <v>1</v>
      </c>
      <c r="B4" s="915" t="s">
        <v>2</v>
      </c>
      <c r="C4" s="915" t="s">
        <v>3</v>
      </c>
      <c r="D4" s="918" t="s">
        <v>269</v>
      </c>
      <c r="E4" s="918" t="s">
        <v>182</v>
      </c>
      <c r="F4" s="910" t="s">
        <v>183</v>
      </c>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2"/>
    </row>
    <row r="5" spans="1:34" s="107" customFormat="1" ht="63" customHeight="1" x14ac:dyDescent="0.25">
      <c r="A5" s="915"/>
      <c r="B5" s="915"/>
      <c r="C5" s="915"/>
      <c r="D5" s="918"/>
      <c r="E5" s="918"/>
      <c r="F5" s="909" t="s">
        <v>237</v>
      </c>
      <c r="G5" s="909"/>
      <c r="H5" s="909" t="s">
        <v>238</v>
      </c>
      <c r="I5" s="909"/>
      <c r="J5" s="909" t="s">
        <v>239</v>
      </c>
      <c r="K5" s="909"/>
      <c r="L5" s="909" t="s">
        <v>240</v>
      </c>
      <c r="M5" s="909"/>
      <c r="N5" s="909" t="s">
        <v>241</v>
      </c>
      <c r="O5" s="909"/>
      <c r="P5" s="909" t="s">
        <v>242</v>
      </c>
      <c r="Q5" s="909"/>
      <c r="R5" s="909" t="s">
        <v>243</v>
      </c>
      <c r="S5" s="909"/>
      <c r="T5" s="909" t="s">
        <v>244</v>
      </c>
      <c r="U5" s="909"/>
      <c r="V5" s="909" t="s">
        <v>245</v>
      </c>
      <c r="W5" s="909"/>
      <c r="X5" s="909" t="s">
        <v>246</v>
      </c>
      <c r="Y5" s="909"/>
      <c r="Z5" s="909" t="s">
        <v>247</v>
      </c>
      <c r="AA5" s="909"/>
      <c r="AB5" s="909" t="s">
        <v>248</v>
      </c>
      <c r="AC5" s="909"/>
      <c r="AD5" s="909" t="s">
        <v>249</v>
      </c>
      <c r="AE5" s="909"/>
      <c r="AF5" s="909" t="s">
        <v>250</v>
      </c>
      <c r="AG5" s="909"/>
    </row>
    <row r="6" spans="1:34" s="107" customFormat="1" ht="31.5" x14ac:dyDescent="0.25">
      <c r="A6" s="915"/>
      <c r="B6" s="915"/>
      <c r="C6" s="915"/>
      <c r="D6" s="918"/>
      <c r="E6" s="918"/>
      <c r="F6" s="106" t="s">
        <v>269</v>
      </c>
      <c r="G6" s="163" t="s">
        <v>270</v>
      </c>
      <c r="H6" s="106" t="s">
        <v>269</v>
      </c>
      <c r="I6" s="163" t="s">
        <v>270</v>
      </c>
      <c r="J6" s="106" t="s">
        <v>269</v>
      </c>
      <c r="K6" s="163" t="s">
        <v>270</v>
      </c>
      <c r="L6" s="106" t="s">
        <v>269</v>
      </c>
      <c r="M6" s="163" t="s">
        <v>270</v>
      </c>
      <c r="N6" s="106" t="s">
        <v>269</v>
      </c>
      <c r="O6" s="163" t="s">
        <v>270</v>
      </c>
      <c r="P6" s="106" t="s">
        <v>269</v>
      </c>
      <c r="Q6" s="163" t="s">
        <v>270</v>
      </c>
      <c r="R6" s="106" t="s">
        <v>269</v>
      </c>
      <c r="S6" s="163" t="s">
        <v>270</v>
      </c>
      <c r="T6" s="106" t="s">
        <v>269</v>
      </c>
      <c r="U6" s="163" t="s">
        <v>270</v>
      </c>
      <c r="V6" s="106" t="s">
        <v>269</v>
      </c>
      <c r="W6" s="163" t="s">
        <v>270</v>
      </c>
      <c r="X6" s="106" t="s">
        <v>269</v>
      </c>
      <c r="Y6" s="163" t="s">
        <v>270</v>
      </c>
      <c r="Z6" s="106" t="s">
        <v>269</v>
      </c>
      <c r="AA6" s="163" t="s">
        <v>270</v>
      </c>
      <c r="AB6" s="106" t="s">
        <v>269</v>
      </c>
      <c r="AC6" s="163" t="s">
        <v>270</v>
      </c>
      <c r="AD6" s="106" t="s">
        <v>269</v>
      </c>
      <c r="AE6" s="163" t="s">
        <v>270</v>
      </c>
      <c r="AF6" s="106" t="s">
        <v>269</v>
      </c>
      <c r="AG6" s="163" t="s">
        <v>270</v>
      </c>
    </row>
    <row r="7" spans="1:34" s="166" customFormat="1" x14ac:dyDescent="0.25">
      <c r="A7" s="164">
        <v>1</v>
      </c>
      <c r="B7" s="164">
        <v>2</v>
      </c>
      <c r="C7" s="164">
        <v>3</v>
      </c>
      <c r="D7" s="164"/>
      <c r="E7" s="164" t="s">
        <v>160</v>
      </c>
      <c r="F7" s="164">
        <v>5</v>
      </c>
      <c r="G7" s="164"/>
      <c r="H7" s="164">
        <v>6</v>
      </c>
      <c r="I7" s="164"/>
      <c r="J7" s="164">
        <v>7</v>
      </c>
      <c r="K7" s="164"/>
      <c r="L7" s="164">
        <v>8</v>
      </c>
      <c r="M7" s="164"/>
      <c r="N7" s="164">
        <v>9</v>
      </c>
      <c r="O7" s="164"/>
      <c r="P7" s="164">
        <v>10</v>
      </c>
      <c r="Q7" s="164"/>
      <c r="R7" s="164">
        <v>11</v>
      </c>
      <c r="S7" s="164"/>
      <c r="T7" s="164">
        <v>12</v>
      </c>
      <c r="U7" s="164"/>
      <c r="V7" s="164">
        <v>13</v>
      </c>
      <c r="W7" s="164"/>
      <c r="X7" s="164">
        <v>14</v>
      </c>
      <c r="Y7" s="164"/>
      <c r="Z7" s="164">
        <v>15</v>
      </c>
      <c r="AA7" s="164"/>
      <c r="AB7" s="164">
        <v>16</v>
      </c>
      <c r="AC7" s="164"/>
      <c r="AD7" s="164">
        <v>17</v>
      </c>
      <c r="AE7" s="164"/>
      <c r="AF7" s="164">
        <v>18</v>
      </c>
      <c r="AG7" s="165"/>
      <c r="AH7" s="218"/>
    </row>
    <row r="8" spans="1:34" s="107" customFormat="1" x14ac:dyDescent="0.25">
      <c r="A8" s="220"/>
      <c r="B8" s="221" t="s">
        <v>295</v>
      </c>
      <c r="C8" s="220"/>
      <c r="D8" s="220"/>
      <c r="E8" s="277">
        <v>9.0583000000000027</v>
      </c>
      <c r="F8" s="277">
        <v>5</v>
      </c>
      <c r="G8" s="277">
        <v>1.2487999999999999</v>
      </c>
      <c r="H8" s="277">
        <v>3</v>
      </c>
      <c r="I8" s="277">
        <v>9.3333333333333341E-3</v>
      </c>
      <c r="J8" s="277">
        <v>7</v>
      </c>
      <c r="K8" s="277">
        <v>0</v>
      </c>
      <c r="L8" s="277">
        <v>0</v>
      </c>
      <c r="M8" s="277">
        <v>6.9</v>
      </c>
      <c r="N8" s="277">
        <v>8</v>
      </c>
      <c r="O8" s="277">
        <v>0</v>
      </c>
      <c r="P8" s="277">
        <v>17</v>
      </c>
      <c r="Q8" s="277">
        <v>0.35</v>
      </c>
      <c r="R8" s="277">
        <v>2</v>
      </c>
      <c r="S8" s="277">
        <v>0.11933333333333333</v>
      </c>
      <c r="T8" s="277">
        <v>4</v>
      </c>
      <c r="U8" s="277">
        <v>0</v>
      </c>
      <c r="V8" s="277">
        <v>6</v>
      </c>
      <c r="W8" s="277">
        <v>4.9999999999999996E-2</v>
      </c>
      <c r="X8" s="277">
        <v>0</v>
      </c>
      <c r="Y8" s="277">
        <v>0.17</v>
      </c>
      <c r="Z8" s="277">
        <v>15</v>
      </c>
      <c r="AA8" s="277">
        <v>0</v>
      </c>
      <c r="AB8" s="277">
        <v>2</v>
      </c>
      <c r="AC8" s="277">
        <v>0.20250000000000001</v>
      </c>
      <c r="AD8" s="277">
        <v>6</v>
      </c>
      <c r="AE8" s="277">
        <v>9.3333333333333341E-3</v>
      </c>
      <c r="AF8" s="277">
        <v>0</v>
      </c>
      <c r="AG8" s="277">
        <v>0</v>
      </c>
    </row>
    <row r="9" spans="1:34" s="104" customFormat="1" x14ac:dyDescent="0.25">
      <c r="A9" s="31">
        <v>1</v>
      </c>
      <c r="B9" s="118" t="s">
        <v>61</v>
      </c>
      <c r="C9" s="101" t="s">
        <v>6</v>
      </c>
      <c r="D9" s="79">
        <v>69</v>
      </c>
      <c r="E9" s="584">
        <v>8.9028000000000027</v>
      </c>
      <c r="F9" s="584">
        <v>2</v>
      </c>
      <c r="G9" s="584">
        <v>1.2122999999999999</v>
      </c>
      <c r="H9" s="584">
        <v>3</v>
      </c>
      <c r="I9" s="584">
        <v>9.3333333333333341E-3</v>
      </c>
      <c r="J9" s="584">
        <v>7</v>
      </c>
      <c r="K9" s="584">
        <v>0</v>
      </c>
      <c r="L9" s="584">
        <v>0</v>
      </c>
      <c r="M9" s="584">
        <v>6.78</v>
      </c>
      <c r="N9" s="584">
        <v>8</v>
      </c>
      <c r="O9" s="584">
        <v>0</v>
      </c>
      <c r="P9" s="584">
        <v>16</v>
      </c>
      <c r="Q9" s="584">
        <v>0.35</v>
      </c>
      <c r="R9" s="584">
        <v>2</v>
      </c>
      <c r="S9" s="584">
        <v>0.11933333333333333</v>
      </c>
      <c r="T9" s="584">
        <v>4</v>
      </c>
      <c r="U9" s="584">
        <v>0</v>
      </c>
      <c r="V9" s="584">
        <v>6</v>
      </c>
      <c r="W9" s="584">
        <v>4.9999999999999996E-2</v>
      </c>
      <c r="X9" s="584">
        <v>0</v>
      </c>
      <c r="Y9" s="584">
        <v>0.17</v>
      </c>
      <c r="Z9" s="584">
        <v>14</v>
      </c>
      <c r="AA9" s="584">
        <v>0</v>
      </c>
      <c r="AB9" s="584">
        <v>2</v>
      </c>
      <c r="AC9" s="584">
        <v>0.20250000000000001</v>
      </c>
      <c r="AD9" s="584">
        <v>5</v>
      </c>
      <c r="AE9" s="584">
        <v>9.3333333333333341E-3</v>
      </c>
      <c r="AF9" s="584">
        <v>0</v>
      </c>
      <c r="AG9" s="584">
        <v>0</v>
      </c>
    </row>
    <row r="10" spans="1:34" x14ac:dyDescent="0.25">
      <c r="A10" s="167" t="s">
        <v>62</v>
      </c>
      <c r="B10" s="116" t="s">
        <v>63</v>
      </c>
      <c r="C10" s="110" t="s">
        <v>7</v>
      </c>
      <c r="D10" s="79">
        <v>9</v>
      </c>
      <c r="E10" s="584">
        <v>7.02</v>
      </c>
      <c r="F10" s="585"/>
      <c r="G10" s="585">
        <v>0</v>
      </c>
      <c r="H10" s="585">
        <v>1</v>
      </c>
      <c r="I10" s="585">
        <v>0</v>
      </c>
      <c r="J10" s="585">
        <v>2</v>
      </c>
      <c r="K10" s="585">
        <v>0</v>
      </c>
      <c r="L10" s="585"/>
      <c r="M10" s="585">
        <v>6.78</v>
      </c>
      <c r="N10" s="585">
        <v>1</v>
      </c>
      <c r="O10" s="585">
        <v>0</v>
      </c>
      <c r="P10" s="585">
        <v>1</v>
      </c>
      <c r="Q10" s="585">
        <v>0</v>
      </c>
      <c r="R10" s="585">
        <v>1</v>
      </c>
      <c r="S10" s="585">
        <v>0</v>
      </c>
      <c r="T10" s="585">
        <v>1</v>
      </c>
      <c r="U10" s="585">
        <v>0</v>
      </c>
      <c r="V10" s="585">
        <v>1</v>
      </c>
      <c r="W10" s="585">
        <v>0.02</v>
      </c>
      <c r="X10" s="585"/>
      <c r="Y10" s="585">
        <v>0.17</v>
      </c>
      <c r="Z10" s="585"/>
      <c r="AA10" s="585">
        <v>0</v>
      </c>
      <c r="AB10" s="585">
        <v>1</v>
      </c>
      <c r="AC10" s="585">
        <v>0.05</v>
      </c>
      <c r="AD10" s="585"/>
      <c r="AE10" s="585">
        <v>0</v>
      </c>
      <c r="AF10" s="585"/>
      <c r="AG10" s="585">
        <v>0</v>
      </c>
    </row>
    <row r="11" spans="1:34" x14ac:dyDescent="0.25">
      <c r="A11" s="167" t="s">
        <v>64</v>
      </c>
      <c r="B11" s="117" t="s">
        <v>65</v>
      </c>
      <c r="C11" s="110" t="s">
        <v>8</v>
      </c>
      <c r="D11" s="79">
        <v>0</v>
      </c>
      <c r="E11" s="584">
        <v>7.02</v>
      </c>
      <c r="F11" s="585"/>
      <c r="G11" s="585">
        <v>0</v>
      </c>
      <c r="H11" s="585"/>
      <c r="I11" s="585">
        <v>0</v>
      </c>
      <c r="J11" s="585"/>
      <c r="K11" s="585">
        <v>0</v>
      </c>
      <c r="L11" s="585"/>
      <c r="M11" s="585">
        <v>6.78</v>
      </c>
      <c r="N11" s="585"/>
      <c r="O11" s="585">
        <v>0</v>
      </c>
      <c r="P11" s="585"/>
      <c r="Q11" s="585">
        <v>0</v>
      </c>
      <c r="R11" s="585"/>
      <c r="S11" s="585">
        <v>0</v>
      </c>
      <c r="T11" s="585"/>
      <c r="U11" s="585">
        <v>0</v>
      </c>
      <c r="V11" s="585"/>
      <c r="W11" s="585">
        <v>0.02</v>
      </c>
      <c r="X11" s="585"/>
      <c r="Y11" s="585">
        <v>0.17</v>
      </c>
      <c r="Z11" s="585"/>
      <c r="AA11" s="585">
        <v>0</v>
      </c>
      <c r="AB11" s="585"/>
      <c r="AC11" s="585">
        <v>0.05</v>
      </c>
      <c r="AD11" s="585"/>
      <c r="AE11" s="585">
        <v>0</v>
      </c>
      <c r="AF11" s="585"/>
      <c r="AG11" s="585">
        <v>0</v>
      </c>
    </row>
    <row r="12" spans="1:34" x14ac:dyDescent="0.25">
      <c r="A12" s="167" t="s">
        <v>66</v>
      </c>
      <c r="B12" s="94" t="s">
        <v>67</v>
      </c>
      <c r="C12" s="14" t="s">
        <v>9</v>
      </c>
      <c r="D12" s="79">
        <v>0</v>
      </c>
      <c r="E12" s="584">
        <v>0</v>
      </c>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row>
    <row r="13" spans="1:34" x14ac:dyDescent="0.25">
      <c r="A13" s="167" t="s">
        <v>68</v>
      </c>
      <c r="B13" s="94" t="s">
        <v>69</v>
      </c>
      <c r="C13" s="14" t="s">
        <v>10</v>
      </c>
      <c r="D13" s="79">
        <v>0</v>
      </c>
      <c r="E13" s="584">
        <v>0</v>
      </c>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row>
    <row r="14" spans="1:34" x14ac:dyDescent="0.25">
      <c r="A14" s="167" t="s">
        <v>70</v>
      </c>
      <c r="B14" s="116" t="s">
        <v>71</v>
      </c>
      <c r="C14" s="110" t="s">
        <v>11</v>
      </c>
      <c r="D14" s="79">
        <v>45</v>
      </c>
      <c r="E14" s="584">
        <v>1.0454000000000001</v>
      </c>
      <c r="F14" s="585">
        <v>1</v>
      </c>
      <c r="G14" s="585">
        <v>0.60289999999999999</v>
      </c>
      <c r="H14" s="585">
        <v>2</v>
      </c>
      <c r="I14" s="585">
        <v>0</v>
      </c>
      <c r="J14" s="585">
        <v>4</v>
      </c>
      <c r="K14" s="585">
        <v>0</v>
      </c>
      <c r="L14" s="585"/>
      <c r="M14" s="585">
        <v>0</v>
      </c>
      <c r="N14" s="585">
        <v>4</v>
      </c>
      <c r="O14" s="585">
        <v>0</v>
      </c>
      <c r="P14" s="585">
        <v>11</v>
      </c>
      <c r="Q14" s="585">
        <v>0.3</v>
      </c>
      <c r="R14" s="585">
        <v>1</v>
      </c>
      <c r="S14" s="585">
        <v>0.11</v>
      </c>
      <c r="T14" s="585">
        <v>2</v>
      </c>
      <c r="U14" s="585">
        <v>0</v>
      </c>
      <c r="V14" s="585">
        <v>4</v>
      </c>
      <c r="W14" s="585">
        <v>2.2499999999999999E-2</v>
      </c>
      <c r="X14" s="585"/>
      <c r="Y14" s="585">
        <v>0</v>
      </c>
      <c r="Z14" s="585">
        <v>12</v>
      </c>
      <c r="AA14" s="585">
        <v>0</v>
      </c>
      <c r="AB14" s="585">
        <v>1</v>
      </c>
      <c r="AC14" s="585">
        <v>0.01</v>
      </c>
      <c r="AD14" s="585">
        <v>3</v>
      </c>
      <c r="AE14" s="585">
        <v>0</v>
      </c>
      <c r="AF14" s="585"/>
      <c r="AG14" s="585">
        <v>0</v>
      </c>
    </row>
    <row r="15" spans="1:34" x14ac:dyDescent="0.25">
      <c r="A15" s="167" t="s">
        <v>72</v>
      </c>
      <c r="B15" s="116" t="s">
        <v>73</v>
      </c>
      <c r="C15" s="110" t="s">
        <v>12</v>
      </c>
      <c r="D15" s="79">
        <v>12</v>
      </c>
      <c r="E15" s="584">
        <v>0.74739999999999995</v>
      </c>
      <c r="F15" s="585">
        <v>1</v>
      </c>
      <c r="G15" s="585">
        <v>0.60940000000000005</v>
      </c>
      <c r="H15" s="585"/>
      <c r="I15" s="585">
        <v>9.3333333333333341E-3</v>
      </c>
      <c r="J15" s="585">
        <v>1</v>
      </c>
      <c r="K15" s="585">
        <v>0</v>
      </c>
      <c r="L15" s="585"/>
      <c r="M15" s="585">
        <v>0</v>
      </c>
      <c r="N15" s="585">
        <v>3</v>
      </c>
      <c r="O15" s="585">
        <v>0</v>
      </c>
      <c r="P15" s="585">
        <v>3</v>
      </c>
      <c r="Q15" s="585">
        <v>0.05</v>
      </c>
      <c r="R15" s="585"/>
      <c r="S15" s="585">
        <v>9.3333333333333341E-3</v>
      </c>
      <c r="T15" s="585">
        <v>1</v>
      </c>
      <c r="U15" s="585">
        <v>0</v>
      </c>
      <c r="V15" s="585">
        <v>1</v>
      </c>
      <c r="W15" s="585">
        <v>7.4999999999999997E-3</v>
      </c>
      <c r="X15" s="585"/>
      <c r="Y15" s="585">
        <v>0</v>
      </c>
      <c r="Z15" s="585">
        <v>1</v>
      </c>
      <c r="AA15" s="585">
        <v>0</v>
      </c>
      <c r="AB15" s="585"/>
      <c r="AC15" s="585">
        <v>5.2499999999999998E-2</v>
      </c>
      <c r="AD15" s="585">
        <v>1</v>
      </c>
      <c r="AE15" s="585">
        <v>9.3333333333333341E-3</v>
      </c>
      <c r="AF15" s="585"/>
      <c r="AG15" s="585">
        <v>0</v>
      </c>
    </row>
    <row r="16" spans="1:34" x14ac:dyDescent="0.25">
      <c r="A16" s="167" t="s">
        <v>74</v>
      </c>
      <c r="B16" s="116" t="s">
        <v>75</v>
      </c>
      <c r="C16" s="110" t="s">
        <v>13</v>
      </c>
      <c r="D16" s="79">
        <v>0</v>
      </c>
      <c r="E16" s="584">
        <v>0</v>
      </c>
      <c r="F16" s="585"/>
      <c r="G16" s="585">
        <v>0</v>
      </c>
      <c r="H16" s="585"/>
      <c r="I16" s="585">
        <v>0</v>
      </c>
      <c r="J16" s="585"/>
      <c r="K16" s="585">
        <v>0</v>
      </c>
      <c r="L16" s="585"/>
      <c r="M16" s="585">
        <v>0</v>
      </c>
      <c r="N16" s="585"/>
      <c r="O16" s="585">
        <v>0</v>
      </c>
      <c r="P16" s="585"/>
      <c r="Q16" s="585">
        <v>0</v>
      </c>
      <c r="R16" s="585"/>
      <c r="S16" s="585">
        <v>0</v>
      </c>
      <c r="T16" s="585"/>
      <c r="U16" s="585">
        <v>0</v>
      </c>
      <c r="V16" s="585"/>
      <c r="W16" s="585">
        <v>0</v>
      </c>
      <c r="X16" s="585"/>
      <c r="Y16" s="585">
        <v>0</v>
      </c>
      <c r="Z16" s="585"/>
      <c r="AA16" s="585">
        <v>0</v>
      </c>
      <c r="AB16" s="585"/>
      <c r="AC16" s="585">
        <v>0</v>
      </c>
      <c r="AD16" s="585"/>
      <c r="AE16" s="585">
        <v>0</v>
      </c>
      <c r="AF16" s="585"/>
      <c r="AG16" s="585">
        <v>0</v>
      </c>
    </row>
    <row r="17" spans="1:33" x14ac:dyDescent="0.25">
      <c r="A17" s="167" t="s">
        <v>76</v>
      </c>
      <c r="B17" s="116" t="s">
        <v>77</v>
      </c>
      <c r="C17" s="110" t="s">
        <v>14</v>
      </c>
      <c r="D17" s="79">
        <v>0</v>
      </c>
      <c r="E17" s="584">
        <v>0</v>
      </c>
      <c r="F17" s="585"/>
      <c r="G17" s="585">
        <v>0</v>
      </c>
      <c r="H17" s="585"/>
      <c r="I17" s="585">
        <v>0</v>
      </c>
      <c r="J17" s="585"/>
      <c r="K17" s="585">
        <v>0</v>
      </c>
      <c r="L17" s="585"/>
      <c r="M17" s="585">
        <v>0</v>
      </c>
      <c r="N17" s="585"/>
      <c r="O17" s="585">
        <v>0</v>
      </c>
      <c r="P17" s="585"/>
      <c r="Q17" s="585">
        <v>0</v>
      </c>
      <c r="R17" s="585"/>
      <c r="S17" s="585">
        <v>0</v>
      </c>
      <c r="T17" s="585"/>
      <c r="U17" s="585">
        <v>0</v>
      </c>
      <c r="V17" s="585"/>
      <c r="W17" s="585">
        <v>0</v>
      </c>
      <c r="X17" s="585"/>
      <c r="Y17" s="585">
        <v>0</v>
      </c>
      <c r="Z17" s="585"/>
      <c r="AA17" s="585">
        <v>0</v>
      </c>
      <c r="AB17" s="585"/>
      <c r="AC17" s="585">
        <v>0</v>
      </c>
      <c r="AD17" s="585"/>
      <c r="AE17" s="585">
        <v>0</v>
      </c>
      <c r="AF17" s="585"/>
      <c r="AG17" s="585">
        <v>0</v>
      </c>
    </row>
    <row r="18" spans="1:33" x14ac:dyDescent="0.25">
      <c r="A18" s="167" t="s">
        <v>78</v>
      </c>
      <c r="B18" s="116" t="s">
        <v>79</v>
      </c>
      <c r="C18" s="110" t="s">
        <v>15</v>
      </c>
      <c r="D18" s="79">
        <v>3</v>
      </c>
      <c r="E18" s="584">
        <v>0.09</v>
      </c>
      <c r="F18" s="585"/>
      <c r="G18" s="585">
        <v>0</v>
      </c>
      <c r="H18" s="585"/>
      <c r="I18" s="585">
        <v>0</v>
      </c>
      <c r="J18" s="585"/>
      <c r="K18" s="585">
        <v>0</v>
      </c>
      <c r="L18" s="585"/>
      <c r="M18" s="585">
        <v>0</v>
      </c>
      <c r="N18" s="585"/>
      <c r="O18" s="585">
        <v>0</v>
      </c>
      <c r="P18" s="585">
        <v>1</v>
      </c>
      <c r="Q18" s="585">
        <v>0</v>
      </c>
      <c r="R18" s="585"/>
      <c r="S18" s="585">
        <v>0</v>
      </c>
      <c r="T18" s="585"/>
      <c r="U18" s="585">
        <v>0</v>
      </c>
      <c r="V18" s="585"/>
      <c r="W18" s="585">
        <v>0</v>
      </c>
      <c r="X18" s="585"/>
      <c r="Y18" s="585">
        <v>0</v>
      </c>
      <c r="Z18" s="585">
        <v>1</v>
      </c>
      <c r="AA18" s="585">
        <v>0</v>
      </c>
      <c r="AB18" s="585"/>
      <c r="AC18" s="585">
        <v>0.09</v>
      </c>
      <c r="AD18" s="585">
        <v>1</v>
      </c>
      <c r="AE18" s="585">
        <v>0</v>
      </c>
      <c r="AF18" s="585"/>
      <c r="AG18" s="585">
        <v>0</v>
      </c>
    </row>
    <row r="19" spans="1:33" hidden="1" x14ac:dyDescent="0.25">
      <c r="A19" s="167" t="s">
        <v>80</v>
      </c>
      <c r="B19" s="116" t="s">
        <v>81</v>
      </c>
      <c r="C19" s="110" t="s">
        <v>16</v>
      </c>
      <c r="D19" s="79">
        <v>0</v>
      </c>
      <c r="E19" s="584">
        <v>0</v>
      </c>
      <c r="F19" s="585"/>
      <c r="G19" s="585">
        <v>0</v>
      </c>
      <c r="H19" s="585"/>
      <c r="I19" s="585">
        <v>0</v>
      </c>
      <c r="J19" s="585"/>
      <c r="K19" s="585">
        <v>0</v>
      </c>
      <c r="L19" s="585"/>
      <c r="M19" s="585">
        <v>0</v>
      </c>
      <c r="N19" s="585"/>
      <c r="O19" s="585">
        <v>0</v>
      </c>
      <c r="P19" s="585"/>
      <c r="Q19" s="585">
        <v>0</v>
      </c>
      <c r="R19" s="585"/>
      <c r="S19" s="585">
        <v>0</v>
      </c>
      <c r="T19" s="585"/>
      <c r="U19" s="585">
        <v>0</v>
      </c>
      <c r="V19" s="585"/>
      <c r="W19" s="585">
        <v>0</v>
      </c>
      <c r="X19" s="585"/>
      <c r="Y19" s="585">
        <v>0</v>
      </c>
      <c r="Z19" s="585"/>
      <c r="AA19" s="585">
        <v>0</v>
      </c>
      <c r="AB19" s="585"/>
      <c r="AC19" s="585">
        <v>0</v>
      </c>
      <c r="AD19" s="585"/>
      <c r="AE19" s="585">
        <v>0</v>
      </c>
      <c r="AF19" s="585"/>
      <c r="AG19" s="585">
        <v>0</v>
      </c>
    </row>
    <row r="20" spans="1:33" s="104" customFormat="1" hidden="1" x14ac:dyDescent="0.25">
      <c r="A20" s="167" t="s">
        <v>82</v>
      </c>
      <c r="B20" s="116" t="s">
        <v>83</v>
      </c>
      <c r="C20" s="110" t="s">
        <v>17</v>
      </c>
      <c r="D20" s="79">
        <v>0</v>
      </c>
      <c r="E20" s="584">
        <v>0</v>
      </c>
      <c r="F20" s="585"/>
      <c r="G20" s="585">
        <v>0</v>
      </c>
      <c r="H20" s="585"/>
      <c r="I20" s="585">
        <v>0</v>
      </c>
      <c r="J20" s="585"/>
      <c r="K20" s="585">
        <v>0</v>
      </c>
      <c r="L20" s="585"/>
      <c r="M20" s="585">
        <v>0</v>
      </c>
      <c r="N20" s="585"/>
      <c r="O20" s="585">
        <v>0</v>
      </c>
      <c r="P20" s="585"/>
      <c r="Q20" s="585">
        <v>0</v>
      </c>
      <c r="R20" s="585"/>
      <c r="S20" s="585">
        <v>0</v>
      </c>
      <c r="T20" s="585"/>
      <c r="U20" s="585">
        <v>0</v>
      </c>
      <c r="V20" s="585"/>
      <c r="W20" s="585">
        <v>0</v>
      </c>
      <c r="X20" s="585"/>
      <c r="Y20" s="585">
        <v>0</v>
      </c>
      <c r="Z20" s="585"/>
      <c r="AA20" s="585">
        <v>0</v>
      </c>
      <c r="AB20" s="585"/>
      <c r="AC20" s="585">
        <v>0</v>
      </c>
      <c r="AD20" s="585"/>
      <c r="AE20" s="585">
        <v>0</v>
      </c>
      <c r="AF20" s="585"/>
      <c r="AG20" s="585">
        <v>0</v>
      </c>
    </row>
    <row r="21" spans="1:33" hidden="1" x14ac:dyDescent="0.25">
      <c r="A21" s="167" t="s">
        <v>84</v>
      </c>
      <c r="B21" s="116" t="s">
        <v>85</v>
      </c>
      <c r="C21" s="110" t="s">
        <v>18</v>
      </c>
      <c r="D21" s="79">
        <v>0</v>
      </c>
      <c r="E21" s="584">
        <v>0</v>
      </c>
      <c r="F21" s="585"/>
      <c r="G21" s="585">
        <v>0</v>
      </c>
      <c r="H21" s="585"/>
      <c r="I21" s="585">
        <v>0</v>
      </c>
      <c r="J21" s="585"/>
      <c r="K21" s="585">
        <v>0</v>
      </c>
      <c r="L21" s="585"/>
      <c r="M21" s="585">
        <v>0</v>
      </c>
      <c r="N21" s="585"/>
      <c r="O21" s="585">
        <v>0</v>
      </c>
      <c r="P21" s="585"/>
      <c r="Q21" s="585">
        <v>0</v>
      </c>
      <c r="R21" s="585"/>
      <c r="S21" s="585">
        <v>0</v>
      </c>
      <c r="T21" s="585"/>
      <c r="U21" s="585">
        <v>0</v>
      </c>
      <c r="V21" s="585"/>
      <c r="W21" s="585">
        <v>0</v>
      </c>
      <c r="X21" s="585"/>
      <c r="Y21" s="585">
        <v>0</v>
      </c>
      <c r="Z21" s="585"/>
      <c r="AA21" s="585">
        <v>0</v>
      </c>
      <c r="AB21" s="585"/>
      <c r="AC21" s="585">
        <v>0</v>
      </c>
      <c r="AD21" s="585"/>
      <c r="AE21" s="585">
        <v>0</v>
      </c>
      <c r="AF21" s="585"/>
      <c r="AG21" s="585">
        <v>0</v>
      </c>
    </row>
    <row r="22" spans="1:33" s="104" customFormat="1" x14ac:dyDescent="0.25">
      <c r="A22" s="31">
        <v>2</v>
      </c>
      <c r="B22" s="118" t="s">
        <v>86</v>
      </c>
      <c r="C22" s="101" t="s">
        <v>19</v>
      </c>
      <c r="D22" s="79">
        <v>6</v>
      </c>
      <c r="E22" s="586">
        <v>0.1565</v>
      </c>
      <c r="F22" s="584">
        <v>3</v>
      </c>
      <c r="G22" s="584">
        <v>3.6499999999999998E-2</v>
      </c>
      <c r="H22" s="584">
        <v>0</v>
      </c>
      <c r="I22" s="584">
        <v>0</v>
      </c>
      <c r="J22" s="584">
        <v>0</v>
      </c>
      <c r="K22" s="584">
        <v>0</v>
      </c>
      <c r="L22" s="584">
        <v>0</v>
      </c>
      <c r="M22" s="584">
        <v>0.12</v>
      </c>
      <c r="N22" s="584">
        <v>0</v>
      </c>
      <c r="O22" s="584">
        <v>0</v>
      </c>
      <c r="P22" s="584">
        <v>1</v>
      </c>
      <c r="Q22" s="584">
        <v>0</v>
      </c>
      <c r="R22" s="584">
        <v>0</v>
      </c>
      <c r="S22" s="584">
        <v>0</v>
      </c>
      <c r="T22" s="584">
        <v>0</v>
      </c>
      <c r="U22" s="584">
        <v>0</v>
      </c>
      <c r="V22" s="584">
        <v>0</v>
      </c>
      <c r="W22" s="584">
        <v>0</v>
      </c>
      <c r="X22" s="584">
        <v>0</v>
      </c>
      <c r="Y22" s="584">
        <v>0</v>
      </c>
      <c r="Z22" s="584">
        <v>1</v>
      </c>
      <c r="AA22" s="584">
        <v>0</v>
      </c>
      <c r="AB22" s="584">
        <v>0</v>
      </c>
      <c r="AC22" s="584">
        <v>0</v>
      </c>
      <c r="AD22" s="584">
        <v>1</v>
      </c>
      <c r="AE22" s="584">
        <v>0</v>
      </c>
      <c r="AF22" s="584">
        <v>0</v>
      </c>
      <c r="AG22" s="584">
        <v>0</v>
      </c>
    </row>
    <row r="23" spans="1:33" x14ac:dyDescent="0.25">
      <c r="A23" s="167" t="s">
        <v>87</v>
      </c>
      <c r="B23" s="116" t="s">
        <v>88</v>
      </c>
      <c r="C23" s="110" t="s">
        <v>20</v>
      </c>
      <c r="D23" s="79">
        <v>0</v>
      </c>
      <c r="E23" s="584">
        <v>0</v>
      </c>
      <c r="F23" s="585"/>
      <c r="G23" s="585">
        <v>0</v>
      </c>
      <c r="H23" s="585"/>
      <c r="I23" s="585">
        <v>0</v>
      </c>
      <c r="J23" s="585"/>
      <c r="K23" s="585">
        <v>0</v>
      </c>
      <c r="L23" s="585"/>
      <c r="M23" s="585">
        <v>0</v>
      </c>
      <c r="N23" s="585"/>
      <c r="O23" s="585">
        <v>0</v>
      </c>
      <c r="P23" s="585"/>
      <c r="Q23" s="585">
        <v>0</v>
      </c>
      <c r="R23" s="585"/>
      <c r="S23" s="585">
        <v>0</v>
      </c>
      <c r="T23" s="585"/>
      <c r="U23" s="585">
        <v>0</v>
      </c>
      <c r="V23" s="585"/>
      <c r="W23" s="585">
        <v>0</v>
      </c>
      <c r="X23" s="585"/>
      <c r="Y23" s="585">
        <v>0</v>
      </c>
      <c r="Z23" s="585"/>
      <c r="AA23" s="585">
        <v>0</v>
      </c>
      <c r="AB23" s="585"/>
      <c r="AC23" s="585">
        <v>0</v>
      </c>
      <c r="AD23" s="585"/>
      <c r="AE23" s="585">
        <v>0</v>
      </c>
      <c r="AF23" s="585"/>
      <c r="AG23" s="585">
        <v>0</v>
      </c>
    </row>
    <row r="24" spans="1:33" x14ac:dyDescent="0.25">
      <c r="A24" s="167" t="s">
        <v>89</v>
      </c>
      <c r="B24" s="116" t="s">
        <v>90</v>
      </c>
      <c r="C24" s="110" t="s">
        <v>21</v>
      </c>
      <c r="D24" s="79">
        <v>0</v>
      </c>
      <c r="E24" s="584">
        <v>0</v>
      </c>
      <c r="F24" s="585"/>
      <c r="G24" s="585">
        <v>0</v>
      </c>
      <c r="H24" s="585"/>
      <c r="I24" s="585">
        <v>0</v>
      </c>
      <c r="J24" s="585"/>
      <c r="K24" s="585">
        <v>0</v>
      </c>
      <c r="L24" s="585"/>
      <c r="M24" s="585">
        <v>0</v>
      </c>
      <c r="N24" s="585"/>
      <c r="O24" s="585">
        <v>0</v>
      </c>
      <c r="P24" s="585"/>
      <c r="Q24" s="585">
        <v>0</v>
      </c>
      <c r="R24" s="585"/>
      <c r="S24" s="585">
        <v>0</v>
      </c>
      <c r="T24" s="585"/>
      <c r="U24" s="585">
        <v>0</v>
      </c>
      <c r="V24" s="585"/>
      <c r="W24" s="585">
        <v>0</v>
      </c>
      <c r="X24" s="585"/>
      <c r="Y24" s="585">
        <v>0</v>
      </c>
      <c r="Z24" s="585"/>
      <c r="AA24" s="585">
        <v>0</v>
      </c>
      <c r="AB24" s="585"/>
      <c r="AC24" s="585">
        <v>0</v>
      </c>
      <c r="AD24" s="585"/>
      <c r="AE24" s="585">
        <v>0</v>
      </c>
      <c r="AF24" s="585"/>
      <c r="AG24" s="585">
        <v>0</v>
      </c>
    </row>
    <row r="25" spans="1:33" x14ac:dyDescent="0.25">
      <c r="A25" s="167" t="s">
        <v>91</v>
      </c>
      <c r="B25" s="116" t="s">
        <v>92</v>
      </c>
      <c r="C25" s="110" t="s">
        <v>22</v>
      </c>
      <c r="D25" s="79">
        <v>0</v>
      </c>
      <c r="E25" s="584">
        <v>0</v>
      </c>
      <c r="F25" s="585"/>
      <c r="G25" s="585">
        <v>0</v>
      </c>
      <c r="H25" s="585"/>
      <c r="I25" s="585">
        <v>0</v>
      </c>
      <c r="J25" s="585"/>
      <c r="K25" s="585">
        <v>0</v>
      </c>
      <c r="L25" s="585"/>
      <c r="M25" s="585">
        <v>0</v>
      </c>
      <c r="N25" s="585"/>
      <c r="O25" s="585">
        <v>0</v>
      </c>
      <c r="P25" s="585"/>
      <c r="Q25" s="585">
        <v>0</v>
      </c>
      <c r="R25" s="585"/>
      <c r="S25" s="585">
        <v>0</v>
      </c>
      <c r="T25" s="585"/>
      <c r="U25" s="585">
        <v>0</v>
      </c>
      <c r="V25" s="585"/>
      <c r="W25" s="585">
        <v>0</v>
      </c>
      <c r="X25" s="585"/>
      <c r="Y25" s="585">
        <v>0</v>
      </c>
      <c r="Z25" s="585"/>
      <c r="AA25" s="585">
        <v>0</v>
      </c>
      <c r="AB25" s="585"/>
      <c r="AC25" s="585">
        <v>0</v>
      </c>
      <c r="AD25" s="585"/>
      <c r="AE25" s="585">
        <v>0</v>
      </c>
      <c r="AF25" s="585"/>
      <c r="AG25" s="585">
        <v>0</v>
      </c>
    </row>
    <row r="26" spans="1:33" x14ac:dyDescent="0.25">
      <c r="A26" s="167" t="s">
        <v>93</v>
      </c>
      <c r="B26" s="116" t="s">
        <v>94</v>
      </c>
      <c r="C26" s="110" t="s">
        <v>23</v>
      </c>
      <c r="D26" s="79">
        <v>0</v>
      </c>
      <c r="E26" s="584">
        <v>0</v>
      </c>
      <c r="F26" s="585"/>
      <c r="G26" s="585">
        <v>0</v>
      </c>
      <c r="H26" s="585"/>
      <c r="I26" s="585">
        <v>0</v>
      </c>
      <c r="J26" s="585"/>
      <c r="K26" s="585">
        <v>0</v>
      </c>
      <c r="L26" s="585"/>
      <c r="M26" s="585">
        <v>0</v>
      </c>
      <c r="N26" s="585"/>
      <c r="O26" s="585">
        <v>0</v>
      </c>
      <c r="P26" s="585"/>
      <c r="Q26" s="585">
        <v>0</v>
      </c>
      <c r="R26" s="585"/>
      <c r="S26" s="585">
        <v>0</v>
      </c>
      <c r="T26" s="585"/>
      <c r="U26" s="585">
        <v>0</v>
      </c>
      <c r="V26" s="585"/>
      <c r="W26" s="585">
        <v>0</v>
      </c>
      <c r="X26" s="585"/>
      <c r="Y26" s="585">
        <v>0</v>
      </c>
      <c r="Z26" s="585"/>
      <c r="AA26" s="585">
        <v>0</v>
      </c>
      <c r="AB26" s="585"/>
      <c r="AC26" s="585">
        <v>0</v>
      </c>
      <c r="AD26" s="585"/>
      <c r="AE26" s="585">
        <v>0</v>
      </c>
      <c r="AF26" s="585"/>
      <c r="AG26" s="585">
        <v>0</v>
      </c>
    </row>
    <row r="27" spans="1:33" x14ac:dyDescent="0.25">
      <c r="A27" s="167" t="s">
        <v>95</v>
      </c>
      <c r="B27" s="116" t="s">
        <v>96</v>
      </c>
      <c r="C27" s="110" t="s">
        <v>24</v>
      </c>
      <c r="D27" s="79">
        <v>0</v>
      </c>
      <c r="E27" s="584">
        <v>0</v>
      </c>
      <c r="F27" s="585"/>
      <c r="G27" s="585">
        <v>0</v>
      </c>
      <c r="H27" s="585"/>
      <c r="I27" s="585">
        <v>0</v>
      </c>
      <c r="J27" s="585"/>
      <c r="K27" s="585">
        <v>0</v>
      </c>
      <c r="L27" s="585"/>
      <c r="M27" s="585">
        <v>0</v>
      </c>
      <c r="N27" s="585"/>
      <c r="O27" s="585">
        <v>0</v>
      </c>
      <c r="P27" s="585"/>
      <c r="Q27" s="585">
        <v>0</v>
      </c>
      <c r="R27" s="585"/>
      <c r="S27" s="585">
        <v>0</v>
      </c>
      <c r="T27" s="585"/>
      <c r="U27" s="585">
        <v>0</v>
      </c>
      <c r="V27" s="585"/>
      <c r="W27" s="585">
        <v>0</v>
      </c>
      <c r="X27" s="585"/>
      <c r="Y27" s="585">
        <v>0</v>
      </c>
      <c r="Z27" s="585"/>
      <c r="AA27" s="585">
        <v>0</v>
      </c>
      <c r="AB27" s="585"/>
      <c r="AC27" s="585">
        <v>0</v>
      </c>
      <c r="AD27" s="585"/>
      <c r="AE27" s="585">
        <v>0</v>
      </c>
      <c r="AF27" s="585"/>
      <c r="AG27" s="585">
        <v>0</v>
      </c>
    </row>
    <row r="28" spans="1:33" x14ac:dyDescent="0.25">
      <c r="A28" s="167" t="s">
        <v>97</v>
      </c>
      <c r="B28" s="116" t="s">
        <v>98</v>
      </c>
      <c r="C28" s="110" t="s">
        <v>25</v>
      </c>
      <c r="D28" s="79">
        <v>0</v>
      </c>
      <c r="E28" s="584">
        <v>0</v>
      </c>
      <c r="F28" s="585"/>
      <c r="G28" s="585">
        <v>0</v>
      </c>
      <c r="H28" s="585"/>
      <c r="I28" s="585">
        <v>0</v>
      </c>
      <c r="J28" s="585"/>
      <c r="K28" s="585">
        <v>0</v>
      </c>
      <c r="L28" s="585"/>
      <c r="M28" s="585">
        <v>0</v>
      </c>
      <c r="N28" s="585"/>
      <c r="O28" s="585">
        <v>0</v>
      </c>
      <c r="P28" s="585"/>
      <c r="Q28" s="585">
        <v>0</v>
      </c>
      <c r="R28" s="585"/>
      <c r="S28" s="585">
        <v>0</v>
      </c>
      <c r="T28" s="585"/>
      <c r="U28" s="585">
        <v>0</v>
      </c>
      <c r="V28" s="585"/>
      <c r="W28" s="585">
        <v>0</v>
      </c>
      <c r="X28" s="585"/>
      <c r="Y28" s="585">
        <v>0</v>
      </c>
      <c r="Z28" s="585"/>
      <c r="AA28" s="585">
        <v>0</v>
      </c>
      <c r="AB28" s="585"/>
      <c r="AC28" s="585">
        <v>0</v>
      </c>
      <c r="AD28" s="585"/>
      <c r="AE28" s="585">
        <v>0</v>
      </c>
      <c r="AF28" s="585"/>
      <c r="AG28" s="585">
        <v>0</v>
      </c>
    </row>
    <row r="29" spans="1:33" x14ac:dyDescent="0.25">
      <c r="A29" s="167" t="s">
        <v>99</v>
      </c>
      <c r="B29" s="116" t="s">
        <v>100</v>
      </c>
      <c r="C29" s="110" t="s">
        <v>26</v>
      </c>
      <c r="D29" s="79">
        <v>0</v>
      </c>
      <c r="E29" s="584">
        <v>0</v>
      </c>
      <c r="F29" s="585"/>
      <c r="G29" s="585">
        <v>0</v>
      </c>
      <c r="H29" s="585"/>
      <c r="I29" s="585">
        <v>0</v>
      </c>
      <c r="J29" s="585"/>
      <c r="K29" s="585">
        <v>0</v>
      </c>
      <c r="L29" s="585"/>
      <c r="M29" s="585">
        <v>0</v>
      </c>
      <c r="N29" s="585"/>
      <c r="O29" s="585">
        <v>0</v>
      </c>
      <c r="P29" s="585"/>
      <c r="Q29" s="585">
        <v>0</v>
      </c>
      <c r="R29" s="585"/>
      <c r="S29" s="585">
        <v>0</v>
      </c>
      <c r="T29" s="585"/>
      <c r="U29" s="585">
        <v>0</v>
      </c>
      <c r="V29" s="585"/>
      <c r="W29" s="585">
        <v>0</v>
      </c>
      <c r="X29" s="585"/>
      <c r="Y29" s="585">
        <v>0</v>
      </c>
      <c r="Z29" s="585"/>
      <c r="AA29" s="585">
        <v>0</v>
      </c>
      <c r="AB29" s="585"/>
      <c r="AC29" s="585">
        <v>0</v>
      </c>
      <c r="AD29" s="585"/>
      <c r="AE29" s="585">
        <v>0</v>
      </c>
      <c r="AF29" s="585"/>
      <c r="AG29" s="585">
        <v>0</v>
      </c>
    </row>
    <row r="30" spans="1:33" x14ac:dyDescent="0.25">
      <c r="A30" s="167" t="s">
        <v>101</v>
      </c>
      <c r="B30" s="116" t="s">
        <v>102</v>
      </c>
      <c r="C30" s="110" t="s">
        <v>27</v>
      </c>
      <c r="D30" s="79">
        <v>0</v>
      </c>
      <c r="E30" s="584">
        <v>0</v>
      </c>
      <c r="F30" s="585"/>
      <c r="G30" s="585">
        <v>0</v>
      </c>
      <c r="H30" s="585"/>
      <c r="I30" s="585">
        <v>0</v>
      </c>
      <c r="J30" s="585"/>
      <c r="K30" s="585">
        <v>0</v>
      </c>
      <c r="L30" s="585"/>
      <c r="M30" s="585">
        <v>0</v>
      </c>
      <c r="N30" s="585"/>
      <c r="O30" s="585">
        <v>0</v>
      </c>
      <c r="P30" s="585"/>
      <c r="Q30" s="585">
        <v>0</v>
      </c>
      <c r="R30" s="585"/>
      <c r="S30" s="585">
        <v>0</v>
      </c>
      <c r="T30" s="585"/>
      <c r="U30" s="585">
        <v>0</v>
      </c>
      <c r="V30" s="585"/>
      <c r="W30" s="585">
        <v>0</v>
      </c>
      <c r="X30" s="585"/>
      <c r="Y30" s="585">
        <v>0</v>
      </c>
      <c r="Z30" s="585"/>
      <c r="AA30" s="585">
        <v>0</v>
      </c>
      <c r="AB30" s="585"/>
      <c r="AC30" s="585">
        <v>0</v>
      </c>
      <c r="AD30" s="585"/>
      <c r="AE30" s="585">
        <v>0</v>
      </c>
      <c r="AF30" s="585"/>
      <c r="AG30" s="585">
        <v>0</v>
      </c>
    </row>
    <row r="31" spans="1:33" x14ac:dyDescent="0.25">
      <c r="A31" s="167" t="s">
        <v>103</v>
      </c>
      <c r="B31" s="116" t="s">
        <v>161</v>
      </c>
      <c r="C31" s="110" t="s">
        <v>28</v>
      </c>
      <c r="D31" s="79">
        <v>0</v>
      </c>
      <c r="E31" s="586">
        <v>1.8599999999999998E-2</v>
      </c>
      <c r="F31" s="585"/>
      <c r="G31" s="587">
        <v>1.8599999999999998E-2</v>
      </c>
      <c r="H31" s="585">
        <v>0</v>
      </c>
      <c r="I31" s="585">
        <v>0</v>
      </c>
      <c r="J31" s="585">
        <v>0</v>
      </c>
      <c r="K31" s="585">
        <v>0</v>
      </c>
      <c r="L31" s="585">
        <v>0</v>
      </c>
      <c r="M31" s="585">
        <v>0</v>
      </c>
      <c r="N31" s="585">
        <v>0</v>
      </c>
      <c r="O31" s="585">
        <v>0</v>
      </c>
      <c r="P31" s="585">
        <v>0</v>
      </c>
      <c r="Q31" s="585">
        <v>0</v>
      </c>
      <c r="R31" s="585">
        <v>0</v>
      </c>
      <c r="S31" s="585">
        <v>0</v>
      </c>
      <c r="T31" s="585">
        <v>0</v>
      </c>
      <c r="U31" s="585">
        <v>0</v>
      </c>
      <c r="V31" s="585">
        <v>0</v>
      </c>
      <c r="W31" s="585">
        <v>0</v>
      </c>
      <c r="X31" s="585">
        <v>0</v>
      </c>
      <c r="Y31" s="585">
        <v>0</v>
      </c>
      <c r="Z31" s="585">
        <v>0</v>
      </c>
      <c r="AA31" s="585">
        <v>0</v>
      </c>
      <c r="AB31" s="585">
        <v>0</v>
      </c>
      <c r="AC31" s="585">
        <v>0</v>
      </c>
      <c r="AD31" s="585">
        <v>0</v>
      </c>
      <c r="AE31" s="585">
        <v>0</v>
      </c>
      <c r="AF31" s="585">
        <v>0</v>
      </c>
      <c r="AG31" s="585">
        <v>0</v>
      </c>
    </row>
    <row r="32" spans="1:33" x14ac:dyDescent="0.25">
      <c r="A32" s="168" t="s">
        <v>252</v>
      </c>
      <c r="B32" s="21" t="s">
        <v>105</v>
      </c>
      <c r="C32" s="18" t="s">
        <v>29</v>
      </c>
      <c r="D32" s="79">
        <v>0</v>
      </c>
      <c r="E32" s="586">
        <v>1.8599999999999998E-2</v>
      </c>
      <c r="F32" s="585"/>
      <c r="G32" s="587">
        <v>1.8599999999999998E-2</v>
      </c>
      <c r="H32" s="585"/>
      <c r="I32" s="585">
        <v>0</v>
      </c>
      <c r="J32" s="585"/>
      <c r="K32" s="585">
        <v>0</v>
      </c>
      <c r="L32" s="585"/>
      <c r="M32" s="585">
        <v>0</v>
      </c>
      <c r="N32" s="585"/>
      <c r="O32" s="585">
        <v>0</v>
      </c>
      <c r="P32" s="585"/>
      <c r="Q32" s="585">
        <v>0</v>
      </c>
      <c r="R32" s="585"/>
      <c r="S32" s="585">
        <v>0</v>
      </c>
      <c r="T32" s="585"/>
      <c r="U32" s="585">
        <v>0</v>
      </c>
      <c r="V32" s="585"/>
      <c r="W32" s="585">
        <v>0</v>
      </c>
      <c r="X32" s="585"/>
      <c r="Y32" s="585">
        <v>0</v>
      </c>
      <c r="Z32" s="585"/>
      <c r="AA32" s="585">
        <v>0</v>
      </c>
      <c r="AB32" s="585"/>
      <c r="AC32" s="585">
        <v>0</v>
      </c>
      <c r="AD32" s="585"/>
      <c r="AE32" s="585">
        <v>0</v>
      </c>
      <c r="AF32" s="585"/>
      <c r="AG32" s="585">
        <v>0</v>
      </c>
    </row>
    <row r="33" spans="1:33" hidden="1" x14ac:dyDescent="0.25">
      <c r="A33" s="168" t="s">
        <v>253</v>
      </c>
      <c r="B33" s="21" t="s">
        <v>106</v>
      </c>
      <c r="C33" s="18" t="s">
        <v>30</v>
      </c>
      <c r="D33" s="79">
        <v>0</v>
      </c>
      <c r="E33" s="586">
        <v>0</v>
      </c>
      <c r="F33" s="585"/>
      <c r="G33" s="587">
        <v>0</v>
      </c>
      <c r="H33" s="585"/>
      <c r="I33" s="585">
        <v>0</v>
      </c>
      <c r="J33" s="585"/>
      <c r="K33" s="585">
        <v>0</v>
      </c>
      <c r="L33" s="585"/>
      <c r="M33" s="585">
        <v>0</v>
      </c>
      <c r="N33" s="585"/>
      <c r="O33" s="585">
        <v>0</v>
      </c>
      <c r="P33" s="585"/>
      <c r="Q33" s="585">
        <v>0</v>
      </c>
      <c r="R33" s="585"/>
      <c r="S33" s="585">
        <v>0</v>
      </c>
      <c r="T33" s="585"/>
      <c r="U33" s="585">
        <v>0</v>
      </c>
      <c r="V33" s="585"/>
      <c r="W33" s="585">
        <v>0</v>
      </c>
      <c r="X33" s="585"/>
      <c r="Y33" s="585">
        <v>0</v>
      </c>
      <c r="Z33" s="585"/>
      <c r="AA33" s="585">
        <v>0</v>
      </c>
      <c r="AB33" s="585"/>
      <c r="AC33" s="585">
        <v>0</v>
      </c>
      <c r="AD33" s="585"/>
      <c r="AE33" s="585">
        <v>0</v>
      </c>
      <c r="AF33" s="585"/>
      <c r="AG33" s="585">
        <v>0</v>
      </c>
    </row>
    <row r="34" spans="1:33" hidden="1" x14ac:dyDescent="0.25">
      <c r="A34" s="168" t="s">
        <v>254</v>
      </c>
      <c r="B34" s="21" t="s">
        <v>107</v>
      </c>
      <c r="C34" s="18" t="s">
        <v>31</v>
      </c>
      <c r="D34" s="79">
        <v>0</v>
      </c>
      <c r="E34" s="586">
        <v>0</v>
      </c>
      <c r="F34" s="585"/>
      <c r="G34" s="587">
        <v>0</v>
      </c>
      <c r="H34" s="585"/>
      <c r="I34" s="585">
        <v>0</v>
      </c>
      <c r="J34" s="585"/>
      <c r="K34" s="585">
        <v>0</v>
      </c>
      <c r="L34" s="585"/>
      <c r="M34" s="585">
        <v>0</v>
      </c>
      <c r="N34" s="585"/>
      <c r="O34" s="585">
        <v>0</v>
      </c>
      <c r="P34" s="585"/>
      <c r="Q34" s="585">
        <v>0</v>
      </c>
      <c r="R34" s="585"/>
      <c r="S34" s="585">
        <v>0</v>
      </c>
      <c r="T34" s="585"/>
      <c r="U34" s="585">
        <v>0</v>
      </c>
      <c r="V34" s="585"/>
      <c r="W34" s="585">
        <v>0</v>
      </c>
      <c r="X34" s="585"/>
      <c r="Y34" s="585">
        <v>0</v>
      </c>
      <c r="Z34" s="585"/>
      <c r="AA34" s="585">
        <v>0</v>
      </c>
      <c r="AB34" s="585"/>
      <c r="AC34" s="585">
        <v>0</v>
      </c>
      <c r="AD34" s="585"/>
      <c r="AE34" s="585">
        <v>0</v>
      </c>
      <c r="AF34" s="585"/>
      <c r="AG34" s="585">
        <v>0</v>
      </c>
    </row>
    <row r="35" spans="1:33" hidden="1" x14ac:dyDescent="0.25">
      <c r="A35" s="168" t="s">
        <v>255</v>
      </c>
      <c r="B35" s="21" t="s">
        <v>108</v>
      </c>
      <c r="C35" s="18" t="s">
        <v>32</v>
      </c>
      <c r="D35" s="79">
        <v>0</v>
      </c>
      <c r="E35" s="586">
        <v>0</v>
      </c>
      <c r="F35" s="585"/>
      <c r="G35" s="587">
        <v>0</v>
      </c>
      <c r="H35" s="585"/>
      <c r="I35" s="585">
        <v>0</v>
      </c>
      <c r="J35" s="585"/>
      <c r="K35" s="585">
        <v>0</v>
      </c>
      <c r="L35" s="585"/>
      <c r="M35" s="585">
        <v>0</v>
      </c>
      <c r="N35" s="585"/>
      <c r="O35" s="585">
        <v>0</v>
      </c>
      <c r="P35" s="585"/>
      <c r="Q35" s="585">
        <v>0</v>
      </c>
      <c r="R35" s="585"/>
      <c r="S35" s="585">
        <v>0</v>
      </c>
      <c r="T35" s="585"/>
      <c r="U35" s="585">
        <v>0</v>
      </c>
      <c r="V35" s="585"/>
      <c r="W35" s="585">
        <v>0</v>
      </c>
      <c r="X35" s="585"/>
      <c r="Y35" s="585">
        <v>0</v>
      </c>
      <c r="Z35" s="585"/>
      <c r="AA35" s="585">
        <v>0</v>
      </c>
      <c r="AB35" s="585"/>
      <c r="AC35" s="585">
        <v>0</v>
      </c>
      <c r="AD35" s="585"/>
      <c r="AE35" s="585">
        <v>0</v>
      </c>
      <c r="AF35" s="585"/>
      <c r="AG35" s="585">
        <v>0</v>
      </c>
    </row>
    <row r="36" spans="1:33" hidden="1" x14ac:dyDescent="0.25">
      <c r="A36" s="168" t="s">
        <v>256</v>
      </c>
      <c r="B36" s="21" t="s">
        <v>109</v>
      </c>
      <c r="C36" s="18" t="s">
        <v>33</v>
      </c>
      <c r="D36" s="79">
        <v>0</v>
      </c>
      <c r="E36" s="586">
        <v>0</v>
      </c>
      <c r="F36" s="585"/>
      <c r="G36" s="587">
        <v>0</v>
      </c>
      <c r="H36" s="585"/>
      <c r="I36" s="585">
        <v>0</v>
      </c>
      <c r="J36" s="585"/>
      <c r="K36" s="585">
        <v>0</v>
      </c>
      <c r="L36" s="585"/>
      <c r="M36" s="585">
        <v>0</v>
      </c>
      <c r="N36" s="585"/>
      <c r="O36" s="585">
        <v>0</v>
      </c>
      <c r="P36" s="585"/>
      <c r="Q36" s="585">
        <v>0</v>
      </c>
      <c r="R36" s="585"/>
      <c r="S36" s="585">
        <v>0</v>
      </c>
      <c r="T36" s="585"/>
      <c r="U36" s="585">
        <v>0</v>
      </c>
      <c r="V36" s="585"/>
      <c r="W36" s="585">
        <v>0</v>
      </c>
      <c r="X36" s="585"/>
      <c r="Y36" s="585">
        <v>0</v>
      </c>
      <c r="Z36" s="585"/>
      <c r="AA36" s="585">
        <v>0</v>
      </c>
      <c r="AB36" s="585"/>
      <c r="AC36" s="585">
        <v>0</v>
      </c>
      <c r="AD36" s="585"/>
      <c r="AE36" s="585">
        <v>0</v>
      </c>
      <c r="AF36" s="585"/>
      <c r="AG36" s="585">
        <v>0</v>
      </c>
    </row>
    <row r="37" spans="1:33" hidden="1" x14ac:dyDescent="0.25">
      <c r="A37" s="168" t="s">
        <v>257</v>
      </c>
      <c r="B37" s="21" t="s">
        <v>110</v>
      </c>
      <c r="C37" s="18" t="s">
        <v>34</v>
      </c>
      <c r="D37" s="79">
        <v>0</v>
      </c>
      <c r="E37" s="586">
        <v>0</v>
      </c>
      <c r="F37" s="585"/>
      <c r="G37" s="587">
        <v>0</v>
      </c>
      <c r="H37" s="585"/>
      <c r="I37" s="585">
        <v>0</v>
      </c>
      <c r="J37" s="585"/>
      <c r="K37" s="585">
        <v>0</v>
      </c>
      <c r="L37" s="585"/>
      <c r="M37" s="585">
        <v>0</v>
      </c>
      <c r="N37" s="585"/>
      <c r="O37" s="585">
        <v>0</v>
      </c>
      <c r="P37" s="585"/>
      <c r="Q37" s="585">
        <v>0</v>
      </c>
      <c r="R37" s="585"/>
      <c r="S37" s="585">
        <v>0</v>
      </c>
      <c r="T37" s="585"/>
      <c r="U37" s="585">
        <v>0</v>
      </c>
      <c r="V37" s="585"/>
      <c r="W37" s="585">
        <v>0</v>
      </c>
      <c r="X37" s="585"/>
      <c r="Y37" s="585">
        <v>0</v>
      </c>
      <c r="Z37" s="585"/>
      <c r="AA37" s="585">
        <v>0</v>
      </c>
      <c r="AB37" s="585"/>
      <c r="AC37" s="585">
        <v>0</v>
      </c>
      <c r="AD37" s="585"/>
      <c r="AE37" s="585">
        <v>0</v>
      </c>
      <c r="AF37" s="585"/>
      <c r="AG37" s="585">
        <v>0</v>
      </c>
    </row>
    <row r="38" spans="1:33" hidden="1" x14ac:dyDescent="0.25">
      <c r="A38" s="168" t="s">
        <v>258</v>
      </c>
      <c r="B38" s="21" t="s">
        <v>111</v>
      </c>
      <c r="C38" s="18" t="s">
        <v>35</v>
      </c>
      <c r="D38" s="79">
        <v>0</v>
      </c>
      <c r="E38" s="586">
        <v>0</v>
      </c>
      <c r="F38" s="585"/>
      <c r="G38" s="587">
        <v>0</v>
      </c>
      <c r="H38" s="585"/>
      <c r="I38" s="585">
        <v>0</v>
      </c>
      <c r="J38" s="585"/>
      <c r="K38" s="585">
        <v>0</v>
      </c>
      <c r="L38" s="585"/>
      <c r="M38" s="585">
        <v>0</v>
      </c>
      <c r="N38" s="585"/>
      <c r="O38" s="585">
        <v>0</v>
      </c>
      <c r="P38" s="585"/>
      <c r="Q38" s="585">
        <v>0</v>
      </c>
      <c r="R38" s="585"/>
      <c r="S38" s="585">
        <v>0</v>
      </c>
      <c r="T38" s="585"/>
      <c r="U38" s="585">
        <v>0</v>
      </c>
      <c r="V38" s="585"/>
      <c r="W38" s="585">
        <v>0</v>
      </c>
      <c r="X38" s="585"/>
      <c r="Y38" s="585">
        <v>0</v>
      </c>
      <c r="Z38" s="585"/>
      <c r="AA38" s="585">
        <v>0</v>
      </c>
      <c r="AB38" s="585"/>
      <c r="AC38" s="585">
        <v>0</v>
      </c>
      <c r="AD38" s="585"/>
      <c r="AE38" s="585">
        <v>0</v>
      </c>
      <c r="AF38" s="585"/>
      <c r="AG38" s="585">
        <v>0</v>
      </c>
    </row>
    <row r="39" spans="1:33" hidden="1" x14ac:dyDescent="0.25">
      <c r="A39" s="168" t="s">
        <v>259</v>
      </c>
      <c r="B39" s="21" t="s">
        <v>112</v>
      </c>
      <c r="C39" s="18" t="s">
        <v>36</v>
      </c>
      <c r="D39" s="79">
        <v>0</v>
      </c>
      <c r="E39" s="586">
        <v>0</v>
      </c>
      <c r="F39" s="585"/>
      <c r="G39" s="587">
        <v>0</v>
      </c>
      <c r="H39" s="585"/>
      <c r="I39" s="585">
        <v>0</v>
      </c>
      <c r="J39" s="585"/>
      <c r="K39" s="585">
        <v>0</v>
      </c>
      <c r="L39" s="585"/>
      <c r="M39" s="585">
        <v>0</v>
      </c>
      <c r="N39" s="585"/>
      <c r="O39" s="585">
        <v>0</v>
      </c>
      <c r="P39" s="585"/>
      <c r="Q39" s="585">
        <v>0</v>
      </c>
      <c r="R39" s="585"/>
      <c r="S39" s="585">
        <v>0</v>
      </c>
      <c r="T39" s="585"/>
      <c r="U39" s="585">
        <v>0</v>
      </c>
      <c r="V39" s="585"/>
      <c r="W39" s="585">
        <v>0</v>
      </c>
      <c r="X39" s="585"/>
      <c r="Y39" s="585">
        <v>0</v>
      </c>
      <c r="Z39" s="585"/>
      <c r="AA39" s="585">
        <v>0</v>
      </c>
      <c r="AB39" s="585"/>
      <c r="AC39" s="585">
        <v>0</v>
      </c>
      <c r="AD39" s="585"/>
      <c r="AE39" s="585">
        <v>0</v>
      </c>
      <c r="AF39" s="585"/>
      <c r="AG39" s="585">
        <v>0</v>
      </c>
    </row>
    <row r="40" spans="1:33" hidden="1" x14ac:dyDescent="0.25">
      <c r="A40" s="168" t="s">
        <v>262</v>
      </c>
      <c r="B40" s="21" t="s">
        <v>113</v>
      </c>
      <c r="C40" s="18" t="s">
        <v>37</v>
      </c>
      <c r="D40" s="79">
        <v>0</v>
      </c>
      <c r="E40" s="586">
        <v>0</v>
      </c>
      <c r="F40" s="585"/>
      <c r="G40" s="587">
        <v>0</v>
      </c>
      <c r="H40" s="585"/>
      <c r="I40" s="585">
        <v>0</v>
      </c>
      <c r="J40" s="585"/>
      <c r="K40" s="585">
        <v>0</v>
      </c>
      <c r="L40" s="585"/>
      <c r="M40" s="585">
        <v>0</v>
      </c>
      <c r="N40" s="585"/>
      <c r="O40" s="585">
        <v>0</v>
      </c>
      <c r="P40" s="585"/>
      <c r="Q40" s="585">
        <v>0</v>
      </c>
      <c r="R40" s="585"/>
      <c r="S40" s="585">
        <v>0</v>
      </c>
      <c r="T40" s="585"/>
      <c r="U40" s="585">
        <v>0</v>
      </c>
      <c r="V40" s="585"/>
      <c r="W40" s="585">
        <v>0</v>
      </c>
      <c r="X40" s="585"/>
      <c r="Y40" s="585">
        <v>0</v>
      </c>
      <c r="Z40" s="585"/>
      <c r="AA40" s="585">
        <v>0</v>
      </c>
      <c r="AB40" s="585"/>
      <c r="AC40" s="585">
        <v>0</v>
      </c>
      <c r="AD40" s="585"/>
      <c r="AE40" s="585">
        <v>0</v>
      </c>
      <c r="AF40" s="585"/>
      <c r="AG40" s="585">
        <v>0</v>
      </c>
    </row>
    <row r="41" spans="1:33" hidden="1" x14ac:dyDescent="0.25">
      <c r="A41" s="168" t="s">
        <v>260</v>
      </c>
      <c r="B41" s="21" t="s">
        <v>114</v>
      </c>
      <c r="C41" s="18" t="s">
        <v>38</v>
      </c>
      <c r="D41" s="79">
        <v>0</v>
      </c>
      <c r="E41" s="586">
        <v>0</v>
      </c>
      <c r="F41" s="585"/>
      <c r="G41" s="587">
        <v>0</v>
      </c>
      <c r="H41" s="585"/>
      <c r="I41" s="585">
        <v>0</v>
      </c>
      <c r="J41" s="585"/>
      <c r="K41" s="585">
        <v>0</v>
      </c>
      <c r="L41" s="585"/>
      <c r="M41" s="585">
        <v>0</v>
      </c>
      <c r="N41" s="585"/>
      <c r="O41" s="585">
        <v>0</v>
      </c>
      <c r="P41" s="585"/>
      <c r="Q41" s="585">
        <v>0</v>
      </c>
      <c r="R41" s="585"/>
      <c r="S41" s="585">
        <v>0</v>
      </c>
      <c r="T41" s="585"/>
      <c r="U41" s="585">
        <v>0</v>
      </c>
      <c r="V41" s="585"/>
      <c r="W41" s="585">
        <v>0</v>
      </c>
      <c r="X41" s="585"/>
      <c r="Y41" s="585">
        <v>0</v>
      </c>
      <c r="Z41" s="585"/>
      <c r="AA41" s="585">
        <v>0</v>
      </c>
      <c r="AB41" s="585"/>
      <c r="AC41" s="585">
        <v>0</v>
      </c>
      <c r="AD41" s="585"/>
      <c r="AE41" s="585">
        <v>0</v>
      </c>
      <c r="AF41" s="585"/>
      <c r="AG41" s="585">
        <v>0</v>
      </c>
    </row>
    <row r="42" spans="1:33" hidden="1" x14ac:dyDescent="0.25">
      <c r="A42" s="168" t="s">
        <v>261</v>
      </c>
      <c r="B42" s="21" t="s">
        <v>115</v>
      </c>
      <c r="C42" s="18" t="s">
        <v>39</v>
      </c>
      <c r="D42" s="79">
        <v>0</v>
      </c>
      <c r="E42" s="586">
        <v>0</v>
      </c>
      <c r="F42" s="585"/>
      <c r="G42" s="587">
        <v>0</v>
      </c>
      <c r="H42" s="585"/>
      <c r="I42" s="585">
        <v>0</v>
      </c>
      <c r="J42" s="585"/>
      <c r="K42" s="585">
        <v>0</v>
      </c>
      <c r="L42" s="585"/>
      <c r="M42" s="585">
        <v>0</v>
      </c>
      <c r="N42" s="585"/>
      <c r="O42" s="585">
        <v>0</v>
      </c>
      <c r="P42" s="585"/>
      <c r="Q42" s="585">
        <v>0</v>
      </c>
      <c r="R42" s="585"/>
      <c r="S42" s="585">
        <v>0</v>
      </c>
      <c r="T42" s="585"/>
      <c r="U42" s="585">
        <v>0</v>
      </c>
      <c r="V42" s="585"/>
      <c r="W42" s="585">
        <v>0</v>
      </c>
      <c r="X42" s="585"/>
      <c r="Y42" s="585">
        <v>0</v>
      </c>
      <c r="Z42" s="585"/>
      <c r="AA42" s="585">
        <v>0</v>
      </c>
      <c r="AB42" s="585"/>
      <c r="AC42" s="585">
        <v>0</v>
      </c>
      <c r="AD42" s="585"/>
      <c r="AE42" s="585">
        <v>0</v>
      </c>
      <c r="AF42" s="585"/>
      <c r="AG42" s="585">
        <v>0</v>
      </c>
    </row>
    <row r="43" spans="1:33" x14ac:dyDescent="0.25">
      <c r="A43" s="222" t="s">
        <v>116</v>
      </c>
      <c r="B43" s="116" t="s">
        <v>117</v>
      </c>
      <c r="C43" s="110" t="s">
        <v>40</v>
      </c>
      <c r="D43" s="79">
        <v>0</v>
      </c>
      <c r="E43" s="586">
        <v>0</v>
      </c>
      <c r="F43" s="585"/>
      <c r="G43" s="587">
        <v>0</v>
      </c>
      <c r="H43" s="585"/>
      <c r="I43" s="585">
        <v>0</v>
      </c>
      <c r="J43" s="585"/>
      <c r="K43" s="585">
        <v>0</v>
      </c>
      <c r="L43" s="585"/>
      <c r="M43" s="585">
        <v>0</v>
      </c>
      <c r="N43" s="585"/>
      <c r="O43" s="585">
        <v>0</v>
      </c>
      <c r="P43" s="585"/>
      <c r="Q43" s="585">
        <v>0</v>
      </c>
      <c r="R43" s="585"/>
      <c r="S43" s="585">
        <v>0</v>
      </c>
      <c r="T43" s="585"/>
      <c r="U43" s="585">
        <v>0</v>
      </c>
      <c r="V43" s="585"/>
      <c r="W43" s="585">
        <v>0</v>
      </c>
      <c r="X43" s="585"/>
      <c r="Y43" s="585">
        <v>0</v>
      </c>
      <c r="Z43" s="585"/>
      <c r="AA43" s="585">
        <v>0</v>
      </c>
      <c r="AB43" s="585"/>
      <c r="AC43" s="585">
        <v>0</v>
      </c>
      <c r="AD43" s="585"/>
      <c r="AE43" s="585">
        <v>0</v>
      </c>
      <c r="AF43" s="585"/>
      <c r="AG43" s="585">
        <v>0</v>
      </c>
    </row>
    <row r="44" spans="1:33" x14ac:dyDescent="0.25">
      <c r="A44" s="167" t="s">
        <v>118</v>
      </c>
      <c r="B44" s="116" t="s">
        <v>119</v>
      </c>
      <c r="C44" s="110" t="s">
        <v>41</v>
      </c>
      <c r="D44" s="79">
        <v>0</v>
      </c>
      <c r="E44" s="586">
        <v>0</v>
      </c>
      <c r="F44" s="585"/>
      <c r="G44" s="587">
        <v>0</v>
      </c>
      <c r="H44" s="585"/>
      <c r="I44" s="585">
        <v>0</v>
      </c>
      <c r="J44" s="585"/>
      <c r="K44" s="585">
        <v>0</v>
      </c>
      <c r="L44" s="585"/>
      <c r="M44" s="585">
        <v>0</v>
      </c>
      <c r="N44" s="585"/>
      <c r="O44" s="585">
        <v>0</v>
      </c>
      <c r="P44" s="585"/>
      <c r="Q44" s="585">
        <v>0</v>
      </c>
      <c r="R44" s="585"/>
      <c r="S44" s="585">
        <v>0</v>
      </c>
      <c r="T44" s="585"/>
      <c r="U44" s="585">
        <v>0</v>
      </c>
      <c r="V44" s="585"/>
      <c r="W44" s="585">
        <v>0</v>
      </c>
      <c r="X44" s="585"/>
      <c r="Y44" s="585">
        <v>0</v>
      </c>
      <c r="Z44" s="585"/>
      <c r="AA44" s="585">
        <v>0</v>
      </c>
      <c r="AB44" s="585"/>
      <c r="AC44" s="585">
        <v>0</v>
      </c>
      <c r="AD44" s="585"/>
      <c r="AE44" s="585">
        <v>0</v>
      </c>
      <c r="AF44" s="585"/>
      <c r="AG44" s="585">
        <v>0</v>
      </c>
    </row>
    <row r="45" spans="1:33" x14ac:dyDescent="0.25">
      <c r="A45" s="167" t="s">
        <v>120</v>
      </c>
      <c r="B45" s="116" t="s">
        <v>121</v>
      </c>
      <c r="C45" s="110" t="s">
        <v>42</v>
      </c>
      <c r="D45" s="79">
        <v>0</v>
      </c>
      <c r="E45" s="586">
        <v>0</v>
      </c>
      <c r="F45" s="585"/>
      <c r="G45" s="587">
        <v>0</v>
      </c>
      <c r="H45" s="585"/>
      <c r="I45" s="585">
        <v>0</v>
      </c>
      <c r="J45" s="585"/>
      <c r="K45" s="585">
        <v>0</v>
      </c>
      <c r="L45" s="585"/>
      <c r="M45" s="585">
        <v>0</v>
      </c>
      <c r="N45" s="585"/>
      <c r="O45" s="585">
        <v>0</v>
      </c>
      <c r="P45" s="585"/>
      <c r="Q45" s="585">
        <v>0</v>
      </c>
      <c r="R45" s="585"/>
      <c r="S45" s="585">
        <v>0</v>
      </c>
      <c r="T45" s="585"/>
      <c r="U45" s="585">
        <v>0</v>
      </c>
      <c r="V45" s="585"/>
      <c r="W45" s="585">
        <v>0</v>
      </c>
      <c r="X45" s="585"/>
      <c r="Y45" s="585">
        <v>0</v>
      </c>
      <c r="Z45" s="585"/>
      <c r="AA45" s="585">
        <v>0</v>
      </c>
      <c r="AB45" s="585"/>
      <c r="AC45" s="585">
        <v>0</v>
      </c>
      <c r="AD45" s="585"/>
      <c r="AE45" s="585">
        <v>0</v>
      </c>
      <c r="AF45" s="585"/>
      <c r="AG45" s="585">
        <v>0</v>
      </c>
    </row>
    <row r="46" spans="1:33" x14ac:dyDescent="0.25">
      <c r="A46" s="167" t="s">
        <v>122</v>
      </c>
      <c r="B46" s="116" t="s">
        <v>123</v>
      </c>
      <c r="C46" s="110" t="s">
        <v>43</v>
      </c>
      <c r="D46" s="79">
        <v>3</v>
      </c>
      <c r="E46" s="586">
        <v>0</v>
      </c>
      <c r="F46" s="585"/>
      <c r="G46" s="587">
        <v>0</v>
      </c>
      <c r="H46" s="585"/>
      <c r="I46" s="585">
        <v>0</v>
      </c>
      <c r="J46" s="585"/>
      <c r="K46" s="585">
        <v>0</v>
      </c>
      <c r="L46" s="585"/>
      <c r="M46" s="585">
        <v>0</v>
      </c>
      <c r="N46" s="585"/>
      <c r="O46" s="585">
        <v>0</v>
      </c>
      <c r="P46" s="585">
        <v>1</v>
      </c>
      <c r="Q46" s="585">
        <v>0</v>
      </c>
      <c r="R46" s="585"/>
      <c r="S46" s="585">
        <v>0</v>
      </c>
      <c r="T46" s="585"/>
      <c r="U46" s="585">
        <v>0</v>
      </c>
      <c r="V46" s="585"/>
      <c r="W46" s="585">
        <v>0</v>
      </c>
      <c r="X46" s="585"/>
      <c r="Y46" s="585">
        <v>0</v>
      </c>
      <c r="Z46" s="585">
        <v>1</v>
      </c>
      <c r="AA46" s="585">
        <v>0</v>
      </c>
      <c r="AB46" s="585"/>
      <c r="AC46" s="585">
        <v>0</v>
      </c>
      <c r="AD46" s="585">
        <v>1</v>
      </c>
      <c r="AE46" s="585">
        <v>0</v>
      </c>
      <c r="AF46" s="585"/>
      <c r="AG46" s="585">
        <v>0</v>
      </c>
    </row>
    <row r="47" spans="1:33" x14ac:dyDescent="0.25">
      <c r="A47" s="167" t="s">
        <v>124</v>
      </c>
      <c r="B47" s="116" t="s">
        <v>125</v>
      </c>
      <c r="C47" s="110" t="s">
        <v>44</v>
      </c>
      <c r="D47" s="79">
        <v>3</v>
      </c>
      <c r="E47" s="586">
        <v>1.7899999999999999E-2</v>
      </c>
      <c r="F47" s="585">
        <v>3</v>
      </c>
      <c r="G47" s="587">
        <v>1.7899999999999999E-2</v>
      </c>
      <c r="H47" s="585"/>
      <c r="I47" s="585">
        <v>0</v>
      </c>
      <c r="J47" s="585"/>
      <c r="K47" s="585">
        <v>0</v>
      </c>
      <c r="L47" s="585"/>
      <c r="M47" s="585">
        <v>0</v>
      </c>
      <c r="N47" s="585"/>
      <c r="O47" s="585">
        <v>0</v>
      </c>
      <c r="P47" s="585"/>
      <c r="Q47" s="585">
        <v>0</v>
      </c>
      <c r="R47" s="585"/>
      <c r="S47" s="585">
        <v>0</v>
      </c>
      <c r="T47" s="585"/>
      <c r="U47" s="585">
        <v>0</v>
      </c>
      <c r="V47" s="585"/>
      <c r="W47" s="585">
        <v>0</v>
      </c>
      <c r="X47" s="585"/>
      <c r="Y47" s="585">
        <v>0</v>
      </c>
      <c r="Z47" s="585"/>
      <c r="AA47" s="585">
        <v>0</v>
      </c>
      <c r="AB47" s="585"/>
      <c r="AC47" s="585">
        <v>0</v>
      </c>
      <c r="AD47" s="585"/>
      <c r="AE47" s="585">
        <v>0</v>
      </c>
      <c r="AF47" s="585"/>
      <c r="AG47" s="585">
        <v>0</v>
      </c>
    </row>
    <row r="48" spans="1:33" x14ac:dyDescent="0.25">
      <c r="A48" s="167" t="s">
        <v>126</v>
      </c>
      <c r="B48" s="116" t="s">
        <v>127</v>
      </c>
      <c r="C48" s="110" t="s">
        <v>45</v>
      </c>
      <c r="D48" s="79">
        <v>0</v>
      </c>
      <c r="E48" s="586">
        <v>0</v>
      </c>
      <c r="F48" s="585"/>
      <c r="G48" s="587">
        <v>0</v>
      </c>
      <c r="H48" s="585"/>
      <c r="I48" s="585">
        <v>0</v>
      </c>
      <c r="J48" s="585"/>
      <c r="K48" s="585">
        <v>0</v>
      </c>
      <c r="L48" s="585"/>
      <c r="M48" s="585">
        <v>0</v>
      </c>
      <c r="N48" s="585"/>
      <c r="O48" s="585">
        <v>0</v>
      </c>
      <c r="P48" s="585"/>
      <c r="Q48" s="585">
        <v>0</v>
      </c>
      <c r="R48" s="585"/>
      <c r="S48" s="585">
        <v>0</v>
      </c>
      <c r="T48" s="585"/>
      <c r="U48" s="585">
        <v>0</v>
      </c>
      <c r="V48" s="585"/>
      <c r="W48" s="585">
        <v>0</v>
      </c>
      <c r="X48" s="585"/>
      <c r="Y48" s="585">
        <v>0</v>
      </c>
      <c r="Z48" s="585"/>
      <c r="AA48" s="585">
        <v>0</v>
      </c>
      <c r="AB48" s="585"/>
      <c r="AC48" s="585">
        <v>0</v>
      </c>
      <c r="AD48" s="585"/>
      <c r="AE48" s="585">
        <v>0</v>
      </c>
      <c r="AF48" s="585"/>
      <c r="AG48" s="585">
        <v>0</v>
      </c>
    </row>
    <row r="49" spans="1:33" x14ac:dyDescent="0.25">
      <c r="A49" s="167" t="s">
        <v>128</v>
      </c>
      <c r="B49" s="116" t="s">
        <v>129</v>
      </c>
      <c r="C49" s="110" t="s">
        <v>46</v>
      </c>
      <c r="D49" s="79">
        <v>0</v>
      </c>
      <c r="E49" s="586">
        <v>0.12</v>
      </c>
      <c r="F49" s="585"/>
      <c r="G49" s="587">
        <v>0</v>
      </c>
      <c r="H49" s="585"/>
      <c r="I49" s="585">
        <v>0</v>
      </c>
      <c r="J49" s="585"/>
      <c r="K49" s="585">
        <v>0</v>
      </c>
      <c r="L49" s="585"/>
      <c r="M49" s="585">
        <v>0.12</v>
      </c>
      <c r="N49" s="585"/>
      <c r="O49" s="585">
        <v>0</v>
      </c>
      <c r="P49" s="585"/>
      <c r="Q49" s="585">
        <v>0</v>
      </c>
      <c r="R49" s="585"/>
      <c r="S49" s="585">
        <v>0</v>
      </c>
      <c r="T49" s="585"/>
      <c r="U49" s="585">
        <v>0</v>
      </c>
      <c r="V49" s="585"/>
      <c r="W49" s="585">
        <v>0</v>
      </c>
      <c r="X49" s="585"/>
      <c r="Y49" s="585">
        <v>0</v>
      </c>
      <c r="Z49" s="585"/>
      <c r="AA49" s="585">
        <v>0</v>
      </c>
      <c r="AB49" s="585"/>
      <c r="AC49" s="585">
        <v>0</v>
      </c>
      <c r="AD49" s="585"/>
      <c r="AE49" s="585">
        <v>0</v>
      </c>
      <c r="AF49" s="585"/>
      <c r="AG49" s="585">
        <v>0</v>
      </c>
    </row>
    <row r="50" spans="1:33" x14ac:dyDescent="0.25">
      <c r="A50" s="167" t="s">
        <v>130</v>
      </c>
      <c r="B50" s="116" t="s">
        <v>131</v>
      </c>
      <c r="C50" s="110" t="s">
        <v>47</v>
      </c>
      <c r="D50" s="79">
        <v>0</v>
      </c>
      <c r="E50" s="584">
        <v>0</v>
      </c>
      <c r="F50" s="585"/>
      <c r="G50" s="585">
        <v>0</v>
      </c>
      <c r="H50" s="585"/>
      <c r="I50" s="585">
        <v>0</v>
      </c>
      <c r="J50" s="585"/>
      <c r="K50" s="585">
        <v>0</v>
      </c>
      <c r="L50" s="585"/>
      <c r="M50" s="585">
        <v>0</v>
      </c>
      <c r="N50" s="585"/>
      <c r="O50" s="585">
        <v>0</v>
      </c>
      <c r="P50" s="585"/>
      <c r="Q50" s="585">
        <v>0</v>
      </c>
      <c r="R50" s="585"/>
      <c r="S50" s="585">
        <v>0</v>
      </c>
      <c r="T50" s="585"/>
      <c r="U50" s="585">
        <v>0</v>
      </c>
      <c r="V50" s="585"/>
      <c r="W50" s="585">
        <v>0</v>
      </c>
      <c r="X50" s="585"/>
      <c r="Y50" s="585">
        <v>0</v>
      </c>
      <c r="Z50" s="585"/>
      <c r="AA50" s="585">
        <v>0</v>
      </c>
      <c r="AB50" s="585"/>
      <c r="AC50" s="585">
        <v>0</v>
      </c>
      <c r="AD50" s="585"/>
      <c r="AE50" s="585">
        <v>0</v>
      </c>
      <c r="AF50" s="585"/>
      <c r="AG50" s="585">
        <v>0</v>
      </c>
    </row>
    <row r="51" spans="1:33" x14ac:dyDescent="0.25">
      <c r="A51" s="167" t="s">
        <v>132</v>
      </c>
      <c r="B51" s="116" t="s">
        <v>133</v>
      </c>
      <c r="C51" s="110" t="s">
        <v>48</v>
      </c>
      <c r="D51" s="79">
        <v>0</v>
      </c>
      <c r="E51" s="584">
        <v>0</v>
      </c>
      <c r="F51" s="585"/>
      <c r="G51" s="585">
        <v>0</v>
      </c>
      <c r="H51" s="585"/>
      <c r="I51" s="585">
        <v>0</v>
      </c>
      <c r="J51" s="585"/>
      <c r="K51" s="585">
        <v>0</v>
      </c>
      <c r="L51" s="585"/>
      <c r="M51" s="585">
        <v>0</v>
      </c>
      <c r="N51" s="585"/>
      <c r="O51" s="585">
        <v>0</v>
      </c>
      <c r="P51" s="585"/>
      <c r="Q51" s="585">
        <v>0</v>
      </c>
      <c r="R51" s="585"/>
      <c r="S51" s="585">
        <v>0</v>
      </c>
      <c r="T51" s="585"/>
      <c r="U51" s="585">
        <v>0</v>
      </c>
      <c r="V51" s="585"/>
      <c r="W51" s="585">
        <v>0</v>
      </c>
      <c r="X51" s="585"/>
      <c r="Y51" s="585">
        <v>0</v>
      </c>
      <c r="Z51" s="585"/>
      <c r="AA51" s="585">
        <v>0</v>
      </c>
      <c r="AB51" s="585"/>
      <c r="AC51" s="585">
        <v>0</v>
      </c>
      <c r="AD51" s="585"/>
      <c r="AE51" s="585">
        <v>0</v>
      </c>
      <c r="AF51" s="585"/>
      <c r="AG51" s="585">
        <v>0</v>
      </c>
    </row>
    <row r="52" spans="1:33" ht="31.5" x14ac:dyDescent="0.25">
      <c r="A52" s="167" t="s">
        <v>134</v>
      </c>
      <c r="B52" s="116" t="s">
        <v>135</v>
      </c>
      <c r="C52" s="110" t="s">
        <v>49</v>
      </c>
      <c r="D52" s="79">
        <v>0</v>
      </c>
      <c r="E52" s="584">
        <v>0</v>
      </c>
      <c r="F52" s="585"/>
      <c r="G52" s="585">
        <v>0</v>
      </c>
      <c r="H52" s="585"/>
      <c r="I52" s="585">
        <v>0</v>
      </c>
      <c r="J52" s="585"/>
      <c r="K52" s="585">
        <v>0</v>
      </c>
      <c r="L52" s="585"/>
      <c r="M52" s="585">
        <v>0</v>
      </c>
      <c r="N52" s="585"/>
      <c r="O52" s="585">
        <v>0</v>
      </c>
      <c r="P52" s="585"/>
      <c r="Q52" s="585">
        <v>0</v>
      </c>
      <c r="R52" s="585"/>
      <c r="S52" s="585">
        <v>0</v>
      </c>
      <c r="T52" s="585"/>
      <c r="U52" s="585">
        <v>0</v>
      </c>
      <c r="V52" s="585"/>
      <c r="W52" s="585">
        <v>0</v>
      </c>
      <c r="X52" s="585"/>
      <c r="Y52" s="585">
        <v>0</v>
      </c>
      <c r="Z52" s="585"/>
      <c r="AA52" s="585">
        <v>0</v>
      </c>
      <c r="AB52" s="585"/>
      <c r="AC52" s="585">
        <v>0</v>
      </c>
      <c r="AD52" s="585"/>
      <c r="AE52" s="585">
        <v>0</v>
      </c>
      <c r="AF52" s="585"/>
      <c r="AG52" s="585">
        <v>0</v>
      </c>
    </row>
    <row r="53" spans="1:33" x14ac:dyDescent="0.25">
      <c r="A53" s="167" t="s">
        <v>136</v>
      </c>
      <c r="B53" s="116" t="s">
        <v>137</v>
      </c>
      <c r="C53" s="110" t="s">
        <v>50</v>
      </c>
      <c r="D53" s="79">
        <v>0</v>
      </c>
      <c r="E53" s="584">
        <v>0</v>
      </c>
      <c r="F53" s="585"/>
      <c r="G53" s="585">
        <v>0</v>
      </c>
      <c r="H53" s="585"/>
      <c r="I53" s="585">
        <v>0</v>
      </c>
      <c r="J53" s="585"/>
      <c r="K53" s="585">
        <v>0</v>
      </c>
      <c r="L53" s="585"/>
      <c r="M53" s="585">
        <v>0</v>
      </c>
      <c r="N53" s="585"/>
      <c r="O53" s="585">
        <v>0</v>
      </c>
      <c r="P53" s="585"/>
      <c r="Q53" s="585">
        <v>0</v>
      </c>
      <c r="R53" s="585"/>
      <c r="S53" s="585">
        <v>0</v>
      </c>
      <c r="T53" s="585"/>
      <c r="U53" s="585">
        <v>0</v>
      </c>
      <c r="V53" s="585"/>
      <c r="W53" s="585">
        <v>0</v>
      </c>
      <c r="X53" s="585"/>
      <c r="Y53" s="585">
        <v>0</v>
      </c>
      <c r="Z53" s="585"/>
      <c r="AA53" s="585">
        <v>0</v>
      </c>
      <c r="AB53" s="585"/>
      <c r="AC53" s="585">
        <v>0</v>
      </c>
      <c r="AD53" s="585"/>
      <c r="AE53" s="585">
        <v>0</v>
      </c>
      <c r="AF53" s="585"/>
      <c r="AG53" s="585">
        <v>0</v>
      </c>
    </row>
    <row r="54" spans="1:33" x14ac:dyDescent="0.25">
      <c r="A54" s="167" t="s">
        <v>138</v>
      </c>
      <c r="B54" s="116" t="s">
        <v>139</v>
      </c>
      <c r="C54" s="110" t="s">
        <v>51</v>
      </c>
      <c r="D54" s="57">
        <v>0</v>
      </c>
      <c r="E54" s="584">
        <v>0</v>
      </c>
      <c r="F54" s="585"/>
      <c r="G54" s="585">
        <v>0</v>
      </c>
      <c r="H54" s="585"/>
      <c r="I54" s="585">
        <v>0</v>
      </c>
      <c r="J54" s="585"/>
      <c r="K54" s="585">
        <v>0</v>
      </c>
      <c r="L54" s="585"/>
      <c r="M54" s="585">
        <v>0</v>
      </c>
      <c r="N54" s="585"/>
      <c r="O54" s="585">
        <v>0</v>
      </c>
      <c r="P54" s="585"/>
      <c r="Q54" s="585">
        <v>0</v>
      </c>
      <c r="R54" s="585"/>
      <c r="S54" s="585">
        <v>0</v>
      </c>
      <c r="T54" s="585"/>
      <c r="U54" s="585">
        <v>0</v>
      </c>
      <c r="V54" s="585"/>
      <c r="W54" s="585">
        <v>0</v>
      </c>
      <c r="X54" s="585"/>
      <c r="Y54" s="585">
        <v>0</v>
      </c>
      <c r="Z54" s="585"/>
      <c r="AA54" s="585">
        <v>0</v>
      </c>
      <c r="AB54" s="585"/>
      <c r="AC54" s="585">
        <v>0</v>
      </c>
      <c r="AD54" s="585"/>
      <c r="AE54" s="585">
        <v>0</v>
      </c>
      <c r="AF54" s="585"/>
      <c r="AG54" s="585">
        <v>0</v>
      </c>
    </row>
    <row r="55" spans="1:33" x14ac:dyDescent="0.25">
      <c r="A55" s="167" t="s">
        <v>140</v>
      </c>
      <c r="B55" s="116" t="s">
        <v>141</v>
      </c>
      <c r="C55" s="110" t="s">
        <v>52</v>
      </c>
      <c r="D55" s="57">
        <v>0</v>
      </c>
      <c r="E55" s="584">
        <v>0</v>
      </c>
      <c r="F55" s="585"/>
      <c r="G55" s="585">
        <v>0</v>
      </c>
      <c r="H55" s="585"/>
      <c r="I55" s="585">
        <v>0</v>
      </c>
      <c r="J55" s="585"/>
      <c r="K55" s="585">
        <v>0</v>
      </c>
      <c r="L55" s="585"/>
      <c r="M55" s="585">
        <v>0</v>
      </c>
      <c r="N55" s="585"/>
      <c r="O55" s="585">
        <v>0</v>
      </c>
      <c r="P55" s="585"/>
      <c r="Q55" s="585">
        <v>0</v>
      </c>
      <c r="R55" s="585"/>
      <c r="S55" s="585">
        <v>0</v>
      </c>
      <c r="T55" s="585"/>
      <c r="U55" s="585">
        <v>0</v>
      </c>
      <c r="V55" s="585"/>
      <c r="W55" s="585">
        <v>0</v>
      </c>
      <c r="X55" s="585"/>
      <c r="Y55" s="585">
        <v>0</v>
      </c>
      <c r="Z55" s="585"/>
      <c r="AA55" s="585">
        <v>0</v>
      </c>
      <c r="AB55" s="585"/>
      <c r="AC55" s="585">
        <v>0</v>
      </c>
      <c r="AD55" s="585"/>
      <c r="AE55" s="585">
        <v>0</v>
      </c>
      <c r="AF55" s="585"/>
      <c r="AG55" s="585">
        <v>0</v>
      </c>
    </row>
    <row r="56" spans="1:33" x14ac:dyDescent="0.25">
      <c r="A56" s="167" t="s">
        <v>142</v>
      </c>
      <c r="B56" s="116" t="s">
        <v>143</v>
      </c>
      <c r="C56" s="110" t="s">
        <v>53</v>
      </c>
      <c r="D56" s="57">
        <v>0</v>
      </c>
      <c r="E56" s="584">
        <v>0</v>
      </c>
      <c r="F56" s="585"/>
      <c r="G56" s="585">
        <v>0</v>
      </c>
      <c r="H56" s="585"/>
      <c r="I56" s="585">
        <v>0</v>
      </c>
      <c r="J56" s="585"/>
      <c r="K56" s="585">
        <v>0</v>
      </c>
      <c r="L56" s="585"/>
      <c r="M56" s="585">
        <v>0</v>
      </c>
      <c r="N56" s="585"/>
      <c r="O56" s="585">
        <v>0</v>
      </c>
      <c r="P56" s="585"/>
      <c r="Q56" s="585">
        <v>0</v>
      </c>
      <c r="R56" s="585"/>
      <c r="S56" s="585">
        <v>0</v>
      </c>
      <c r="T56" s="585"/>
      <c r="U56" s="585">
        <v>0</v>
      </c>
      <c r="V56" s="585"/>
      <c r="W56" s="585">
        <v>0</v>
      </c>
      <c r="X56" s="585"/>
      <c r="Y56" s="585">
        <v>0</v>
      </c>
      <c r="Z56" s="585"/>
      <c r="AA56" s="585">
        <v>0</v>
      </c>
      <c r="AB56" s="585"/>
      <c r="AC56" s="585">
        <v>0</v>
      </c>
      <c r="AD56" s="585"/>
      <c r="AE56" s="585">
        <v>0</v>
      </c>
      <c r="AF56" s="585"/>
      <c r="AG56" s="585">
        <v>0</v>
      </c>
    </row>
    <row r="57" spans="1:33" x14ac:dyDescent="0.25">
      <c r="A57" s="167" t="s">
        <v>144</v>
      </c>
      <c r="B57" s="116" t="s">
        <v>145</v>
      </c>
      <c r="C57" s="110" t="s">
        <v>54</v>
      </c>
      <c r="D57" s="57">
        <v>0</v>
      </c>
      <c r="E57" s="584">
        <v>0</v>
      </c>
      <c r="F57" s="585"/>
      <c r="G57" s="585">
        <v>0</v>
      </c>
      <c r="H57" s="585"/>
      <c r="I57" s="585">
        <v>0</v>
      </c>
      <c r="J57" s="585"/>
      <c r="K57" s="585">
        <v>0</v>
      </c>
      <c r="L57" s="585"/>
      <c r="M57" s="585">
        <v>0</v>
      </c>
      <c r="N57" s="585"/>
      <c r="O57" s="585">
        <v>0</v>
      </c>
      <c r="P57" s="585"/>
      <c r="Q57" s="585">
        <v>0</v>
      </c>
      <c r="R57" s="585"/>
      <c r="S57" s="585">
        <v>0</v>
      </c>
      <c r="T57" s="585"/>
      <c r="U57" s="585">
        <v>0</v>
      </c>
      <c r="V57" s="585"/>
      <c r="W57" s="585">
        <v>0</v>
      </c>
      <c r="X57" s="585"/>
      <c r="Y57" s="585">
        <v>0</v>
      </c>
      <c r="Z57" s="585"/>
      <c r="AA57" s="585">
        <v>0</v>
      </c>
      <c r="AB57" s="585"/>
      <c r="AC57" s="585">
        <v>0</v>
      </c>
      <c r="AD57" s="585"/>
      <c r="AE57" s="585">
        <v>0</v>
      </c>
      <c r="AF57" s="585"/>
      <c r="AG57" s="585">
        <v>0</v>
      </c>
    </row>
    <row r="58" spans="1:33" x14ac:dyDescent="0.25">
      <c r="A58" s="167" t="s">
        <v>146</v>
      </c>
      <c r="B58" s="116" t="s">
        <v>147</v>
      </c>
      <c r="C58" s="110" t="s">
        <v>55</v>
      </c>
      <c r="D58" s="57">
        <v>0</v>
      </c>
      <c r="E58" s="584">
        <v>0</v>
      </c>
      <c r="F58" s="585"/>
      <c r="G58" s="585">
        <v>0</v>
      </c>
      <c r="H58" s="585"/>
      <c r="I58" s="585">
        <v>0</v>
      </c>
      <c r="J58" s="585"/>
      <c r="K58" s="585">
        <v>0</v>
      </c>
      <c r="L58" s="585"/>
      <c r="M58" s="585">
        <v>0</v>
      </c>
      <c r="N58" s="585"/>
      <c r="O58" s="585">
        <v>0</v>
      </c>
      <c r="P58" s="585"/>
      <c r="Q58" s="585">
        <v>0</v>
      </c>
      <c r="R58" s="585"/>
      <c r="S58" s="585">
        <v>0</v>
      </c>
      <c r="T58" s="585"/>
      <c r="U58" s="585">
        <v>0</v>
      </c>
      <c r="V58" s="585"/>
      <c r="W58" s="585">
        <v>0</v>
      </c>
      <c r="X58" s="585"/>
      <c r="Y58" s="585">
        <v>0</v>
      </c>
      <c r="Z58" s="585"/>
      <c r="AA58" s="585">
        <v>0</v>
      </c>
      <c r="AB58" s="585"/>
      <c r="AC58" s="585">
        <v>0</v>
      </c>
      <c r="AD58" s="585"/>
      <c r="AE58" s="585">
        <v>0</v>
      </c>
      <c r="AF58" s="585"/>
      <c r="AG58" s="585">
        <v>0</v>
      </c>
    </row>
    <row r="59" spans="1:33" x14ac:dyDescent="0.25">
      <c r="A59" s="223" t="s">
        <v>148</v>
      </c>
      <c r="B59" s="169" t="s">
        <v>149</v>
      </c>
      <c r="C59" s="170" t="s">
        <v>56</v>
      </c>
      <c r="D59" s="22">
        <v>0</v>
      </c>
      <c r="E59" s="588">
        <v>0</v>
      </c>
      <c r="F59" s="589"/>
      <c r="G59" s="589">
        <v>0</v>
      </c>
      <c r="H59" s="589"/>
      <c r="I59" s="589">
        <v>0</v>
      </c>
      <c r="J59" s="589"/>
      <c r="K59" s="589">
        <v>0</v>
      </c>
      <c r="L59" s="589"/>
      <c r="M59" s="589">
        <v>0</v>
      </c>
      <c r="N59" s="589"/>
      <c r="O59" s="589">
        <v>0</v>
      </c>
      <c r="P59" s="589"/>
      <c r="Q59" s="589">
        <v>0</v>
      </c>
      <c r="R59" s="589"/>
      <c r="S59" s="589">
        <v>0</v>
      </c>
      <c r="T59" s="589"/>
      <c r="U59" s="589">
        <v>0</v>
      </c>
      <c r="V59" s="589"/>
      <c r="W59" s="589">
        <v>0</v>
      </c>
      <c r="X59" s="589"/>
      <c r="Y59" s="589">
        <v>0</v>
      </c>
      <c r="Z59" s="589"/>
      <c r="AA59" s="589">
        <v>0</v>
      </c>
      <c r="AB59" s="589"/>
      <c r="AC59" s="589">
        <v>0</v>
      </c>
      <c r="AD59" s="589"/>
      <c r="AE59" s="589">
        <v>0</v>
      </c>
      <c r="AF59" s="589"/>
      <c r="AG59" s="589">
        <v>0</v>
      </c>
    </row>
  </sheetData>
  <mergeCells count="24">
    <mergeCell ref="A1:AG1"/>
    <mergeCell ref="X3:AG3"/>
    <mergeCell ref="A4:A6"/>
    <mergeCell ref="AD5:AE5"/>
    <mergeCell ref="B4:B6"/>
    <mergeCell ref="AB5:AC5"/>
    <mergeCell ref="R5:S5"/>
    <mergeCell ref="X5:Y5"/>
    <mergeCell ref="N5:O5"/>
    <mergeCell ref="P5:Q5"/>
    <mergeCell ref="A2:AD2"/>
    <mergeCell ref="P3:V3"/>
    <mergeCell ref="D4:D6"/>
    <mergeCell ref="C4:C6"/>
    <mergeCell ref="E4:E6"/>
    <mergeCell ref="L5:M5"/>
    <mergeCell ref="J5:K5"/>
    <mergeCell ref="F4:AG4"/>
    <mergeCell ref="AF5:AG5"/>
    <mergeCell ref="V5:W5"/>
    <mergeCell ref="H5:I5"/>
    <mergeCell ref="Z5:AA5"/>
    <mergeCell ref="F5:G5"/>
    <mergeCell ref="T5:U5"/>
  </mergeCells>
  <pageMargins left="7.874015748031496E-2" right="7.874015748031496E-2" top="0.6692913385826772" bottom="0.11811023622047245" header="0" footer="0"/>
  <pageSetup paperSize="9"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56"/>
  <sheetViews>
    <sheetView zoomScale="55" zoomScaleNormal="55" zoomScaleSheetLayoutView="100" workbookViewId="0">
      <selection activeCell="V23" sqref="V23"/>
    </sheetView>
  </sheetViews>
  <sheetFormatPr defaultColWidth="17.140625" defaultRowHeight="15.75" x14ac:dyDescent="0.25"/>
  <cols>
    <col min="1" max="1" width="8.42578125" style="3" bestFit="1" customWidth="1"/>
    <col min="2" max="2" width="38" style="3" customWidth="1"/>
    <col min="3" max="3" width="9.7109375" style="3" bestFit="1" customWidth="1"/>
    <col min="4" max="4" width="10" style="3" customWidth="1"/>
    <col min="5" max="5" width="11.140625" style="3" customWidth="1"/>
    <col min="6" max="7" width="9.140625" style="3" customWidth="1"/>
    <col min="8" max="8" width="9.42578125" style="3" customWidth="1"/>
    <col min="9" max="9" width="10.140625" style="3" customWidth="1"/>
    <col min="10" max="10" width="8.28515625" style="3" customWidth="1"/>
    <col min="11" max="11" width="8.140625" style="3" customWidth="1"/>
    <col min="12" max="12" width="10.140625" style="3" customWidth="1"/>
    <col min="13" max="13" width="10.5703125" style="3" customWidth="1"/>
    <col min="14" max="14" width="8.5703125" style="3" customWidth="1"/>
    <col min="15" max="15" width="8.28515625" style="3" customWidth="1"/>
    <col min="16" max="16" width="10.5703125" style="3" customWidth="1"/>
    <col min="17" max="17" width="9.5703125" style="3" customWidth="1"/>
    <col min="18" max="18" width="10.140625" style="3" customWidth="1"/>
    <col min="19" max="16384" width="17.140625" style="3"/>
  </cols>
  <sheetData>
    <row r="1" spans="1:18" ht="36" customHeight="1" x14ac:dyDescent="0.25">
      <c r="A1" s="919" t="s">
        <v>550</v>
      </c>
      <c r="B1" s="920"/>
      <c r="C1" s="920"/>
      <c r="D1" s="920"/>
      <c r="E1" s="920"/>
      <c r="F1" s="920"/>
      <c r="G1" s="920"/>
      <c r="H1" s="920"/>
      <c r="I1" s="920"/>
      <c r="J1" s="920"/>
      <c r="K1" s="920"/>
      <c r="L1" s="920"/>
      <c r="M1" s="920"/>
      <c r="N1" s="920"/>
      <c r="O1" s="920"/>
      <c r="P1" s="920"/>
      <c r="Q1" s="920"/>
    </row>
    <row r="2" spans="1:18" x14ac:dyDescent="0.25">
      <c r="J2" s="921"/>
      <c r="K2" s="921"/>
      <c r="L2" s="921"/>
      <c r="M2" s="921"/>
      <c r="N2" s="921" t="s">
        <v>0</v>
      </c>
      <c r="O2" s="921"/>
      <c r="P2" s="921"/>
      <c r="Q2" s="921"/>
    </row>
    <row r="3" spans="1:18" s="4" customFormat="1" x14ac:dyDescent="0.25">
      <c r="A3" s="922" t="s">
        <v>1</v>
      </c>
      <c r="B3" s="922" t="s">
        <v>2</v>
      </c>
      <c r="C3" s="922" t="s">
        <v>3</v>
      </c>
      <c r="D3" s="923" t="s">
        <v>182</v>
      </c>
      <c r="E3" s="924" t="s">
        <v>183</v>
      </c>
      <c r="F3" s="925"/>
      <c r="G3" s="925"/>
      <c r="H3" s="925"/>
      <c r="I3" s="925"/>
      <c r="J3" s="925"/>
      <c r="K3" s="925"/>
      <c r="L3" s="925"/>
      <c r="M3" s="925"/>
      <c r="N3" s="925"/>
      <c r="O3" s="925"/>
      <c r="P3" s="925"/>
      <c r="Q3" s="925"/>
      <c r="R3" s="926"/>
    </row>
    <row r="4" spans="1:18" s="5" customFormat="1" ht="79.5" customHeight="1" x14ac:dyDescent="0.25">
      <c r="A4" s="922"/>
      <c r="B4" s="922"/>
      <c r="C4" s="922"/>
      <c r="D4" s="923"/>
      <c r="E4" s="60" t="s">
        <v>237</v>
      </c>
      <c r="F4" s="60" t="s">
        <v>238</v>
      </c>
      <c r="G4" s="60" t="s">
        <v>239</v>
      </c>
      <c r="H4" s="60" t="s">
        <v>240</v>
      </c>
      <c r="I4" s="60" t="s">
        <v>241</v>
      </c>
      <c r="J4" s="60" t="s">
        <v>242</v>
      </c>
      <c r="K4" s="60" t="s">
        <v>243</v>
      </c>
      <c r="L4" s="60" t="s">
        <v>244</v>
      </c>
      <c r="M4" s="60" t="s">
        <v>245</v>
      </c>
      <c r="N4" s="60" t="s">
        <v>246</v>
      </c>
      <c r="O4" s="60" t="s">
        <v>247</v>
      </c>
      <c r="P4" s="60" t="s">
        <v>248</v>
      </c>
      <c r="Q4" s="60" t="s">
        <v>249</v>
      </c>
      <c r="R4" s="60" t="s">
        <v>250</v>
      </c>
    </row>
    <row r="5" spans="1:18" s="7" customFormat="1" x14ac:dyDescent="0.25">
      <c r="A5" s="6">
        <v>1</v>
      </c>
      <c r="B5" s="6">
        <v>2</v>
      </c>
      <c r="C5" s="6">
        <v>3</v>
      </c>
      <c r="D5" s="6" t="s">
        <v>160</v>
      </c>
      <c r="E5" s="59">
        <v>5</v>
      </c>
      <c r="F5" s="59">
        <v>6</v>
      </c>
      <c r="G5" s="59">
        <v>7</v>
      </c>
      <c r="H5" s="59">
        <v>8</v>
      </c>
      <c r="I5" s="59">
        <v>9</v>
      </c>
      <c r="J5" s="59">
        <v>10</v>
      </c>
      <c r="K5" s="59">
        <v>11</v>
      </c>
      <c r="L5" s="59">
        <v>12</v>
      </c>
      <c r="M5" s="59">
        <v>13</v>
      </c>
      <c r="N5" s="59">
        <v>14</v>
      </c>
      <c r="O5" s="59">
        <v>15</v>
      </c>
      <c r="P5" s="59">
        <v>16</v>
      </c>
      <c r="Q5" s="59">
        <v>17</v>
      </c>
      <c r="R5" s="59">
        <v>18</v>
      </c>
    </row>
    <row r="6" spans="1:18" s="4" customFormat="1" x14ac:dyDescent="0.25">
      <c r="A6" s="8">
        <v>1</v>
      </c>
      <c r="B6" s="96" t="s">
        <v>61</v>
      </c>
      <c r="C6" s="9" t="s">
        <v>6</v>
      </c>
      <c r="D6" s="10">
        <v>0</v>
      </c>
      <c r="E6" s="10">
        <v>0</v>
      </c>
      <c r="F6" s="10">
        <v>0</v>
      </c>
      <c r="G6" s="10">
        <v>0</v>
      </c>
      <c r="H6" s="10">
        <v>0</v>
      </c>
      <c r="I6" s="10">
        <v>0</v>
      </c>
      <c r="J6" s="10">
        <v>0</v>
      </c>
      <c r="K6" s="10">
        <v>0</v>
      </c>
      <c r="L6" s="10">
        <v>0</v>
      </c>
      <c r="M6" s="10">
        <v>0</v>
      </c>
      <c r="N6" s="10">
        <v>0</v>
      </c>
      <c r="O6" s="10">
        <v>0</v>
      </c>
      <c r="P6" s="10">
        <v>0</v>
      </c>
      <c r="Q6" s="10">
        <v>0</v>
      </c>
      <c r="R6" s="10">
        <v>0</v>
      </c>
    </row>
    <row r="7" spans="1:18" x14ac:dyDescent="0.25">
      <c r="A7" s="11" t="s">
        <v>62</v>
      </c>
      <c r="B7" s="19" t="s">
        <v>63</v>
      </c>
      <c r="C7" s="12" t="s">
        <v>7</v>
      </c>
      <c r="D7" s="17">
        <v>0</v>
      </c>
      <c r="E7" s="13">
        <v>0</v>
      </c>
      <c r="F7" s="13">
        <v>0</v>
      </c>
      <c r="G7" s="13">
        <v>0</v>
      </c>
      <c r="H7" s="13">
        <v>0</v>
      </c>
      <c r="I7" s="13">
        <v>0</v>
      </c>
      <c r="J7" s="13">
        <v>0</v>
      </c>
      <c r="K7" s="13">
        <v>0</v>
      </c>
      <c r="L7" s="13">
        <v>0</v>
      </c>
      <c r="M7" s="13">
        <v>0</v>
      </c>
      <c r="N7" s="13">
        <v>0</v>
      </c>
      <c r="O7" s="13">
        <v>0</v>
      </c>
      <c r="P7" s="13">
        <v>0</v>
      </c>
      <c r="Q7" s="13">
        <v>0</v>
      </c>
      <c r="R7" s="13">
        <v>0</v>
      </c>
    </row>
    <row r="8" spans="1:18" x14ac:dyDescent="0.25">
      <c r="A8" s="11" t="s">
        <v>64</v>
      </c>
      <c r="B8" s="97" t="s">
        <v>65</v>
      </c>
      <c r="C8" s="12" t="s">
        <v>8</v>
      </c>
      <c r="D8" s="17">
        <v>0</v>
      </c>
      <c r="E8" s="13">
        <v>0</v>
      </c>
      <c r="F8" s="13">
        <v>0</v>
      </c>
      <c r="G8" s="13">
        <v>0</v>
      </c>
      <c r="H8" s="13">
        <v>0</v>
      </c>
      <c r="I8" s="13">
        <v>0</v>
      </c>
      <c r="J8" s="13">
        <v>0</v>
      </c>
      <c r="K8" s="13">
        <v>0</v>
      </c>
      <c r="L8" s="13">
        <v>0</v>
      </c>
      <c r="M8" s="13">
        <v>0</v>
      </c>
      <c r="N8" s="13">
        <v>0</v>
      </c>
      <c r="O8" s="13">
        <v>0</v>
      </c>
      <c r="P8" s="13">
        <v>0</v>
      </c>
      <c r="Q8" s="13">
        <v>0</v>
      </c>
      <c r="R8" s="13">
        <v>0</v>
      </c>
    </row>
    <row r="9" spans="1:18" hidden="1" x14ac:dyDescent="0.25">
      <c r="A9" s="11" t="s">
        <v>66</v>
      </c>
      <c r="B9" s="94" t="s">
        <v>67</v>
      </c>
      <c r="C9" s="14" t="s">
        <v>9</v>
      </c>
      <c r="D9" s="17">
        <v>0</v>
      </c>
      <c r="E9" s="13">
        <v>0</v>
      </c>
      <c r="F9" s="13">
        <v>0</v>
      </c>
      <c r="G9" s="13">
        <v>0</v>
      </c>
      <c r="H9" s="13">
        <v>0</v>
      </c>
      <c r="I9" s="13">
        <v>0</v>
      </c>
      <c r="J9" s="13">
        <v>0</v>
      </c>
      <c r="K9" s="13">
        <v>0</v>
      </c>
      <c r="L9" s="13">
        <v>0</v>
      </c>
      <c r="M9" s="13">
        <v>0</v>
      </c>
      <c r="N9" s="13">
        <v>0</v>
      </c>
      <c r="O9" s="13">
        <v>0</v>
      </c>
      <c r="P9" s="13">
        <v>0</v>
      </c>
      <c r="Q9" s="13">
        <v>0</v>
      </c>
      <c r="R9" s="13">
        <v>0</v>
      </c>
    </row>
    <row r="10" spans="1:18" hidden="1" x14ac:dyDescent="0.25">
      <c r="A10" s="11" t="s">
        <v>68</v>
      </c>
      <c r="B10" s="94" t="s">
        <v>69</v>
      </c>
      <c r="C10" s="14" t="s">
        <v>10</v>
      </c>
      <c r="D10" s="17">
        <v>0</v>
      </c>
      <c r="E10" s="13">
        <v>0</v>
      </c>
      <c r="F10" s="13">
        <v>0</v>
      </c>
      <c r="G10" s="13">
        <v>0</v>
      </c>
      <c r="H10" s="13">
        <v>0</v>
      </c>
      <c r="I10" s="13">
        <v>0</v>
      </c>
      <c r="J10" s="13">
        <v>0</v>
      </c>
      <c r="K10" s="13">
        <v>0</v>
      </c>
      <c r="L10" s="13">
        <v>0</v>
      </c>
      <c r="M10" s="13">
        <v>0</v>
      </c>
      <c r="N10" s="13">
        <v>0</v>
      </c>
      <c r="O10" s="13">
        <v>0</v>
      </c>
      <c r="P10" s="13">
        <v>0</v>
      </c>
      <c r="Q10" s="13">
        <v>0</v>
      </c>
      <c r="R10" s="13">
        <v>0</v>
      </c>
    </row>
    <row r="11" spans="1:18" x14ac:dyDescent="0.25">
      <c r="A11" s="11" t="s">
        <v>70</v>
      </c>
      <c r="B11" s="19" t="s">
        <v>71</v>
      </c>
      <c r="C11" s="12" t="s">
        <v>11</v>
      </c>
      <c r="D11" s="17">
        <v>0</v>
      </c>
      <c r="E11" s="13">
        <v>0</v>
      </c>
      <c r="F11" s="13">
        <v>0</v>
      </c>
      <c r="G11" s="13">
        <v>0</v>
      </c>
      <c r="H11" s="13">
        <v>0</v>
      </c>
      <c r="I11" s="13">
        <v>0</v>
      </c>
      <c r="J11" s="13">
        <v>0</v>
      </c>
      <c r="K11" s="13">
        <v>0</v>
      </c>
      <c r="L11" s="13">
        <v>0</v>
      </c>
      <c r="M11" s="13">
        <v>0</v>
      </c>
      <c r="N11" s="13">
        <v>0</v>
      </c>
      <c r="O11" s="13">
        <v>0</v>
      </c>
      <c r="P11" s="13">
        <v>0</v>
      </c>
      <c r="Q11" s="13">
        <v>0</v>
      </c>
      <c r="R11" s="13">
        <v>0</v>
      </c>
    </row>
    <row r="12" spans="1:18" x14ac:dyDescent="0.25">
      <c r="A12" s="11" t="s">
        <v>72</v>
      </c>
      <c r="B12" s="19" t="s">
        <v>73</v>
      </c>
      <c r="C12" s="12" t="s">
        <v>12</v>
      </c>
      <c r="D12" s="17">
        <v>0</v>
      </c>
      <c r="E12" s="13">
        <v>0</v>
      </c>
      <c r="F12" s="13">
        <v>0</v>
      </c>
      <c r="G12" s="13">
        <v>0</v>
      </c>
      <c r="H12" s="13">
        <v>0</v>
      </c>
      <c r="I12" s="13">
        <v>0</v>
      </c>
      <c r="J12" s="13">
        <v>0</v>
      </c>
      <c r="K12" s="13">
        <v>0</v>
      </c>
      <c r="L12" s="13">
        <v>0</v>
      </c>
      <c r="M12" s="13">
        <v>0</v>
      </c>
      <c r="N12" s="13">
        <v>0</v>
      </c>
      <c r="O12" s="13">
        <v>0</v>
      </c>
      <c r="P12" s="13">
        <v>0</v>
      </c>
      <c r="Q12" s="13">
        <v>0</v>
      </c>
      <c r="R12" s="13">
        <v>0</v>
      </c>
    </row>
    <row r="13" spans="1:18" x14ac:dyDescent="0.25">
      <c r="A13" s="11" t="s">
        <v>74</v>
      </c>
      <c r="B13" s="19" t="s">
        <v>75</v>
      </c>
      <c r="C13" s="12" t="s">
        <v>13</v>
      </c>
      <c r="D13" s="17">
        <v>0</v>
      </c>
      <c r="E13" s="13">
        <v>0</v>
      </c>
      <c r="F13" s="13">
        <v>0</v>
      </c>
      <c r="G13" s="13">
        <v>0</v>
      </c>
      <c r="H13" s="13">
        <v>0</v>
      </c>
      <c r="I13" s="13">
        <v>0</v>
      </c>
      <c r="J13" s="13">
        <v>0</v>
      </c>
      <c r="K13" s="13">
        <v>0</v>
      </c>
      <c r="L13" s="13">
        <v>0</v>
      </c>
      <c r="M13" s="13">
        <v>0</v>
      </c>
      <c r="N13" s="13">
        <v>0</v>
      </c>
      <c r="O13" s="13">
        <v>0</v>
      </c>
      <c r="P13" s="13">
        <v>0</v>
      </c>
      <c r="Q13" s="13">
        <v>0</v>
      </c>
      <c r="R13" s="13">
        <v>0</v>
      </c>
    </row>
    <row r="14" spans="1:18" x14ac:dyDescent="0.25">
      <c r="A14" s="11" t="s">
        <v>76</v>
      </c>
      <c r="B14" s="19" t="s">
        <v>77</v>
      </c>
      <c r="C14" s="12" t="s">
        <v>14</v>
      </c>
      <c r="D14" s="17">
        <v>0</v>
      </c>
      <c r="E14" s="13">
        <v>0</v>
      </c>
      <c r="F14" s="13">
        <v>0</v>
      </c>
      <c r="G14" s="13">
        <v>0</v>
      </c>
      <c r="H14" s="13">
        <v>0</v>
      </c>
      <c r="I14" s="13">
        <v>0</v>
      </c>
      <c r="J14" s="13">
        <v>0</v>
      </c>
      <c r="K14" s="13">
        <v>0</v>
      </c>
      <c r="L14" s="13">
        <v>0</v>
      </c>
      <c r="M14" s="13">
        <v>0</v>
      </c>
      <c r="N14" s="13">
        <v>0</v>
      </c>
      <c r="O14" s="13">
        <v>0</v>
      </c>
      <c r="P14" s="13">
        <v>0</v>
      </c>
      <c r="Q14" s="13">
        <v>0</v>
      </c>
      <c r="R14" s="13">
        <v>0</v>
      </c>
    </row>
    <row r="15" spans="1:18" x14ac:dyDescent="0.25">
      <c r="A15" s="11" t="s">
        <v>78</v>
      </c>
      <c r="B15" s="19" t="s">
        <v>79</v>
      </c>
      <c r="C15" s="12" t="s">
        <v>15</v>
      </c>
      <c r="D15" s="17">
        <v>0</v>
      </c>
      <c r="E15" s="13">
        <v>0</v>
      </c>
      <c r="F15" s="13">
        <v>0</v>
      </c>
      <c r="G15" s="13">
        <v>0</v>
      </c>
      <c r="H15" s="13">
        <v>0</v>
      </c>
      <c r="I15" s="13">
        <v>0</v>
      </c>
      <c r="J15" s="13">
        <v>0</v>
      </c>
      <c r="K15" s="13">
        <v>0</v>
      </c>
      <c r="L15" s="13">
        <v>0</v>
      </c>
      <c r="M15" s="13">
        <v>0</v>
      </c>
      <c r="N15" s="13">
        <v>0</v>
      </c>
      <c r="O15" s="13">
        <v>0</v>
      </c>
      <c r="P15" s="13">
        <v>0</v>
      </c>
      <c r="Q15" s="13">
        <v>0</v>
      </c>
      <c r="R15" s="13">
        <v>0</v>
      </c>
    </row>
    <row r="16" spans="1:18" x14ac:dyDescent="0.25">
      <c r="A16" s="11" t="s">
        <v>80</v>
      </c>
      <c r="B16" s="19" t="s">
        <v>81</v>
      </c>
      <c r="C16" s="12" t="s">
        <v>16</v>
      </c>
      <c r="D16" s="17">
        <v>0</v>
      </c>
      <c r="E16" s="13">
        <v>0</v>
      </c>
      <c r="F16" s="13">
        <v>0</v>
      </c>
      <c r="G16" s="13">
        <v>0</v>
      </c>
      <c r="H16" s="13">
        <v>0</v>
      </c>
      <c r="I16" s="13">
        <v>0</v>
      </c>
      <c r="J16" s="13">
        <v>0</v>
      </c>
      <c r="K16" s="13">
        <v>0</v>
      </c>
      <c r="L16" s="13">
        <v>0</v>
      </c>
      <c r="M16" s="13">
        <v>0</v>
      </c>
      <c r="N16" s="13">
        <v>0</v>
      </c>
      <c r="O16" s="13">
        <v>0</v>
      </c>
      <c r="P16" s="13">
        <v>0</v>
      </c>
      <c r="Q16" s="13">
        <v>0</v>
      </c>
      <c r="R16" s="13">
        <v>0</v>
      </c>
    </row>
    <row r="17" spans="1:18" s="4" customFormat="1" x14ac:dyDescent="0.25">
      <c r="A17" s="11" t="s">
        <v>82</v>
      </c>
      <c r="B17" s="19" t="s">
        <v>83</v>
      </c>
      <c r="C17" s="12" t="s">
        <v>17</v>
      </c>
      <c r="D17" s="17">
        <v>0</v>
      </c>
      <c r="E17" s="17">
        <v>0</v>
      </c>
      <c r="F17" s="17">
        <v>0</v>
      </c>
      <c r="G17" s="17">
        <v>0</v>
      </c>
      <c r="H17" s="17">
        <v>0</v>
      </c>
      <c r="I17" s="17">
        <v>0</v>
      </c>
      <c r="J17" s="17">
        <v>0</v>
      </c>
      <c r="K17" s="17">
        <v>0</v>
      </c>
      <c r="L17" s="17">
        <v>0</v>
      </c>
      <c r="M17" s="17">
        <v>0</v>
      </c>
      <c r="N17" s="17">
        <v>0</v>
      </c>
      <c r="O17" s="17">
        <v>0</v>
      </c>
      <c r="P17" s="17">
        <v>0</v>
      </c>
      <c r="Q17" s="17">
        <v>0</v>
      </c>
      <c r="R17" s="17">
        <v>0</v>
      </c>
    </row>
    <row r="18" spans="1:18" x14ac:dyDescent="0.25">
      <c r="A18" s="11" t="s">
        <v>84</v>
      </c>
      <c r="B18" s="19" t="s">
        <v>85</v>
      </c>
      <c r="C18" s="12" t="s">
        <v>18</v>
      </c>
      <c r="D18" s="17">
        <v>0</v>
      </c>
      <c r="E18" s="13">
        <v>0</v>
      </c>
      <c r="F18" s="13">
        <v>0</v>
      </c>
      <c r="G18" s="13">
        <v>0</v>
      </c>
      <c r="H18" s="13">
        <v>0</v>
      </c>
      <c r="I18" s="13">
        <v>0</v>
      </c>
      <c r="J18" s="13">
        <v>0</v>
      </c>
      <c r="K18" s="13">
        <v>0</v>
      </c>
      <c r="L18" s="13">
        <v>0</v>
      </c>
      <c r="M18" s="13">
        <v>0</v>
      </c>
      <c r="N18" s="13">
        <v>0</v>
      </c>
      <c r="O18" s="13">
        <v>0</v>
      </c>
      <c r="P18" s="13">
        <v>0</v>
      </c>
      <c r="Q18" s="13">
        <v>0</v>
      </c>
      <c r="R18" s="13">
        <v>0</v>
      </c>
    </row>
    <row r="19" spans="1:18" s="4" customFormat="1" x14ac:dyDescent="0.25">
      <c r="A19" s="15">
        <v>2</v>
      </c>
      <c r="B19" s="93" t="s">
        <v>86</v>
      </c>
      <c r="C19" s="16" t="s">
        <v>19</v>
      </c>
      <c r="D19" s="17">
        <v>1.1700000000000002</v>
      </c>
      <c r="E19" s="17">
        <v>0.09</v>
      </c>
      <c r="F19" s="17">
        <v>0</v>
      </c>
      <c r="G19" s="17">
        <v>0</v>
      </c>
      <c r="H19" s="17">
        <v>0</v>
      </c>
      <c r="I19" s="17">
        <v>0</v>
      </c>
      <c r="J19" s="17">
        <v>0</v>
      </c>
      <c r="K19" s="17">
        <v>0</v>
      </c>
      <c r="L19" s="17">
        <v>1.08</v>
      </c>
      <c r="M19" s="17">
        <v>0</v>
      </c>
      <c r="N19" s="17">
        <v>0</v>
      </c>
      <c r="O19" s="17">
        <v>0</v>
      </c>
      <c r="P19" s="17">
        <v>0</v>
      </c>
      <c r="Q19" s="17">
        <v>0</v>
      </c>
      <c r="R19" s="17">
        <v>0</v>
      </c>
    </row>
    <row r="20" spans="1:18" x14ac:dyDescent="0.25">
      <c r="A20" s="11" t="s">
        <v>87</v>
      </c>
      <c r="B20" s="19" t="s">
        <v>88</v>
      </c>
      <c r="C20" s="12" t="s">
        <v>20</v>
      </c>
      <c r="D20" s="17">
        <v>0</v>
      </c>
      <c r="E20" s="13">
        <v>0</v>
      </c>
      <c r="F20" s="13">
        <v>0</v>
      </c>
      <c r="G20" s="13">
        <v>0</v>
      </c>
      <c r="H20" s="13">
        <v>0</v>
      </c>
      <c r="I20" s="13">
        <v>0</v>
      </c>
      <c r="J20" s="13">
        <v>0</v>
      </c>
      <c r="K20" s="13">
        <v>0</v>
      </c>
      <c r="L20" s="13">
        <v>0</v>
      </c>
      <c r="M20" s="13">
        <v>0</v>
      </c>
      <c r="N20" s="13">
        <v>0</v>
      </c>
      <c r="O20" s="13">
        <v>0</v>
      </c>
      <c r="P20" s="13">
        <v>0</v>
      </c>
      <c r="Q20" s="13">
        <v>0</v>
      </c>
      <c r="R20" s="13">
        <v>0</v>
      </c>
    </row>
    <row r="21" spans="1:18" x14ac:dyDescent="0.25">
      <c r="A21" s="11" t="s">
        <v>89</v>
      </c>
      <c r="B21" s="19" t="s">
        <v>90</v>
      </c>
      <c r="C21" s="12" t="s">
        <v>21</v>
      </c>
      <c r="D21" s="17">
        <v>0</v>
      </c>
      <c r="E21" s="13">
        <v>0</v>
      </c>
      <c r="F21" s="13">
        <v>0</v>
      </c>
      <c r="G21" s="13">
        <v>0</v>
      </c>
      <c r="H21" s="13">
        <v>0</v>
      </c>
      <c r="I21" s="13">
        <v>0</v>
      </c>
      <c r="J21" s="13">
        <v>0</v>
      </c>
      <c r="K21" s="13">
        <v>0</v>
      </c>
      <c r="L21" s="13">
        <v>0</v>
      </c>
      <c r="M21" s="13">
        <v>0</v>
      </c>
      <c r="N21" s="13">
        <v>0</v>
      </c>
      <c r="O21" s="13">
        <v>0</v>
      </c>
      <c r="P21" s="13">
        <v>0</v>
      </c>
      <c r="Q21" s="13">
        <v>0</v>
      </c>
      <c r="R21" s="13">
        <v>0</v>
      </c>
    </row>
    <row r="22" spans="1:18" x14ac:dyDescent="0.25">
      <c r="A22" s="11" t="s">
        <v>91</v>
      </c>
      <c r="B22" s="19" t="s">
        <v>92</v>
      </c>
      <c r="C22" s="12" t="s">
        <v>22</v>
      </c>
      <c r="D22" s="17">
        <v>0</v>
      </c>
      <c r="E22" s="13">
        <v>0</v>
      </c>
      <c r="F22" s="13">
        <v>0</v>
      </c>
      <c r="G22" s="13">
        <v>0</v>
      </c>
      <c r="H22" s="13">
        <v>0</v>
      </c>
      <c r="I22" s="13">
        <v>0</v>
      </c>
      <c r="J22" s="13">
        <v>0</v>
      </c>
      <c r="K22" s="13">
        <v>0</v>
      </c>
      <c r="L22" s="13">
        <v>0</v>
      </c>
      <c r="M22" s="13">
        <v>0</v>
      </c>
      <c r="N22" s="13">
        <v>0</v>
      </c>
      <c r="O22" s="13">
        <v>0</v>
      </c>
      <c r="P22" s="13">
        <v>0</v>
      </c>
      <c r="Q22" s="13">
        <v>0</v>
      </c>
      <c r="R22" s="13">
        <v>0</v>
      </c>
    </row>
    <row r="23" spans="1:18" x14ac:dyDescent="0.25">
      <c r="A23" s="11" t="s">
        <v>93</v>
      </c>
      <c r="B23" s="19" t="s">
        <v>94</v>
      </c>
      <c r="C23" s="12" t="s">
        <v>23</v>
      </c>
      <c r="D23" s="17">
        <v>0</v>
      </c>
      <c r="E23" s="13">
        <v>0</v>
      </c>
      <c r="F23" s="13">
        <v>0</v>
      </c>
      <c r="G23" s="13">
        <v>0</v>
      </c>
      <c r="H23" s="13">
        <v>0</v>
      </c>
      <c r="I23" s="13">
        <v>0</v>
      </c>
      <c r="J23" s="13">
        <v>0</v>
      </c>
      <c r="K23" s="13">
        <v>0</v>
      </c>
      <c r="L23" s="13">
        <v>0</v>
      </c>
      <c r="M23" s="13">
        <v>0</v>
      </c>
      <c r="N23" s="13">
        <v>0</v>
      </c>
      <c r="O23" s="13">
        <v>0</v>
      </c>
      <c r="P23" s="13">
        <v>0</v>
      </c>
      <c r="Q23" s="13">
        <v>0</v>
      </c>
      <c r="R23" s="13">
        <v>0</v>
      </c>
    </row>
    <row r="24" spans="1:18" x14ac:dyDescent="0.25">
      <c r="A24" s="11" t="s">
        <v>95</v>
      </c>
      <c r="B24" s="19" t="s">
        <v>96</v>
      </c>
      <c r="C24" s="12" t="s">
        <v>24</v>
      </c>
      <c r="D24" s="17">
        <v>0</v>
      </c>
      <c r="E24" s="13">
        <v>0</v>
      </c>
      <c r="F24" s="13">
        <v>0</v>
      </c>
      <c r="G24" s="13">
        <v>0</v>
      </c>
      <c r="H24" s="13">
        <v>0</v>
      </c>
      <c r="I24" s="13">
        <v>0</v>
      </c>
      <c r="J24" s="13">
        <v>0</v>
      </c>
      <c r="K24" s="13">
        <v>0</v>
      </c>
      <c r="L24" s="13">
        <v>0</v>
      </c>
      <c r="M24" s="13">
        <v>0</v>
      </c>
      <c r="N24" s="13">
        <v>0</v>
      </c>
      <c r="O24" s="13">
        <v>0</v>
      </c>
      <c r="P24" s="13">
        <v>0</v>
      </c>
      <c r="Q24" s="13">
        <v>0</v>
      </c>
      <c r="R24" s="13">
        <v>0</v>
      </c>
    </row>
    <row r="25" spans="1:18" x14ac:dyDescent="0.25">
      <c r="A25" s="11" t="s">
        <v>97</v>
      </c>
      <c r="B25" s="19" t="s">
        <v>98</v>
      </c>
      <c r="C25" s="12" t="s">
        <v>25</v>
      </c>
      <c r="D25" s="17">
        <v>0</v>
      </c>
      <c r="E25" s="13">
        <v>0</v>
      </c>
      <c r="F25" s="13">
        <v>0</v>
      </c>
      <c r="G25" s="13">
        <v>0</v>
      </c>
      <c r="H25" s="13">
        <v>0</v>
      </c>
      <c r="I25" s="13">
        <v>0</v>
      </c>
      <c r="J25" s="13">
        <v>0</v>
      </c>
      <c r="K25" s="13">
        <v>0</v>
      </c>
      <c r="L25" s="13">
        <v>0</v>
      </c>
      <c r="M25" s="13">
        <v>0</v>
      </c>
      <c r="N25" s="13">
        <v>0</v>
      </c>
      <c r="O25" s="13">
        <v>0</v>
      </c>
      <c r="P25" s="13">
        <v>0</v>
      </c>
      <c r="Q25" s="13">
        <v>0</v>
      </c>
      <c r="R25" s="13">
        <v>0</v>
      </c>
    </row>
    <row r="26" spans="1:18" x14ac:dyDescent="0.25">
      <c r="A26" s="11" t="s">
        <v>99</v>
      </c>
      <c r="B26" s="19" t="s">
        <v>100</v>
      </c>
      <c r="C26" s="12" t="s">
        <v>26</v>
      </c>
      <c r="D26" s="17">
        <v>0.09</v>
      </c>
      <c r="E26" s="13">
        <v>0.09</v>
      </c>
      <c r="F26" s="13">
        <v>0</v>
      </c>
      <c r="G26" s="13">
        <v>0</v>
      </c>
      <c r="H26" s="13">
        <v>0</v>
      </c>
      <c r="I26" s="13">
        <v>0</v>
      </c>
      <c r="J26" s="13">
        <v>0</v>
      </c>
      <c r="K26" s="13">
        <v>0</v>
      </c>
      <c r="L26" s="13">
        <v>0</v>
      </c>
      <c r="M26" s="13">
        <v>0</v>
      </c>
      <c r="N26" s="13">
        <v>0</v>
      </c>
      <c r="O26" s="13">
        <v>0</v>
      </c>
      <c r="P26" s="13">
        <v>0</v>
      </c>
      <c r="Q26" s="13">
        <v>0</v>
      </c>
      <c r="R26" s="13">
        <v>0</v>
      </c>
    </row>
    <row r="27" spans="1:18" x14ac:dyDescent="0.25">
      <c r="A27" s="11" t="s">
        <v>101</v>
      </c>
      <c r="B27" s="19" t="s">
        <v>102</v>
      </c>
      <c r="C27" s="12" t="s">
        <v>27</v>
      </c>
      <c r="D27" s="17">
        <v>0</v>
      </c>
      <c r="E27" s="13">
        <v>0</v>
      </c>
      <c r="F27" s="13">
        <v>0</v>
      </c>
      <c r="G27" s="13">
        <v>0</v>
      </c>
      <c r="H27" s="13">
        <v>0</v>
      </c>
      <c r="I27" s="13">
        <v>0</v>
      </c>
      <c r="J27" s="13">
        <v>0</v>
      </c>
      <c r="K27" s="13">
        <v>0</v>
      </c>
      <c r="L27" s="13">
        <v>0</v>
      </c>
      <c r="M27" s="13">
        <v>0</v>
      </c>
      <c r="N27" s="13">
        <v>0</v>
      </c>
      <c r="O27" s="13">
        <v>0</v>
      </c>
      <c r="P27" s="13">
        <v>0</v>
      </c>
      <c r="Q27" s="13">
        <v>0</v>
      </c>
      <c r="R27" s="13">
        <v>0</v>
      </c>
    </row>
    <row r="28" spans="1:18" ht="32.25" customHeight="1" x14ac:dyDescent="0.25">
      <c r="A28" s="74" t="s">
        <v>103</v>
      </c>
      <c r="B28" s="19" t="s">
        <v>161</v>
      </c>
      <c r="C28" s="12" t="s">
        <v>28</v>
      </c>
      <c r="D28" s="17">
        <v>0</v>
      </c>
      <c r="E28" s="13">
        <v>0</v>
      </c>
      <c r="F28" s="13">
        <v>0</v>
      </c>
      <c r="G28" s="13">
        <v>0</v>
      </c>
      <c r="H28" s="13">
        <v>0</v>
      </c>
      <c r="I28" s="13">
        <v>0</v>
      </c>
      <c r="J28" s="13">
        <v>0</v>
      </c>
      <c r="K28" s="13">
        <v>0</v>
      </c>
      <c r="L28" s="13">
        <v>0</v>
      </c>
      <c r="M28" s="13">
        <v>0</v>
      </c>
      <c r="N28" s="13">
        <v>0</v>
      </c>
      <c r="O28" s="13">
        <v>0</v>
      </c>
      <c r="P28" s="13">
        <v>0</v>
      </c>
      <c r="Q28" s="13">
        <v>0</v>
      </c>
      <c r="R28" s="13">
        <v>0</v>
      </c>
    </row>
    <row r="29" spans="1:18" hidden="1" x14ac:dyDescent="0.25">
      <c r="A29" s="58" t="s">
        <v>252</v>
      </c>
      <c r="B29" s="21" t="s">
        <v>105</v>
      </c>
      <c r="C29" s="18" t="s">
        <v>29</v>
      </c>
      <c r="D29" s="17">
        <v>0</v>
      </c>
      <c r="E29" s="13">
        <v>0</v>
      </c>
      <c r="F29" s="13">
        <v>0</v>
      </c>
      <c r="G29" s="13">
        <v>0</v>
      </c>
      <c r="H29" s="13">
        <v>0</v>
      </c>
      <c r="I29" s="13">
        <v>0</v>
      </c>
      <c r="J29" s="13">
        <v>0</v>
      </c>
      <c r="K29" s="13">
        <v>0</v>
      </c>
      <c r="L29" s="13">
        <v>0</v>
      </c>
      <c r="M29" s="13">
        <v>0</v>
      </c>
      <c r="N29" s="13">
        <v>0</v>
      </c>
      <c r="O29" s="13">
        <v>0</v>
      </c>
      <c r="P29" s="13">
        <v>0</v>
      </c>
      <c r="Q29" s="13">
        <v>0</v>
      </c>
      <c r="R29" s="13">
        <v>0</v>
      </c>
    </row>
    <row r="30" spans="1:18" hidden="1" x14ac:dyDescent="0.25">
      <c r="A30" s="58" t="s">
        <v>253</v>
      </c>
      <c r="B30" s="21" t="s">
        <v>106</v>
      </c>
      <c r="C30" s="18" t="s">
        <v>30</v>
      </c>
      <c r="D30" s="17">
        <v>0</v>
      </c>
      <c r="E30" s="13">
        <v>0</v>
      </c>
      <c r="F30" s="13">
        <v>0</v>
      </c>
      <c r="G30" s="13">
        <v>0</v>
      </c>
      <c r="H30" s="13">
        <v>0</v>
      </c>
      <c r="I30" s="13">
        <v>0</v>
      </c>
      <c r="J30" s="13">
        <v>0</v>
      </c>
      <c r="K30" s="13">
        <v>0</v>
      </c>
      <c r="L30" s="13">
        <v>0</v>
      </c>
      <c r="M30" s="13">
        <v>0</v>
      </c>
      <c r="N30" s="13">
        <v>0</v>
      </c>
      <c r="O30" s="13">
        <v>0</v>
      </c>
      <c r="P30" s="13">
        <v>0</v>
      </c>
      <c r="Q30" s="13">
        <v>0</v>
      </c>
      <c r="R30" s="13">
        <v>0</v>
      </c>
    </row>
    <row r="31" spans="1:18" hidden="1" x14ac:dyDescent="0.25">
      <c r="A31" s="58" t="s">
        <v>254</v>
      </c>
      <c r="B31" s="21" t="s">
        <v>107</v>
      </c>
      <c r="C31" s="18" t="s">
        <v>31</v>
      </c>
      <c r="D31" s="17">
        <v>0</v>
      </c>
      <c r="E31" s="13">
        <v>0</v>
      </c>
      <c r="F31" s="13">
        <v>0</v>
      </c>
      <c r="G31" s="13">
        <v>0</v>
      </c>
      <c r="H31" s="13">
        <v>0</v>
      </c>
      <c r="I31" s="13">
        <v>0</v>
      </c>
      <c r="J31" s="13">
        <v>0</v>
      </c>
      <c r="K31" s="13">
        <v>0</v>
      </c>
      <c r="L31" s="13">
        <v>0</v>
      </c>
      <c r="M31" s="13">
        <v>0</v>
      </c>
      <c r="N31" s="13">
        <v>0</v>
      </c>
      <c r="O31" s="13">
        <v>0</v>
      </c>
      <c r="P31" s="13">
        <v>0</v>
      </c>
      <c r="Q31" s="13">
        <v>0</v>
      </c>
      <c r="R31" s="13">
        <v>0</v>
      </c>
    </row>
    <row r="32" spans="1:18" hidden="1" x14ac:dyDescent="0.25">
      <c r="A32" s="58" t="s">
        <v>255</v>
      </c>
      <c r="B32" s="21" t="s">
        <v>108</v>
      </c>
      <c r="C32" s="18" t="s">
        <v>32</v>
      </c>
      <c r="D32" s="17">
        <v>0</v>
      </c>
      <c r="E32" s="13">
        <v>0</v>
      </c>
      <c r="F32" s="13">
        <v>0</v>
      </c>
      <c r="G32" s="13">
        <v>0</v>
      </c>
      <c r="H32" s="13">
        <v>0</v>
      </c>
      <c r="I32" s="13">
        <v>0</v>
      </c>
      <c r="J32" s="13">
        <v>0</v>
      </c>
      <c r="K32" s="13">
        <v>0</v>
      </c>
      <c r="L32" s="13">
        <v>0</v>
      </c>
      <c r="M32" s="13">
        <v>0</v>
      </c>
      <c r="N32" s="13">
        <v>0</v>
      </c>
      <c r="O32" s="13">
        <v>0</v>
      </c>
      <c r="P32" s="13">
        <v>0</v>
      </c>
      <c r="Q32" s="13">
        <v>0</v>
      </c>
      <c r="R32" s="13">
        <v>0</v>
      </c>
    </row>
    <row r="33" spans="1:18" hidden="1" x14ac:dyDescent="0.25">
      <c r="A33" s="58" t="s">
        <v>256</v>
      </c>
      <c r="B33" s="21" t="s">
        <v>109</v>
      </c>
      <c r="C33" s="18" t="s">
        <v>33</v>
      </c>
      <c r="D33" s="17">
        <v>0</v>
      </c>
      <c r="E33" s="13">
        <v>0</v>
      </c>
      <c r="F33" s="13">
        <v>0</v>
      </c>
      <c r="G33" s="13">
        <v>0</v>
      </c>
      <c r="H33" s="13">
        <v>0</v>
      </c>
      <c r="I33" s="13">
        <v>0</v>
      </c>
      <c r="J33" s="13">
        <v>0</v>
      </c>
      <c r="K33" s="13">
        <v>0</v>
      </c>
      <c r="L33" s="13">
        <v>0</v>
      </c>
      <c r="M33" s="13">
        <v>0</v>
      </c>
      <c r="N33" s="13">
        <v>0</v>
      </c>
      <c r="O33" s="13">
        <v>0</v>
      </c>
      <c r="P33" s="13">
        <v>0</v>
      </c>
      <c r="Q33" s="13">
        <v>0</v>
      </c>
      <c r="R33" s="13">
        <v>0</v>
      </c>
    </row>
    <row r="34" spans="1:18" hidden="1" x14ac:dyDescent="0.25">
      <c r="A34" s="58" t="s">
        <v>257</v>
      </c>
      <c r="B34" s="21" t="s">
        <v>110</v>
      </c>
      <c r="C34" s="18" t="s">
        <v>34</v>
      </c>
      <c r="D34" s="17">
        <v>0</v>
      </c>
      <c r="E34" s="13">
        <v>0</v>
      </c>
      <c r="F34" s="13">
        <v>0</v>
      </c>
      <c r="G34" s="13">
        <v>0</v>
      </c>
      <c r="H34" s="13">
        <v>0</v>
      </c>
      <c r="I34" s="13">
        <v>0</v>
      </c>
      <c r="J34" s="13">
        <v>0</v>
      </c>
      <c r="K34" s="13">
        <v>0</v>
      </c>
      <c r="L34" s="13">
        <v>0</v>
      </c>
      <c r="M34" s="13">
        <v>0</v>
      </c>
      <c r="N34" s="13">
        <v>0</v>
      </c>
      <c r="O34" s="13">
        <v>0</v>
      </c>
      <c r="P34" s="13">
        <v>0</v>
      </c>
      <c r="Q34" s="13">
        <v>0</v>
      </c>
      <c r="R34" s="13">
        <v>0</v>
      </c>
    </row>
    <row r="35" spans="1:18" hidden="1" x14ac:dyDescent="0.25">
      <c r="A35" s="58" t="s">
        <v>258</v>
      </c>
      <c r="B35" s="21" t="s">
        <v>111</v>
      </c>
      <c r="C35" s="18" t="s">
        <v>35</v>
      </c>
      <c r="D35" s="17">
        <v>0</v>
      </c>
      <c r="E35" s="13">
        <v>0</v>
      </c>
      <c r="F35" s="13">
        <v>0</v>
      </c>
      <c r="G35" s="13">
        <v>0</v>
      </c>
      <c r="H35" s="13">
        <v>0</v>
      </c>
      <c r="I35" s="13">
        <v>0</v>
      </c>
      <c r="J35" s="13">
        <v>0</v>
      </c>
      <c r="K35" s="13">
        <v>0</v>
      </c>
      <c r="L35" s="13">
        <v>0</v>
      </c>
      <c r="M35" s="13">
        <v>0</v>
      </c>
      <c r="N35" s="13">
        <v>0</v>
      </c>
      <c r="O35" s="13">
        <v>0</v>
      </c>
      <c r="P35" s="13">
        <v>0</v>
      </c>
      <c r="Q35" s="13">
        <v>0</v>
      </c>
      <c r="R35" s="13">
        <v>0</v>
      </c>
    </row>
    <row r="36" spans="1:18" hidden="1" x14ac:dyDescent="0.25">
      <c r="A36" s="58" t="s">
        <v>259</v>
      </c>
      <c r="B36" s="21" t="s">
        <v>112</v>
      </c>
      <c r="C36" s="18" t="s">
        <v>36</v>
      </c>
      <c r="D36" s="17">
        <v>0</v>
      </c>
      <c r="E36" s="13">
        <v>0</v>
      </c>
      <c r="F36" s="13">
        <v>0</v>
      </c>
      <c r="G36" s="13">
        <v>0</v>
      </c>
      <c r="H36" s="13">
        <v>0</v>
      </c>
      <c r="I36" s="13">
        <v>0</v>
      </c>
      <c r="J36" s="13">
        <v>0</v>
      </c>
      <c r="K36" s="13">
        <v>0</v>
      </c>
      <c r="L36" s="13">
        <v>0</v>
      </c>
      <c r="M36" s="13">
        <v>0</v>
      </c>
      <c r="N36" s="13">
        <v>0</v>
      </c>
      <c r="O36" s="13">
        <v>0</v>
      </c>
      <c r="P36" s="13">
        <v>0</v>
      </c>
      <c r="Q36" s="13">
        <v>0</v>
      </c>
      <c r="R36" s="13">
        <v>0</v>
      </c>
    </row>
    <row r="37" spans="1:18" hidden="1" x14ac:dyDescent="0.25">
      <c r="A37" s="58" t="s">
        <v>262</v>
      </c>
      <c r="B37" s="21" t="s">
        <v>113</v>
      </c>
      <c r="C37" s="18" t="s">
        <v>37</v>
      </c>
      <c r="D37" s="17">
        <v>0</v>
      </c>
      <c r="E37" s="13">
        <v>0</v>
      </c>
      <c r="F37" s="13">
        <v>0</v>
      </c>
      <c r="G37" s="13">
        <v>0</v>
      </c>
      <c r="H37" s="13">
        <v>0</v>
      </c>
      <c r="I37" s="13">
        <v>0</v>
      </c>
      <c r="J37" s="13">
        <v>0</v>
      </c>
      <c r="K37" s="13">
        <v>0</v>
      </c>
      <c r="L37" s="13">
        <v>0</v>
      </c>
      <c r="M37" s="13">
        <v>0</v>
      </c>
      <c r="N37" s="13">
        <v>0</v>
      </c>
      <c r="O37" s="13">
        <v>0</v>
      </c>
      <c r="P37" s="13">
        <v>0</v>
      </c>
      <c r="Q37" s="13">
        <v>0</v>
      </c>
      <c r="R37" s="13">
        <v>0</v>
      </c>
    </row>
    <row r="38" spans="1:18" hidden="1" x14ac:dyDescent="0.25">
      <c r="A38" s="58" t="s">
        <v>260</v>
      </c>
      <c r="B38" s="21" t="s">
        <v>114</v>
      </c>
      <c r="C38" s="18" t="s">
        <v>38</v>
      </c>
      <c r="D38" s="17">
        <v>0</v>
      </c>
      <c r="E38" s="13">
        <v>0</v>
      </c>
      <c r="F38" s="13">
        <v>0</v>
      </c>
      <c r="G38" s="13">
        <v>0</v>
      </c>
      <c r="H38" s="13">
        <v>0</v>
      </c>
      <c r="I38" s="13">
        <v>0</v>
      </c>
      <c r="J38" s="13">
        <v>0</v>
      </c>
      <c r="K38" s="13">
        <v>0</v>
      </c>
      <c r="L38" s="13">
        <v>0</v>
      </c>
      <c r="M38" s="13">
        <v>0</v>
      </c>
      <c r="N38" s="13">
        <v>0</v>
      </c>
      <c r="O38" s="13">
        <v>0</v>
      </c>
      <c r="P38" s="13">
        <v>0</v>
      </c>
      <c r="Q38" s="13">
        <v>0</v>
      </c>
      <c r="R38" s="13">
        <v>0</v>
      </c>
    </row>
    <row r="39" spans="1:18" hidden="1" x14ac:dyDescent="0.25">
      <c r="A39" s="58" t="s">
        <v>261</v>
      </c>
      <c r="B39" s="21" t="s">
        <v>115</v>
      </c>
      <c r="C39" s="18" t="s">
        <v>39</v>
      </c>
      <c r="D39" s="17">
        <v>0</v>
      </c>
      <c r="E39" s="13">
        <v>0</v>
      </c>
      <c r="F39" s="13">
        <v>0</v>
      </c>
      <c r="G39" s="13">
        <v>0</v>
      </c>
      <c r="H39" s="13">
        <v>0</v>
      </c>
      <c r="I39" s="13">
        <v>0</v>
      </c>
      <c r="J39" s="13">
        <v>0</v>
      </c>
      <c r="K39" s="13">
        <v>0</v>
      </c>
      <c r="L39" s="13">
        <v>0</v>
      </c>
      <c r="M39" s="13">
        <v>0</v>
      </c>
      <c r="N39" s="13">
        <v>0</v>
      </c>
      <c r="O39" s="13">
        <v>0</v>
      </c>
      <c r="P39" s="13">
        <v>0</v>
      </c>
      <c r="Q39" s="13">
        <v>0</v>
      </c>
      <c r="R39" s="13">
        <v>0</v>
      </c>
    </row>
    <row r="40" spans="1:18" x14ac:dyDescent="0.25">
      <c r="A40" s="75" t="s">
        <v>116</v>
      </c>
      <c r="B40" s="19" t="s">
        <v>117</v>
      </c>
      <c r="C40" s="12" t="s">
        <v>40</v>
      </c>
      <c r="D40" s="17">
        <v>0</v>
      </c>
      <c r="E40" s="13">
        <v>0</v>
      </c>
      <c r="F40" s="13">
        <v>0</v>
      </c>
      <c r="G40" s="13">
        <v>0</v>
      </c>
      <c r="H40" s="13">
        <v>0</v>
      </c>
      <c r="I40" s="13">
        <v>0</v>
      </c>
      <c r="J40" s="13">
        <v>0</v>
      </c>
      <c r="K40" s="13">
        <v>0</v>
      </c>
      <c r="L40" s="13">
        <v>0</v>
      </c>
      <c r="M40" s="13">
        <v>0</v>
      </c>
      <c r="N40" s="13">
        <v>0</v>
      </c>
      <c r="O40" s="13">
        <v>0</v>
      </c>
      <c r="P40" s="13">
        <v>0</v>
      </c>
      <c r="Q40" s="13">
        <v>0</v>
      </c>
      <c r="R40" s="13">
        <v>0</v>
      </c>
    </row>
    <row r="41" spans="1:18" x14ac:dyDescent="0.25">
      <c r="A41" s="11" t="s">
        <v>118</v>
      </c>
      <c r="B41" s="19" t="s">
        <v>119</v>
      </c>
      <c r="C41" s="12" t="s">
        <v>41</v>
      </c>
      <c r="D41" s="17">
        <v>0</v>
      </c>
      <c r="E41" s="13">
        <v>0</v>
      </c>
      <c r="F41" s="13">
        <v>0</v>
      </c>
      <c r="G41" s="13">
        <v>0</v>
      </c>
      <c r="H41" s="13">
        <v>0</v>
      </c>
      <c r="I41" s="13">
        <v>0</v>
      </c>
      <c r="J41" s="13">
        <v>0</v>
      </c>
      <c r="K41" s="13">
        <v>0</v>
      </c>
      <c r="L41" s="13">
        <v>0</v>
      </c>
      <c r="M41" s="13">
        <v>0</v>
      </c>
      <c r="N41" s="13">
        <v>0</v>
      </c>
      <c r="O41" s="13">
        <v>0</v>
      </c>
      <c r="P41" s="13">
        <v>0</v>
      </c>
      <c r="Q41" s="13">
        <v>0</v>
      </c>
      <c r="R41" s="13">
        <v>0</v>
      </c>
    </row>
    <row r="42" spans="1:18" x14ac:dyDescent="0.25">
      <c r="A42" s="11" t="s">
        <v>120</v>
      </c>
      <c r="B42" s="19" t="s">
        <v>121</v>
      </c>
      <c r="C42" s="12" t="s">
        <v>42</v>
      </c>
      <c r="D42" s="17">
        <v>0</v>
      </c>
      <c r="E42" s="13">
        <v>0</v>
      </c>
      <c r="F42" s="13">
        <v>0</v>
      </c>
      <c r="G42" s="13">
        <v>0</v>
      </c>
      <c r="H42" s="13">
        <v>0</v>
      </c>
      <c r="I42" s="13">
        <v>0</v>
      </c>
      <c r="J42" s="13">
        <v>0</v>
      </c>
      <c r="K42" s="13">
        <v>0</v>
      </c>
      <c r="L42" s="13">
        <v>0</v>
      </c>
      <c r="M42" s="13">
        <v>0</v>
      </c>
      <c r="N42" s="13">
        <v>0</v>
      </c>
      <c r="O42" s="13">
        <v>0</v>
      </c>
      <c r="P42" s="13">
        <v>0</v>
      </c>
      <c r="Q42" s="13">
        <v>0</v>
      </c>
      <c r="R42" s="13">
        <v>0</v>
      </c>
    </row>
    <row r="43" spans="1:18" x14ac:dyDescent="0.25">
      <c r="A43" s="11" t="s">
        <v>122</v>
      </c>
      <c r="B43" s="19" t="s">
        <v>123</v>
      </c>
      <c r="C43" s="12" t="s">
        <v>43</v>
      </c>
      <c r="D43" s="17">
        <v>0</v>
      </c>
      <c r="E43" s="13">
        <v>0</v>
      </c>
      <c r="F43" s="13">
        <v>0</v>
      </c>
      <c r="G43" s="13">
        <v>0</v>
      </c>
      <c r="H43" s="13">
        <v>0</v>
      </c>
      <c r="I43" s="13">
        <v>0</v>
      </c>
      <c r="J43" s="13">
        <v>0</v>
      </c>
      <c r="K43" s="13">
        <v>0</v>
      </c>
      <c r="L43" s="13">
        <v>0</v>
      </c>
      <c r="M43" s="13">
        <v>0</v>
      </c>
      <c r="N43" s="13">
        <v>0</v>
      </c>
      <c r="O43" s="13">
        <v>0</v>
      </c>
      <c r="P43" s="13">
        <v>0</v>
      </c>
      <c r="Q43" s="13">
        <v>0</v>
      </c>
      <c r="R43" s="13">
        <v>0</v>
      </c>
    </row>
    <row r="44" spans="1:18" x14ac:dyDescent="0.25">
      <c r="A44" s="11" t="s">
        <v>124</v>
      </c>
      <c r="B44" s="19" t="s">
        <v>125</v>
      </c>
      <c r="C44" s="12" t="s">
        <v>44</v>
      </c>
      <c r="D44" s="17">
        <v>0</v>
      </c>
      <c r="E44" s="13">
        <v>0</v>
      </c>
      <c r="F44" s="13">
        <v>0</v>
      </c>
      <c r="G44" s="13">
        <v>0</v>
      </c>
      <c r="H44" s="13">
        <v>0</v>
      </c>
      <c r="I44" s="13">
        <v>0</v>
      </c>
      <c r="J44" s="13">
        <v>0</v>
      </c>
      <c r="K44" s="13">
        <v>0</v>
      </c>
      <c r="L44" s="13">
        <v>0</v>
      </c>
      <c r="M44" s="13">
        <v>0</v>
      </c>
      <c r="N44" s="13">
        <v>0</v>
      </c>
      <c r="O44" s="13">
        <v>0</v>
      </c>
      <c r="P44" s="13">
        <v>0</v>
      </c>
      <c r="Q44" s="13">
        <v>0</v>
      </c>
      <c r="R44" s="13">
        <v>0</v>
      </c>
    </row>
    <row r="45" spans="1:18" x14ac:dyDescent="0.25">
      <c r="A45" s="11" t="s">
        <v>126</v>
      </c>
      <c r="B45" s="19" t="s">
        <v>127</v>
      </c>
      <c r="C45" s="12" t="s">
        <v>45</v>
      </c>
      <c r="D45" s="17">
        <v>0</v>
      </c>
      <c r="E45" s="13">
        <v>0</v>
      </c>
      <c r="F45" s="13">
        <v>0</v>
      </c>
      <c r="G45" s="13">
        <v>0</v>
      </c>
      <c r="H45" s="13">
        <v>0</v>
      </c>
      <c r="I45" s="13">
        <v>0</v>
      </c>
      <c r="J45" s="13">
        <v>0</v>
      </c>
      <c r="K45" s="13">
        <v>0</v>
      </c>
      <c r="L45" s="13">
        <v>0</v>
      </c>
      <c r="M45" s="13">
        <v>0</v>
      </c>
      <c r="N45" s="13">
        <v>0</v>
      </c>
      <c r="O45" s="13">
        <v>0</v>
      </c>
      <c r="P45" s="13">
        <v>0</v>
      </c>
      <c r="Q45" s="13">
        <v>0</v>
      </c>
      <c r="R45" s="13">
        <v>0</v>
      </c>
    </row>
    <row r="46" spans="1:18" x14ac:dyDescent="0.25">
      <c r="A46" s="11" t="s">
        <v>128</v>
      </c>
      <c r="B46" s="19" t="s">
        <v>129</v>
      </c>
      <c r="C46" s="12" t="s">
        <v>46</v>
      </c>
      <c r="D46" s="17">
        <v>0</v>
      </c>
      <c r="E46" s="13">
        <v>0</v>
      </c>
      <c r="F46" s="13">
        <v>0</v>
      </c>
      <c r="G46" s="13">
        <v>0</v>
      </c>
      <c r="H46" s="13">
        <v>0</v>
      </c>
      <c r="I46" s="13">
        <v>0</v>
      </c>
      <c r="J46" s="13">
        <v>0</v>
      </c>
      <c r="K46" s="13">
        <v>0</v>
      </c>
      <c r="L46" s="13">
        <v>0</v>
      </c>
      <c r="M46" s="13">
        <v>0</v>
      </c>
      <c r="N46" s="13">
        <v>0</v>
      </c>
      <c r="O46" s="13">
        <v>0</v>
      </c>
      <c r="P46" s="13">
        <v>0</v>
      </c>
      <c r="Q46" s="13">
        <v>0</v>
      </c>
      <c r="R46" s="13">
        <v>0</v>
      </c>
    </row>
    <row r="47" spans="1:18" x14ac:dyDescent="0.25">
      <c r="A47" s="11" t="s">
        <v>130</v>
      </c>
      <c r="B47" s="19" t="s">
        <v>131</v>
      </c>
      <c r="C47" s="12" t="s">
        <v>47</v>
      </c>
      <c r="D47" s="17">
        <v>0</v>
      </c>
      <c r="E47" s="13">
        <v>0</v>
      </c>
      <c r="F47" s="13">
        <v>0</v>
      </c>
      <c r="G47" s="13">
        <v>0</v>
      </c>
      <c r="H47" s="13">
        <v>0</v>
      </c>
      <c r="I47" s="13">
        <v>0</v>
      </c>
      <c r="J47" s="13">
        <v>0</v>
      </c>
      <c r="K47" s="13">
        <v>0</v>
      </c>
      <c r="L47" s="13">
        <v>0</v>
      </c>
      <c r="M47" s="13">
        <v>0</v>
      </c>
      <c r="N47" s="13">
        <v>0</v>
      </c>
      <c r="O47" s="13">
        <v>0</v>
      </c>
      <c r="P47" s="13">
        <v>0</v>
      </c>
      <c r="Q47" s="13">
        <v>0</v>
      </c>
      <c r="R47" s="13">
        <v>0</v>
      </c>
    </row>
    <row r="48" spans="1:18" x14ac:dyDescent="0.25">
      <c r="A48" s="11" t="s">
        <v>132</v>
      </c>
      <c r="B48" s="19" t="s">
        <v>133</v>
      </c>
      <c r="C48" s="12" t="s">
        <v>48</v>
      </c>
      <c r="D48" s="17">
        <v>0</v>
      </c>
      <c r="E48" s="13">
        <v>0</v>
      </c>
      <c r="F48" s="13">
        <v>0</v>
      </c>
      <c r="G48" s="13">
        <v>0</v>
      </c>
      <c r="H48" s="13">
        <v>0</v>
      </c>
      <c r="I48" s="13">
        <v>0</v>
      </c>
      <c r="J48" s="13">
        <v>0</v>
      </c>
      <c r="K48" s="13">
        <v>0</v>
      </c>
      <c r="L48" s="13">
        <v>0</v>
      </c>
      <c r="M48" s="13">
        <v>0</v>
      </c>
      <c r="N48" s="13">
        <v>0</v>
      </c>
      <c r="O48" s="13">
        <v>0</v>
      </c>
      <c r="P48" s="13">
        <v>0</v>
      </c>
      <c r="Q48" s="13">
        <v>0</v>
      </c>
      <c r="R48" s="13">
        <v>0</v>
      </c>
    </row>
    <row r="49" spans="1:18" ht="31.5" x14ac:dyDescent="0.25">
      <c r="A49" s="11" t="s">
        <v>134</v>
      </c>
      <c r="B49" s="19" t="s">
        <v>135</v>
      </c>
      <c r="C49" s="12" t="s">
        <v>49</v>
      </c>
      <c r="D49" s="17">
        <v>0</v>
      </c>
      <c r="E49" s="13">
        <v>0</v>
      </c>
      <c r="F49" s="13">
        <v>0</v>
      </c>
      <c r="G49" s="13">
        <v>0</v>
      </c>
      <c r="H49" s="13">
        <v>0</v>
      </c>
      <c r="I49" s="13">
        <v>0</v>
      </c>
      <c r="J49" s="13">
        <v>0</v>
      </c>
      <c r="K49" s="13">
        <v>0</v>
      </c>
      <c r="L49" s="13">
        <v>0</v>
      </c>
      <c r="M49" s="13">
        <v>0</v>
      </c>
      <c r="N49" s="13">
        <v>0</v>
      </c>
      <c r="O49" s="13">
        <v>0</v>
      </c>
      <c r="P49" s="13">
        <v>0</v>
      </c>
      <c r="Q49" s="13">
        <v>0</v>
      </c>
      <c r="R49" s="13">
        <v>0</v>
      </c>
    </row>
    <row r="50" spans="1:18" ht="31.5" x14ac:dyDescent="0.25">
      <c r="A50" s="11" t="s">
        <v>136</v>
      </c>
      <c r="B50" s="19" t="s">
        <v>137</v>
      </c>
      <c r="C50" s="12" t="s">
        <v>50</v>
      </c>
      <c r="D50" s="17">
        <v>1.08</v>
      </c>
      <c r="E50" s="13">
        <v>0</v>
      </c>
      <c r="F50" s="13">
        <v>0</v>
      </c>
      <c r="G50" s="13">
        <v>0</v>
      </c>
      <c r="H50" s="13">
        <v>0</v>
      </c>
      <c r="I50" s="13">
        <v>0</v>
      </c>
      <c r="J50" s="13">
        <v>0</v>
      </c>
      <c r="K50" s="13">
        <v>0</v>
      </c>
      <c r="L50" s="13">
        <v>1.08</v>
      </c>
      <c r="M50" s="13">
        <v>0</v>
      </c>
      <c r="N50" s="13">
        <v>0</v>
      </c>
      <c r="O50" s="13">
        <v>0</v>
      </c>
      <c r="P50" s="13">
        <v>0</v>
      </c>
      <c r="Q50" s="13">
        <v>0</v>
      </c>
      <c r="R50" s="13">
        <v>0</v>
      </c>
    </row>
    <row r="51" spans="1:18" x14ac:dyDescent="0.25">
      <c r="A51" s="11" t="s">
        <v>138</v>
      </c>
      <c r="B51" s="19" t="s">
        <v>139</v>
      </c>
      <c r="C51" s="12" t="s">
        <v>51</v>
      </c>
      <c r="D51" s="17">
        <v>0</v>
      </c>
      <c r="E51" s="13">
        <v>0</v>
      </c>
      <c r="F51" s="13">
        <v>0</v>
      </c>
      <c r="G51" s="13">
        <v>0</v>
      </c>
      <c r="H51" s="13">
        <v>0</v>
      </c>
      <c r="I51" s="13">
        <v>0</v>
      </c>
      <c r="J51" s="13">
        <v>0</v>
      </c>
      <c r="K51" s="13">
        <v>0</v>
      </c>
      <c r="L51" s="13">
        <v>0</v>
      </c>
      <c r="M51" s="13">
        <v>0</v>
      </c>
      <c r="N51" s="13">
        <v>0</v>
      </c>
      <c r="O51" s="13">
        <v>0</v>
      </c>
      <c r="P51" s="13">
        <v>0</v>
      </c>
      <c r="Q51" s="13">
        <v>0</v>
      </c>
      <c r="R51" s="13">
        <v>0</v>
      </c>
    </row>
    <row r="52" spans="1:18" x14ac:dyDescent="0.25">
      <c r="A52" s="11" t="s">
        <v>140</v>
      </c>
      <c r="B52" s="19" t="s">
        <v>141</v>
      </c>
      <c r="C52" s="12" t="s">
        <v>52</v>
      </c>
      <c r="D52" s="17">
        <v>0</v>
      </c>
      <c r="E52" s="13">
        <v>0</v>
      </c>
      <c r="F52" s="13">
        <v>0</v>
      </c>
      <c r="G52" s="13">
        <v>0</v>
      </c>
      <c r="H52" s="13">
        <v>0</v>
      </c>
      <c r="I52" s="13">
        <v>0</v>
      </c>
      <c r="J52" s="13">
        <v>0</v>
      </c>
      <c r="K52" s="13">
        <v>0</v>
      </c>
      <c r="L52" s="13">
        <v>0</v>
      </c>
      <c r="M52" s="13">
        <v>0</v>
      </c>
      <c r="N52" s="13">
        <v>0</v>
      </c>
      <c r="O52" s="13">
        <v>0</v>
      </c>
      <c r="P52" s="13">
        <v>0</v>
      </c>
      <c r="Q52" s="13">
        <v>0</v>
      </c>
      <c r="R52" s="13">
        <v>0</v>
      </c>
    </row>
    <row r="53" spans="1:18" x14ac:dyDescent="0.25">
      <c r="A53" s="11" t="s">
        <v>142</v>
      </c>
      <c r="B53" s="19" t="s">
        <v>143</v>
      </c>
      <c r="C53" s="12" t="s">
        <v>53</v>
      </c>
      <c r="D53" s="17">
        <v>0</v>
      </c>
      <c r="E53" s="13">
        <v>0</v>
      </c>
      <c r="F53" s="13">
        <v>0</v>
      </c>
      <c r="G53" s="13">
        <v>0</v>
      </c>
      <c r="H53" s="13">
        <v>0</v>
      </c>
      <c r="I53" s="13">
        <v>0</v>
      </c>
      <c r="J53" s="13">
        <v>0</v>
      </c>
      <c r="K53" s="13">
        <v>0</v>
      </c>
      <c r="L53" s="13">
        <v>0</v>
      </c>
      <c r="M53" s="13">
        <v>0</v>
      </c>
      <c r="N53" s="13">
        <v>0</v>
      </c>
      <c r="O53" s="13">
        <v>0</v>
      </c>
      <c r="P53" s="13">
        <v>0</v>
      </c>
      <c r="Q53" s="13">
        <v>0</v>
      </c>
      <c r="R53" s="13">
        <v>0</v>
      </c>
    </row>
    <row r="54" spans="1:18" x14ac:dyDescent="0.25">
      <c r="A54" s="11" t="s">
        <v>144</v>
      </c>
      <c r="B54" s="19" t="s">
        <v>145</v>
      </c>
      <c r="C54" s="12" t="s">
        <v>54</v>
      </c>
      <c r="D54" s="17">
        <v>0</v>
      </c>
      <c r="E54" s="13">
        <v>0</v>
      </c>
      <c r="F54" s="13">
        <v>0</v>
      </c>
      <c r="G54" s="13">
        <v>0</v>
      </c>
      <c r="H54" s="13">
        <v>0</v>
      </c>
      <c r="I54" s="13">
        <v>0</v>
      </c>
      <c r="J54" s="13">
        <v>0</v>
      </c>
      <c r="K54" s="13">
        <v>0</v>
      </c>
      <c r="L54" s="13">
        <v>0</v>
      </c>
      <c r="M54" s="13">
        <v>0</v>
      </c>
      <c r="N54" s="13">
        <v>0</v>
      </c>
      <c r="O54" s="13">
        <v>0</v>
      </c>
      <c r="P54" s="13">
        <v>0</v>
      </c>
      <c r="Q54" s="13">
        <v>0</v>
      </c>
      <c r="R54" s="13">
        <v>0</v>
      </c>
    </row>
    <row r="55" spans="1:18" x14ac:dyDescent="0.25">
      <c r="A55" s="11" t="s">
        <v>146</v>
      </c>
      <c r="B55" s="19" t="s">
        <v>147</v>
      </c>
      <c r="C55" s="12" t="s">
        <v>55</v>
      </c>
      <c r="D55" s="17">
        <v>0</v>
      </c>
      <c r="E55" s="13">
        <v>0</v>
      </c>
      <c r="F55" s="13">
        <v>0</v>
      </c>
      <c r="G55" s="13">
        <v>0</v>
      </c>
      <c r="H55" s="13">
        <v>0</v>
      </c>
      <c r="I55" s="13">
        <v>0</v>
      </c>
      <c r="J55" s="13">
        <v>0</v>
      </c>
      <c r="K55" s="13">
        <v>0</v>
      </c>
      <c r="L55" s="13">
        <v>0</v>
      </c>
      <c r="M55" s="13">
        <v>0</v>
      </c>
      <c r="N55" s="13">
        <v>0</v>
      </c>
      <c r="O55" s="13">
        <v>0</v>
      </c>
      <c r="P55" s="13">
        <v>0</v>
      </c>
      <c r="Q55" s="13">
        <v>0</v>
      </c>
      <c r="R55" s="13">
        <v>0</v>
      </c>
    </row>
    <row r="56" spans="1:18" x14ac:dyDescent="0.25">
      <c r="A56" s="11" t="s">
        <v>148</v>
      </c>
      <c r="B56" s="100" t="s">
        <v>149</v>
      </c>
      <c r="C56" s="43" t="s">
        <v>56</v>
      </c>
      <c r="D56" s="20">
        <v>0</v>
      </c>
      <c r="E56" s="44">
        <v>0</v>
      </c>
      <c r="F56" s="44">
        <v>0</v>
      </c>
      <c r="G56" s="44">
        <v>0</v>
      </c>
      <c r="H56" s="44">
        <v>0</v>
      </c>
      <c r="I56" s="44">
        <v>0</v>
      </c>
      <c r="J56" s="44">
        <v>0</v>
      </c>
      <c r="K56" s="44">
        <v>0</v>
      </c>
      <c r="L56" s="44">
        <v>0</v>
      </c>
      <c r="M56" s="44">
        <v>0</v>
      </c>
      <c r="N56" s="44">
        <v>0</v>
      </c>
      <c r="O56" s="44">
        <v>0</v>
      </c>
      <c r="P56" s="44">
        <v>0</v>
      </c>
      <c r="Q56" s="44">
        <v>0</v>
      </c>
      <c r="R56" s="44">
        <v>0</v>
      </c>
    </row>
  </sheetData>
  <mergeCells count="8">
    <mergeCell ref="A1:Q1"/>
    <mergeCell ref="J2:M2"/>
    <mergeCell ref="N2:Q2"/>
    <mergeCell ref="A3:A4"/>
    <mergeCell ref="B3:B4"/>
    <mergeCell ref="C3:C4"/>
    <mergeCell ref="D3:D4"/>
    <mergeCell ref="E3:R3"/>
  </mergeCells>
  <pageMargins left="0.19685039370078741" right="0.19685039370078741" top="0.39370078740157483" bottom="0.19685039370078741" header="0" footer="0"/>
  <pageSetup paperSize="9" scale="7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K68"/>
  <sheetViews>
    <sheetView zoomScale="85" zoomScaleNormal="85" zoomScaleSheetLayoutView="55" workbookViewId="0">
      <pane xSplit="4" ySplit="4" topLeftCell="E5" activePane="bottomRight" state="frozen"/>
      <selection pane="topRight" activeCell="E1" sqref="E1"/>
      <selection pane="bottomLeft" activeCell="A5" sqref="A5"/>
      <selection pane="bottomRight" activeCell="A16" sqref="A16"/>
    </sheetView>
  </sheetViews>
  <sheetFormatPr defaultRowHeight="12.75" x14ac:dyDescent="0.2"/>
  <cols>
    <col min="1" max="1" width="5.7109375" style="231" bestFit="1" customWidth="1"/>
    <col min="2" max="2" width="37.28515625" style="231" customWidth="1"/>
    <col min="3" max="3" width="7.140625" style="231" bestFit="1" customWidth="1"/>
    <col min="4" max="4" width="12.7109375" style="231" customWidth="1"/>
    <col min="5" max="5" width="12.42578125" style="231" customWidth="1"/>
    <col min="6" max="6" width="9.5703125" style="231" bestFit="1" customWidth="1"/>
    <col min="7" max="7" width="12" style="231" hidden="1" customWidth="1"/>
    <col min="8" max="8" width="11.5703125" style="231" hidden="1" customWidth="1"/>
    <col min="9" max="9" width="6.7109375" style="231" hidden="1" customWidth="1"/>
    <col min="10" max="10" width="10.5703125" style="231" customWidth="1"/>
    <col min="11" max="11" width="10.5703125" style="231" bestFit="1" customWidth="1"/>
    <col min="12" max="12" width="10.42578125" style="231" customWidth="1"/>
    <col min="13" max="14" width="10.5703125" style="231" bestFit="1" customWidth="1"/>
    <col min="15" max="15" width="9.28515625" style="231" customWidth="1"/>
    <col min="16" max="16" width="6.7109375" style="231" hidden="1" customWidth="1"/>
    <col min="17" max="17" width="7.7109375" style="231" customWidth="1"/>
    <col min="18" max="18" width="9.5703125" style="231" bestFit="1" customWidth="1"/>
    <col min="19" max="19" width="8" style="231" bestFit="1" customWidth="1"/>
    <col min="20" max="20" width="6" style="231" bestFit="1" customWidth="1"/>
    <col min="21" max="23" width="6.7109375" style="231" hidden="1" customWidth="1"/>
    <col min="24" max="24" width="6.42578125" style="231" bestFit="1" customWidth="1"/>
    <col min="25" max="25" width="7.42578125" style="231" customWidth="1"/>
    <col min="26" max="26" width="6.7109375" style="231" customWidth="1"/>
    <col min="27" max="27" width="9.5703125" style="231" bestFit="1" customWidth="1"/>
    <col min="28" max="28" width="9.28515625" style="312" customWidth="1"/>
    <col min="29" max="29" width="10.140625" style="312" customWidth="1"/>
    <col min="30" max="30" width="8.85546875" style="312" customWidth="1"/>
    <col min="31" max="33" width="7.7109375" style="312" hidden="1" customWidth="1"/>
    <col min="34" max="34" width="8.5703125" style="312" customWidth="1"/>
    <col min="35" max="35" width="8.140625" style="231" hidden="1" customWidth="1"/>
    <col min="36" max="36" width="6.85546875" style="231" customWidth="1"/>
    <col min="37" max="37" width="6.85546875" style="231" hidden="1" customWidth="1"/>
    <col min="38" max="38" width="7.7109375" style="231" hidden="1" customWidth="1"/>
    <col min="39" max="39" width="7" style="231" hidden="1" customWidth="1"/>
    <col min="40" max="40" width="6.7109375" style="231" hidden="1" customWidth="1"/>
    <col min="41" max="41" width="7" style="231" hidden="1" customWidth="1"/>
    <col min="42" max="42" width="8" style="231" bestFit="1" customWidth="1"/>
    <col min="43" max="43" width="8.7109375" style="231" customWidth="1"/>
    <col min="44" max="44" width="7.7109375" style="231" customWidth="1"/>
    <col min="45" max="45" width="6" style="231" bestFit="1" customWidth="1"/>
    <col min="46" max="46" width="6.7109375" style="231" hidden="1" customWidth="1"/>
    <col min="47" max="47" width="6.5703125" style="231" customWidth="1"/>
    <col min="48" max="49" width="8" style="231" bestFit="1" customWidth="1"/>
    <col min="50" max="51" width="6" style="231" bestFit="1" customWidth="1"/>
    <col min="52" max="52" width="6.7109375" style="231" hidden="1" customWidth="1"/>
    <col min="53" max="53" width="9.5703125" style="231" bestFit="1" customWidth="1"/>
    <col min="54" max="54" width="8" style="231" bestFit="1" customWidth="1"/>
    <col min="55" max="55" width="6.7109375" style="231" hidden="1" customWidth="1"/>
    <col min="56" max="56" width="9.5703125" style="231" bestFit="1" customWidth="1"/>
    <col min="57" max="57" width="8" style="231" hidden="1" customWidth="1"/>
    <col min="58" max="58" width="9.5703125" style="231" hidden="1" customWidth="1"/>
    <col min="59" max="59" width="6.7109375" style="231" hidden="1" customWidth="1"/>
    <col min="60" max="60" width="12.28515625" style="231" bestFit="1" customWidth="1"/>
    <col min="61" max="61" width="13.42578125" style="231" customWidth="1"/>
    <col min="62" max="62" width="9.140625" style="231" customWidth="1"/>
    <col min="63" max="63" width="12.5703125" style="231" hidden="1" customWidth="1"/>
    <col min="64" max="16384" width="9.140625" style="231"/>
  </cols>
  <sheetData>
    <row r="1" spans="1:63" x14ac:dyDescent="0.2">
      <c r="A1" s="930" t="s">
        <v>551</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c r="AT1" s="930"/>
      <c r="AU1" s="930"/>
      <c r="AV1" s="930"/>
      <c r="AW1" s="930"/>
      <c r="AX1" s="930"/>
      <c r="AY1" s="930"/>
      <c r="AZ1" s="930"/>
      <c r="BA1" s="930"/>
      <c r="BB1" s="930"/>
      <c r="BC1" s="930"/>
      <c r="BD1" s="930"/>
      <c r="BE1" s="930"/>
      <c r="BF1" s="930"/>
      <c r="BG1" s="930"/>
      <c r="BH1" s="930"/>
      <c r="BI1" s="930"/>
    </row>
    <row r="2" spans="1:63" x14ac:dyDescent="0.2">
      <c r="BC2" s="931" t="s">
        <v>0</v>
      </c>
      <c r="BD2" s="931"/>
      <c r="BE2" s="931"/>
      <c r="BF2" s="931"/>
      <c r="BG2" s="931"/>
      <c r="BH2" s="931"/>
      <c r="BI2" s="931"/>
    </row>
    <row r="3" spans="1:63" s="233" customFormat="1" ht="13.5" x14ac:dyDescent="0.2">
      <c r="A3" s="927" t="s">
        <v>1</v>
      </c>
      <c r="B3" s="927" t="s">
        <v>2</v>
      </c>
      <c r="C3" s="927" t="s">
        <v>3</v>
      </c>
      <c r="D3" s="927" t="s">
        <v>539</v>
      </c>
      <c r="E3" s="268" t="s">
        <v>416</v>
      </c>
      <c r="F3" s="269"/>
      <c r="G3" s="269"/>
      <c r="H3" s="269"/>
      <c r="I3" s="269"/>
      <c r="J3" s="269"/>
      <c r="K3" s="269"/>
      <c r="L3" s="269"/>
      <c r="M3" s="269"/>
      <c r="N3" s="269"/>
      <c r="O3" s="269"/>
      <c r="P3" s="269"/>
      <c r="Q3" s="269"/>
      <c r="R3" s="269"/>
      <c r="S3" s="269"/>
      <c r="T3" s="269"/>
      <c r="U3" s="269"/>
      <c r="V3" s="269"/>
      <c r="W3" s="269"/>
      <c r="X3" s="269"/>
      <c r="Y3" s="269"/>
      <c r="Z3" s="269"/>
      <c r="AA3" s="269"/>
      <c r="AB3" s="356"/>
      <c r="AC3" s="356"/>
      <c r="AD3" s="356"/>
      <c r="AE3" s="356"/>
      <c r="AF3" s="356"/>
      <c r="AG3" s="356"/>
      <c r="AH3" s="356"/>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70"/>
      <c r="BH3" s="927" t="s">
        <v>4</v>
      </c>
      <c r="BI3" s="927" t="s">
        <v>538</v>
      </c>
      <c r="BJ3" s="928" t="s">
        <v>5</v>
      </c>
    </row>
    <row r="4" spans="1:63" s="237" customFormat="1" ht="34.5" customHeight="1" x14ac:dyDescent="0.25">
      <c r="A4" s="927"/>
      <c r="B4" s="927"/>
      <c r="C4" s="927"/>
      <c r="D4" s="927"/>
      <c r="E4" s="232" t="s">
        <v>6</v>
      </c>
      <c r="F4" s="234" t="s">
        <v>7</v>
      </c>
      <c r="G4" s="234" t="s">
        <v>8</v>
      </c>
      <c r="H4" s="234" t="s">
        <v>9</v>
      </c>
      <c r="I4" s="234" t="s">
        <v>10</v>
      </c>
      <c r="J4" s="234" t="s">
        <v>11</v>
      </c>
      <c r="K4" s="234" t="s">
        <v>12</v>
      </c>
      <c r="L4" s="234" t="s">
        <v>13</v>
      </c>
      <c r="M4" s="234" t="s">
        <v>14</v>
      </c>
      <c r="N4" s="234" t="s">
        <v>15</v>
      </c>
      <c r="O4" s="234" t="s">
        <v>16</v>
      </c>
      <c r="P4" s="234" t="s">
        <v>17</v>
      </c>
      <c r="Q4" s="234" t="s">
        <v>18</v>
      </c>
      <c r="R4" s="232" t="s">
        <v>19</v>
      </c>
      <c r="S4" s="234" t="s">
        <v>20</v>
      </c>
      <c r="T4" s="234" t="s">
        <v>21</v>
      </c>
      <c r="U4" s="234" t="s">
        <v>22</v>
      </c>
      <c r="V4" s="234" t="s">
        <v>23</v>
      </c>
      <c r="W4" s="234" t="s">
        <v>24</v>
      </c>
      <c r="X4" s="234" t="s">
        <v>25</v>
      </c>
      <c r="Y4" s="234" t="s">
        <v>26</v>
      </c>
      <c r="Z4" s="234" t="s">
        <v>27</v>
      </c>
      <c r="AA4" s="234" t="s">
        <v>28</v>
      </c>
      <c r="AB4" s="357" t="s">
        <v>29</v>
      </c>
      <c r="AC4" s="357" t="s">
        <v>30</v>
      </c>
      <c r="AD4" s="357" t="s">
        <v>31</v>
      </c>
      <c r="AE4" s="357" t="s">
        <v>32</v>
      </c>
      <c r="AF4" s="357" t="s">
        <v>33</v>
      </c>
      <c r="AG4" s="357" t="s">
        <v>34</v>
      </c>
      <c r="AH4" s="357" t="s">
        <v>35</v>
      </c>
      <c r="AI4" s="235" t="s">
        <v>36</v>
      </c>
      <c r="AJ4" s="235" t="s">
        <v>37</v>
      </c>
      <c r="AK4" s="235" t="s">
        <v>38</v>
      </c>
      <c r="AL4" s="235" t="s">
        <v>39</v>
      </c>
      <c r="AM4" s="234" t="s">
        <v>40</v>
      </c>
      <c r="AN4" s="234" t="s">
        <v>41</v>
      </c>
      <c r="AO4" s="234" t="s">
        <v>42</v>
      </c>
      <c r="AP4" s="234" t="s">
        <v>43</v>
      </c>
      <c r="AQ4" s="234" t="s">
        <v>44</v>
      </c>
      <c r="AR4" s="234" t="s">
        <v>45</v>
      </c>
      <c r="AS4" s="234" t="s">
        <v>46</v>
      </c>
      <c r="AT4" s="234" t="s">
        <v>47</v>
      </c>
      <c r="AU4" s="234" t="s">
        <v>48</v>
      </c>
      <c r="AV4" s="234" t="s">
        <v>49</v>
      </c>
      <c r="AW4" s="234" t="s">
        <v>50</v>
      </c>
      <c r="AX4" s="234" t="s">
        <v>51</v>
      </c>
      <c r="AY4" s="234" t="s">
        <v>52</v>
      </c>
      <c r="AZ4" s="234" t="s">
        <v>53</v>
      </c>
      <c r="BA4" s="234" t="s">
        <v>54</v>
      </c>
      <c r="BB4" s="234" t="s">
        <v>55</v>
      </c>
      <c r="BC4" s="234" t="s">
        <v>56</v>
      </c>
      <c r="BD4" s="232" t="s">
        <v>57</v>
      </c>
      <c r="BE4" s="236" t="s">
        <v>58</v>
      </c>
      <c r="BF4" s="236" t="s">
        <v>59</v>
      </c>
      <c r="BG4" s="236" t="s">
        <v>60</v>
      </c>
      <c r="BH4" s="927"/>
      <c r="BI4" s="927"/>
      <c r="BJ4" s="929"/>
    </row>
    <row r="5" spans="1:63" s="237" customFormat="1" x14ac:dyDescent="0.2">
      <c r="A5" s="238"/>
      <c r="B5" s="238" t="s">
        <v>236</v>
      </c>
      <c r="C5" s="238"/>
      <c r="D5" s="239">
        <v>125695.24880000002</v>
      </c>
      <c r="E5" s="240"/>
      <c r="F5" s="241"/>
      <c r="G5" s="241"/>
      <c r="H5" s="241"/>
      <c r="I5" s="241"/>
      <c r="J5" s="241"/>
      <c r="K5" s="241"/>
      <c r="L5" s="241"/>
      <c r="M5" s="241"/>
      <c r="N5" s="241"/>
      <c r="O5" s="241"/>
      <c r="P5" s="241"/>
      <c r="Q5" s="241"/>
      <c r="R5" s="240"/>
      <c r="S5" s="241"/>
      <c r="T5" s="241"/>
      <c r="U5" s="241"/>
      <c r="V5" s="241"/>
      <c r="W5" s="241"/>
      <c r="X5" s="241"/>
      <c r="Y5" s="241"/>
      <c r="Z5" s="241"/>
      <c r="AA5" s="241"/>
      <c r="AB5" s="358"/>
      <c r="AC5" s="358"/>
      <c r="AD5" s="358"/>
      <c r="AE5" s="358"/>
      <c r="AF5" s="358"/>
      <c r="AG5" s="358"/>
      <c r="AH5" s="358"/>
      <c r="AI5" s="242"/>
      <c r="AJ5" s="242"/>
      <c r="AK5" s="242"/>
      <c r="AL5" s="242"/>
      <c r="AM5" s="241"/>
      <c r="AN5" s="241"/>
      <c r="AO5" s="241"/>
      <c r="AP5" s="241"/>
      <c r="AQ5" s="241"/>
      <c r="AR5" s="241"/>
      <c r="AS5" s="241"/>
      <c r="AT5" s="241"/>
      <c r="AU5" s="241"/>
      <c r="AV5" s="241"/>
      <c r="AW5" s="241"/>
      <c r="AX5" s="241"/>
      <c r="AY5" s="241"/>
      <c r="AZ5" s="241"/>
      <c r="BA5" s="241"/>
      <c r="BB5" s="241"/>
      <c r="BC5" s="241"/>
      <c r="BD5" s="240"/>
      <c r="BE5" s="243"/>
      <c r="BF5" s="243"/>
      <c r="BG5" s="243"/>
      <c r="BH5" s="239"/>
      <c r="BI5" s="239">
        <v>125695.24880000002</v>
      </c>
      <c r="BJ5" s="244">
        <v>0</v>
      </c>
    </row>
    <row r="6" spans="1:63" s="233" customFormat="1" ht="18.75" customHeight="1" x14ac:dyDescent="0.25">
      <c r="A6" s="245">
        <v>1</v>
      </c>
      <c r="B6" s="246" t="s">
        <v>61</v>
      </c>
      <c r="C6" s="247" t="s">
        <v>6</v>
      </c>
      <c r="D6" s="108">
        <v>112721.2525</v>
      </c>
      <c r="E6" s="108">
        <v>112692.4556</v>
      </c>
      <c r="F6" s="108">
        <v>0</v>
      </c>
      <c r="G6" s="108">
        <v>0</v>
      </c>
      <c r="H6" s="108">
        <v>0</v>
      </c>
      <c r="I6" s="108">
        <v>0</v>
      </c>
      <c r="J6" s="108">
        <v>0</v>
      </c>
      <c r="K6" s="108">
        <v>0</v>
      </c>
      <c r="L6" s="108">
        <v>0</v>
      </c>
      <c r="M6" s="108">
        <v>0</v>
      </c>
      <c r="N6" s="108">
        <v>0</v>
      </c>
      <c r="O6" s="108">
        <v>0</v>
      </c>
      <c r="P6" s="108">
        <v>0</v>
      </c>
      <c r="Q6" s="108">
        <v>0</v>
      </c>
      <c r="R6" s="108">
        <v>28.796900000000001</v>
      </c>
      <c r="S6" s="108">
        <v>0</v>
      </c>
      <c r="T6" s="108">
        <v>0</v>
      </c>
      <c r="U6" s="108">
        <v>0</v>
      </c>
      <c r="V6" s="108">
        <v>0</v>
      </c>
      <c r="W6" s="108">
        <v>7.53</v>
      </c>
      <c r="X6" s="108">
        <v>0.56000000000000005</v>
      </c>
      <c r="Y6" s="108">
        <v>6.57</v>
      </c>
      <c r="Z6" s="108">
        <v>0</v>
      </c>
      <c r="AA6" s="108">
        <v>8.8528000000000002</v>
      </c>
      <c r="AB6" s="359">
        <v>0.11</v>
      </c>
      <c r="AC6" s="359">
        <v>6.87</v>
      </c>
      <c r="AD6" s="359">
        <v>1.4028</v>
      </c>
      <c r="AE6" s="359">
        <v>0</v>
      </c>
      <c r="AF6" s="359">
        <v>0</v>
      </c>
      <c r="AG6" s="359">
        <v>0</v>
      </c>
      <c r="AH6" s="359">
        <v>0.3</v>
      </c>
      <c r="AI6" s="108">
        <v>0</v>
      </c>
      <c r="AJ6" s="108">
        <v>0</v>
      </c>
      <c r="AK6" s="108">
        <v>0</v>
      </c>
      <c r="AL6" s="108">
        <v>0.17</v>
      </c>
      <c r="AM6" s="108">
        <v>0</v>
      </c>
      <c r="AN6" s="108">
        <v>0</v>
      </c>
      <c r="AO6" s="108">
        <v>0</v>
      </c>
      <c r="AP6" s="108">
        <v>0.71000000000000019</v>
      </c>
      <c r="AQ6" s="276">
        <v>0.51700000000000002</v>
      </c>
      <c r="AR6" s="108">
        <v>0.1</v>
      </c>
      <c r="AS6" s="108">
        <v>0.18</v>
      </c>
      <c r="AT6" s="108">
        <v>0</v>
      </c>
      <c r="AU6" s="108">
        <v>0.86060000000000003</v>
      </c>
      <c r="AV6" s="108">
        <v>2</v>
      </c>
      <c r="AW6" s="108">
        <v>0.91650000000000009</v>
      </c>
      <c r="AX6" s="108">
        <v>0</v>
      </c>
      <c r="AY6" s="108">
        <v>0</v>
      </c>
      <c r="AZ6" s="108">
        <v>0</v>
      </c>
      <c r="BA6" s="108">
        <v>0</v>
      </c>
      <c r="BB6" s="108">
        <v>0</v>
      </c>
      <c r="BC6" s="108">
        <v>0</v>
      </c>
      <c r="BD6" s="108">
        <v>0</v>
      </c>
      <c r="BE6" s="108">
        <v>0</v>
      </c>
      <c r="BF6" s="108">
        <v>0</v>
      </c>
      <c r="BG6" s="108">
        <v>0</v>
      </c>
      <c r="BH6" s="108">
        <v>28.796900000000001</v>
      </c>
      <c r="BI6" s="108">
        <v>112692.4556</v>
      </c>
      <c r="BJ6" s="109">
        <v>-28.796900000000001</v>
      </c>
      <c r="BK6" s="248" t="e">
        <f>#REF!</f>
        <v>#REF!</v>
      </c>
    </row>
    <row r="7" spans="1:63" x14ac:dyDescent="0.2">
      <c r="A7" s="249" t="s">
        <v>62</v>
      </c>
      <c r="B7" s="250" t="s">
        <v>63</v>
      </c>
      <c r="C7" s="251" t="s">
        <v>7</v>
      </c>
      <c r="D7" s="103">
        <v>5646.8834999999999</v>
      </c>
      <c r="E7" s="103">
        <v>0</v>
      </c>
      <c r="F7" s="103">
        <v>5639.5334999999995</v>
      </c>
      <c r="G7" s="103">
        <v>0</v>
      </c>
      <c r="H7" s="103">
        <v>0</v>
      </c>
      <c r="I7" s="103">
        <v>0</v>
      </c>
      <c r="J7" s="103">
        <v>0</v>
      </c>
      <c r="K7" s="103">
        <v>0</v>
      </c>
      <c r="L7" s="103">
        <v>0</v>
      </c>
      <c r="M7" s="103">
        <v>0</v>
      </c>
      <c r="N7" s="103">
        <v>0</v>
      </c>
      <c r="O7" s="103">
        <v>0</v>
      </c>
      <c r="P7" s="103">
        <v>0</v>
      </c>
      <c r="Q7" s="103">
        <v>0</v>
      </c>
      <c r="R7" s="103">
        <v>7.3500000000000005</v>
      </c>
      <c r="S7" s="103">
        <v>0</v>
      </c>
      <c r="T7" s="103">
        <v>0</v>
      </c>
      <c r="U7" s="103">
        <v>0</v>
      </c>
      <c r="V7" s="103">
        <v>0</v>
      </c>
      <c r="W7" s="103">
        <v>0</v>
      </c>
      <c r="X7" s="103">
        <v>0</v>
      </c>
      <c r="Y7" s="103">
        <v>0.33</v>
      </c>
      <c r="Z7" s="103">
        <v>0</v>
      </c>
      <c r="AA7" s="103">
        <v>7.0200000000000005</v>
      </c>
      <c r="AB7" s="308">
        <v>0</v>
      </c>
      <c r="AC7" s="308">
        <v>6.78</v>
      </c>
      <c r="AD7" s="308">
        <v>7.0000000000000007E-2</v>
      </c>
      <c r="AE7" s="308">
        <v>0</v>
      </c>
      <c r="AF7" s="308">
        <v>0</v>
      </c>
      <c r="AG7" s="308">
        <v>0</v>
      </c>
      <c r="AH7" s="308">
        <v>0</v>
      </c>
      <c r="AI7" s="103">
        <v>0</v>
      </c>
      <c r="AJ7" s="103">
        <v>0</v>
      </c>
      <c r="AK7" s="103">
        <v>0</v>
      </c>
      <c r="AL7" s="103">
        <v>0.17</v>
      </c>
      <c r="AM7" s="103">
        <v>0</v>
      </c>
      <c r="AN7" s="103">
        <v>0</v>
      </c>
      <c r="AO7" s="103">
        <v>0</v>
      </c>
      <c r="AP7" s="103">
        <v>0</v>
      </c>
      <c r="AQ7" s="103">
        <v>0</v>
      </c>
      <c r="AR7" s="103">
        <v>0</v>
      </c>
      <c r="AS7" s="103">
        <v>0</v>
      </c>
      <c r="AT7" s="103">
        <v>0</v>
      </c>
      <c r="AU7" s="103">
        <v>0</v>
      </c>
      <c r="AV7" s="103">
        <v>0</v>
      </c>
      <c r="AW7" s="103">
        <v>0</v>
      </c>
      <c r="AX7" s="103">
        <v>0</v>
      </c>
      <c r="AY7" s="103">
        <v>0</v>
      </c>
      <c r="AZ7" s="103">
        <v>0</v>
      </c>
      <c r="BA7" s="103">
        <v>0</v>
      </c>
      <c r="BB7" s="103">
        <v>0</v>
      </c>
      <c r="BC7" s="103">
        <v>0</v>
      </c>
      <c r="BD7" s="102">
        <v>0</v>
      </c>
      <c r="BE7" s="103">
        <v>0</v>
      </c>
      <c r="BF7" s="103">
        <v>0</v>
      </c>
      <c r="BG7" s="103">
        <v>0</v>
      </c>
      <c r="BH7" s="103">
        <v>7.3500000000000005</v>
      </c>
      <c r="BI7" s="103">
        <v>5639.5334999999995</v>
      </c>
      <c r="BJ7" s="111">
        <v>-7.3500000000000005</v>
      </c>
      <c r="BK7" s="248" t="e">
        <f>#REF!</f>
        <v>#REF!</v>
      </c>
    </row>
    <row r="8" spans="1:63" hidden="1" x14ac:dyDescent="0.2">
      <c r="A8" s="249" t="s">
        <v>64</v>
      </c>
      <c r="B8" s="252" t="s">
        <v>65</v>
      </c>
      <c r="C8" s="251" t="s">
        <v>8</v>
      </c>
      <c r="D8" s="103">
        <v>3227.7056000000002</v>
      </c>
      <c r="E8" s="103">
        <v>0</v>
      </c>
      <c r="F8" s="103">
        <v>0</v>
      </c>
      <c r="G8" s="103">
        <v>3220.3556000000003</v>
      </c>
      <c r="H8" s="103">
        <v>0</v>
      </c>
      <c r="I8" s="103">
        <v>0</v>
      </c>
      <c r="J8" s="103">
        <v>0</v>
      </c>
      <c r="K8" s="103">
        <v>0</v>
      </c>
      <c r="L8" s="103">
        <v>0</v>
      </c>
      <c r="M8" s="103">
        <v>0</v>
      </c>
      <c r="N8" s="103">
        <v>0</v>
      </c>
      <c r="O8" s="103">
        <v>0</v>
      </c>
      <c r="P8" s="103">
        <v>0</v>
      </c>
      <c r="Q8" s="103">
        <v>0</v>
      </c>
      <c r="R8" s="103">
        <v>7.3500000000000005</v>
      </c>
      <c r="S8" s="103">
        <v>0</v>
      </c>
      <c r="T8" s="103">
        <v>0</v>
      </c>
      <c r="U8" s="103">
        <v>0</v>
      </c>
      <c r="V8" s="103">
        <v>0</v>
      </c>
      <c r="W8" s="103">
        <v>0</v>
      </c>
      <c r="X8" s="103">
        <v>0</v>
      </c>
      <c r="Y8" s="103">
        <v>0.33</v>
      </c>
      <c r="Z8" s="103">
        <v>0</v>
      </c>
      <c r="AA8" s="103">
        <v>7.0200000000000005</v>
      </c>
      <c r="AB8" s="308">
        <v>0</v>
      </c>
      <c r="AC8" s="308">
        <v>6.78</v>
      </c>
      <c r="AD8" s="308">
        <v>7.0000000000000007E-2</v>
      </c>
      <c r="AE8" s="308">
        <v>0</v>
      </c>
      <c r="AF8" s="308">
        <v>0</v>
      </c>
      <c r="AG8" s="308">
        <v>0</v>
      </c>
      <c r="AH8" s="308">
        <v>0</v>
      </c>
      <c r="AI8" s="103">
        <v>0</v>
      </c>
      <c r="AJ8" s="103">
        <v>0</v>
      </c>
      <c r="AK8" s="103">
        <v>0</v>
      </c>
      <c r="AL8" s="103">
        <v>0.17</v>
      </c>
      <c r="AM8" s="103">
        <v>0</v>
      </c>
      <c r="AN8" s="103">
        <v>0</v>
      </c>
      <c r="AO8" s="103">
        <v>0</v>
      </c>
      <c r="AP8" s="103">
        <v>0</v>
      </c>
      <c r="AQ8" s="103">
        <v>0</v>
      </c>
      <c r="AR8" s="103">
        <v>0</v>
      </c>
      <c r="AS8" s="103">
        <v>0</v>
      </c>
      <c r="AT8" s="103">
        <v>0</v>
      </c>
      <c r="AU8" s="103">
        <v>0</v>
      </c>
      <c r="AV8" s="103">
        <v>0</v>
      </c>
      <c r="AW8" s="103">
        <v>0</v>
      </c>
      <c r="AX8" s="103">
        <v>0</v>
      </c>
      <c r="AY8" s="103">
        <v>0</v>
      </c>
      <c r="AZ8" s="103">
        <v>0</v>
      </c>
      <c r="BA8" s="103">
        <v>0</v>
      </c>
      <c r="BB8" s="103">
        <v>0</v>
      </c>
      <c r="BC8" s="103">
        <v>0</v>
      </c>
      <c r="BD8" s="102">
        <v>0</v>
      </c>
      <c r="BE8" s="103">
        <v>0</v>
      </c>
      <c r="BF8" s="103">
        <v>0</v>
      </c>
      <c r="BG8" s="103">
        <v>0</v>
      </c>
      <c r="BH8" s="103">
        <v>7.3500000000000005</v>
      </c>
      <c r="BI8" s="103">
        <v>3220.3556000000003</v>
      </c>
      <c r="BJ8" s="111">
        <v>-7.3500000000000005</v>
      </c>
      <c r="BK8" s="248" t="e">
        <f>#REF!</f>
        <v>#REF!</v>
      </c>
    </row>
    <row r="9" spans="1:63" hidden="1" x14ac:dyDescent="0.2">
      <c r="A9" s="249" t="s">
        <v>66</v>
      </c>
      <c r="B9" s="253" t="s">
        <v>67</v>
      </c>
      <c r="C9" s="254" t="s">
        <v>9</v>
      </c>
      <c r="D9" s="103">
        <v>2419.1779000000006</v>
      </c>
      <c r="E9" s="103">
        <v>0</v>
      </c>
      <c r="F9" s="103">
        <v>0</v>
      </c>
      <c r="G9" s="103">
        <v>0</v>
      </c>
      <c r="H9" s="103">
        <v>2419.1779000000006</v>
      </c>
      <c r="I9" s="103">
        <v>0</v>
      </c>
      <c r="J9" s="103">
        <v>0</v>
      </c>
      <c r="K9" s="103">
        <v>0</v>
      </c>
      <c r="L9" s="103">
        <v>0</v>
      </c>
      <c r="M9" s="103">
        <v>0</v>
      </c>
      <c r="N9" s="103">
        <v>0</v>
      </c>
      <c r="O9" s="103">
        <v>0</v>
      </c>
      <c r="P9" s="103">
        <v>0</v>
      </c>
      <c r="Q9" s="103">
        <v>0</v>
      </c>
      <c r="R9" s="103">
        <v>0</v>
      </c>
      <c r="S9" s="103">
        <v>0</v>
      </c>
      <c r="T9" s="103">
        <v>0</v>
      </c>
      <c r="U9" s="103">
        <v>0</v>
      </c>
      <c r="V9" s="103">
        <v>0</v>
      </c>
      <c r="W9" s="103">
        <v>0</v>
      </c>
      <c r="X9" s="103">
        <v>0</v>
      </c>
      <c r="Y9" s="103">
        <v>0</v>
      </c>
      <c r="Z9" s="103">
        <v>0</v>
      </c>
      <c r="AA9" s="103">
        <v>0</v>
      </c>
      <c r="AB9" s="308">
        <v>0</v>
      </c>
      <c r="AC9" s="308">
        <v>0</v>
      </c>
      <c r="AD9" s="308">
        <v>0</v>
      </c>
      <c r="AE9" s="308">
        <v>0</v>
      </c>
      <c r="AF9" s="308">
        <v>0</v>
      </c>
      <c r="AG9" s="308">
        <v>0</v>
      </c>
      <c r="AH9" s="308">
        <v>0</v>
      </c>
      <c r="AI9" s="103">
        <v>0</v>
      </c>
      <c r="AJ9" s="103">
        <v>0</v>
      </c>
      <c r="AK9" s="103">
        <v>0</v>
      </c>
      <c r="AL9" s="103">
        <v>0</v>
      </c>
      <c r="AM9" s="103">
        <v>0</v>
      </c>
      <c r="AN9" s="103">
        <v>0</v>
      </c>
      <c r="AO9" s="103">
        <v>0</v>
      </c>
      <c r="AP9" s="103">
        <v>0</v>
      </c>
      <c r="AQ9" s="103">
        <v>0</v>
      </c>
      <c r="AR9" s="103">
        <v>0</v>
      </c>
      <c r="AS9" s="103">
        <v>0</v>
      </c>
      <c r="AT9" s="103">
        <v>0</v>
      </c>
      <c r="AU9" s="103">
        <v>0</v>
      </c>
      <c r="AV9" s="103">
        <v>0</v>
      </c>
      <c r="AW9" s="103">
        <v>0</v>
      </c>
      <c r="AX9" s="103">
        <v>0</v>
      </c>
      <c r="AY9" s="103">
        <v>0</v>
      </c>
      <c r="AZ9" s="103">
        <v>0</v>
      </c>
      <c r="BA9" s="103">
        <v>0</v>
      </c>
      <c r="BB9" s="103">
        <v>0</v>
      </c>
      <c r="BC9" s="103">
        <v>0</v>
      </c>
      <c r="BD9" s="102">
        <v>0</v>
      </c>
      <c r="BE9" s="103">
        <v>0</v>
      </c>
      <c r="BF9" s="103">
        <v>0</v>
      </c>
      <c r="BG9" s="103">
        <v>0</v>
      </c>
      <c r="BH9" s="103">
        <v>0</v>
      </c>
      <c r="BI9" s="103">
        <v>2419.1779000000006</v>
      </c>
      <c r="BJ9" s="111">
        <v>0</v>
      </c>
      <c r="BK9" s="248" t="e">
        <f>#REF!</f>
        <v>#REF!</v>
      </c>
    </row>
    <row r="10" spans="1:63" hidden="1" x14ac:dyDescent="0.2">
      <c r="A10" s="249" t="s">
        <v>68</v>
      </c>
      <c r="B10" s="253" t="s">
        <v>69</v>
      </c>
      <c r="C10" s="254" t="s">
        <v>10</v>
      </c>
      <c r="D10" s="103">
        <v>0</v>
      </c>
      <c r="E10" s="103">
        <v>0</v>
      </c>
      <c r="F10" s="103">
        <v>0</v>
      </c>
      <c r="G10" s="103">
        <v>0</v>
      </c>
      <c r="H10" s="103">
        <v>0</v>
      </c>
      <c r="I10" s="103">
        <v>0</v>
      </c>
      <c r="J10" s="103">
        <v>0</v>
      </c>
      <c r="K10" s="103">
        <v>0</v>
      </c>
      <c r="L10" s="103">
        <v>0</v>
      </c>
      <c r="M10" s="103">
        <v>0</v>
      </c>
      <c r="N10" s="103">
        <v>0</v>
      </c>
      <c r="O10" s="103">
        <v>0</v>
      </c>
      <c r="P10" s="103">
        <v>0</v>
      </c>
      <c r="Q10" s="103">
        <v>0</v>
      </c>
      <c r="R10" s="103">
        <v>0</v>
      </c>
      <c r="S10" s="103">
        <v>0</v>
      </c>
      <c r="T10" s="103">
        <v>0</v>
      </c>
      <c r="U10" s="103">
        <v>0</v>
      </c>
      <c r="V10" s="103">
        <v>0</v>
      </c>
      <c r="W10" s="103">
        <v>0</v>
      </c>
      <c r="X10" s="103">
        <v>0</v>
      </c>
      <c r="Y10" s="103">
        <v>0</v>
      </c>
      <c r="Z10" s="103">
        <v>0</v>
      </c>
      <c r="AA10" s="103">
        <v>0</v>
      </c>
      <c r="AB10" s="308">
        <v>0</v>
      </c>
      <c r="AC10" s="308">
        <v>0</v>
      </c>
      <c r="AD10" s="308">
        <v>0</v>
      </c>
      <c r="AE10" s="308">
        <v>0</v>
      </c>
      <c r="AF10" s="308">
        <v>0</v>
      </c>
      <c r="AG10" s="308">
        <v>0</v>
      </c>
      <c r="AH10" s="308">
        <v>0</v>
      </c>
      <c r="AI10" s="103">
        <v>0</v>
      </c>
      <c r="AJ10" s="103">
        <v>0</v>
      </c>
      <c r="AK10" s="103">
        <v>0</v>
      </c>
      <c r="AL10" s="103">
        <v>0</v>
      </c>
      <c r="AM10" s="103">
        <v>0</v>
      </c>
      <c r="AN10" s="103">
        <v>0</v>
      </c>
      <c r="AO10" s="103">
        <v>0</v>
      </c>
      <c r="AP10" s="103">
        <v>0</v>
      </c>
      <c r="AQ10" s="103">
        <v>0</v>
      </c>
      <c r="AR10" s="103">
        <v>0</v>
      </c>
      <c r="AS10" s="103">
        <v>0</v>
      </c>
      <c r="AT10" s="103">
        <v>0</v>
      </c>
      <c r="AU10" s="103">
        <v>0</v>
      </c>
      <c r="AV10" s="103">
        <v>0</v>
      </c>
      <c r="AW10" s="103">
        <v>0</v>
      </c>
      <c r="AX10" s="103">
        <v>0</v>
      </c>
      <c r="AY10" s="103">
        <v>0</v>
      </c>
      <c r="AZ10" s="103">
        <v>0</v>
      </c>
      <c r="BA10" s="103">
        <v>0</v>
      </c>
      <c r="BB10" s="103">
        <v>0</v>
      </c>
      <c r="BC10" s="103">
        <v>0</v>
      </c>
      <c r="BD10" s="102">
        <v>0</v>
      </c>
      <c r="BE10" s="103">
        <v>0</v>
      </c>
      <c r="BF10" s="103">
        <v>0</v>
      </c>
      <c r="BG10" s="103">
        <v>0</v>
      </c>
      <c r="BH10" s="103">
        <v>0</v>
      </c>
      <c r="BI10" s="103">
        <v>0</v>
      </c>
      <c r="BJ10" s="112">
        <v>0</v>
      </c>
      <c r="BK10" s="248" t="e">
        <f>#REF!</f>
        <v>#REF!</v>
      </c>
    </row>
    <row r="11" spans="1:63" x14ac:dyDescent="0.2">
      <c r="A11" s="249" t="s">
        <v>70</v>
      </c>
      <c r="B11" s="250" t="s">
        <v>71</v>
      </c>
      <c r="C11" s="251" t="s">
        <v>11</v>
      </c>
      <c r="D11" s="103">
        <v>25018.7212</v>
      </c>
      <c r="E11" s="103">
        <v>0</v>
      </c>
      <c r="F11" s="103">
        <v>0</v>
      </c>
      <c r="G11" s="103">
        <v>0</v>
      </c>
      <c r="H11" s="103">
        <v>0</v>
      </c>
      <c r="I11" s="103">
        <v>0</v>
      </c>
      <c r="J11" s="103">
        <v>25010.2117</v>
      </c>
      <c r="K11" s="103">
        <v>0</v>
      </c>
      <c r="L11" s="103">
        <v>0</v>
      </c>
      <c r="M11" s="103">
        <v>0</v>
      </c>
      <c r="N11" s="103">
        <v>0</v>
      </c>
      <c r="O11" s="103">
        <v>0</v>
      </c>
      <c r="P11" s="103">
        <v>0</v>
      </c>
      <c r="Q11" s="103">
        <v>0</v>
      </c>
      <c r="R11" s="103">
        <v>8.5094999999999992</v>
      </c>
      <c r="S11" s="103">
        <v>0</v>
      </c>
      <c r="T11" s="103">
        <v>0</v>
      </c>
      <c r="U11" s="103">
        <v>0</v>
      </c>
      <c r="V11" s="103">
        <v>0</v>
      </c>
      <c r="W11" s="103">
        <v>0</v>
      </c>
      <c r="X11" s="103">
        <v>0.56000000000000005</v>
      </c>
      <c r="Y11" s="103">
        <v>1.9300000000000002</v>
      </c>
      <c r="Z11" s="103">
        <v>0</v>
      </c>
      <c r="AA11" s="103">
        <v>1.0453999999999999</v>
      </c>
      <c r="AB11" s="308">
        <v>0.11</v>
      </c>
      <c r="AC11" s="308">
        <v>0</v>
      </c>
      <c r="AD11" s="308">
        <v>0.63539999999999996</v>
      </c>
      <c r="AE11" s="308">
        <v>0</v>
      </c>
      <c r="AF11" s="308">
        <v>0</v>
      </c>
      <c r="AG11" s="308">
        <v>0</v>
      </c>
      <c r="AH11" s="308">
        <v>0.3</v>
      </c>
      <c r="AI11" s="103">
        <v>0</v>
      </c>
      <c r="AJ11" s="103">
        <v>0</v>
      </c>
      <c r="AK11" s="103">
        <v>0</v>
      </c>
      <c r="AL11" s="103">
        <v>0</v>
      </c>
      <c r="AM11" s="103">
        <v>0</v>
      </c>
      <c r="AN11" s="103">
        <v>0</v>
      </c>
      <c r="AO11" s="103">
        <v>0</v>
      </c>
      <c r="AP11" s="103">
        <v>0.65000000000000013</v>
      </c>
      <c r="AQ11" s="582">
        <v>0.36699999999999999</v>
      </c>
      <c r="AR11" s="103">
        <v>0.1</v>
      </c>
      <c r="AS11" s="103">
        <v>0.13</v>
      </c>
      <c r="AT11" s="103">
        <v>0</v>
      </c>
      <c r="AU11" s="103">
        <v>0.81059999999999999</v>
      </c>
      <c r="AV11" s="103">
        <v>2</v>
      </c>
      <c r="AW11" s="103">
        <v>0.91650000000000009</v>
      </c>
      <c r="AX11" s="103">
        <v>0</v>
      </c>
      <c r="AY11" s="103">
        <v>0</v>
      </c>
      <c r="AZ11" s="103">
        <v>0</v>
      </c>
      <c r="BA11" s="103">
        <v>0</v>
      </c>
      <c r="BB11" s="103">
        <v>0</v>
      </c>
      <c r="BC11" s="103">
        <v>0</v>
      </c>
      <c r="BD11" s="102">
        <v>0</v>
      </c>
      <c r="BE11" s="103">
        <v>0</v>
      </c>
      <c r="BF11" s="103">
        <v>0</v>
      </c>
      <c r="BG11" s="103">
        <v>0</v>
      </c>
      <c r="BH11" s="103">
        <v>8.5094999999999992</v>
      </c>
      <c r="BI11" s="103">
        <v>25010.2117</v>
      </c>
      <c r="BJ11" s="111">
        <v>-8.5094999999999992</v>
      </c>
      <c r="BK11" s="248" t="e">
        <f>#REF!</f>
        <v>#REF!</v>
      </c>
    </row>
    <row r="12" spans="1:63" x14ac:dyDescent="0.2">
      <c r="A12" s="249" t="s">
        <v>72</v>
      </c>
      <c r="B12" s="250" t="s">
        <v>73</v>
      </c>
      <c r="C12" s="251" t="s">
        <v>12</v>
      </c>
      <c r="D12" s="103">
        <v>10346.1621</v>
      </c>
      <c r="E12" s="103">
        <v>0</v>
      </c>
      <c r="F12" s="103">
        <v>0</v>
      </c>
      <c r="G12" s="103">
        <v>0</v>
      </c>
      <c r="H12" s="103">
        <v>0</v>
      </c>
      <c r="I12" s="103">
        <v>0</v>
      </c>
      <c r="J12" s="103">
        <v>0</v>
      </c>
      <c r="K12" s="103">
        <v>10335.144699999999</v>
      </c>
      <c r="L12" s="103">
        <v>0</v>
      </c>
      <c r="M12" s="103">
        <v>0</v>
      </c>
      <c r="N12" s="103">
        <v>0</v>
      </c>
      <c r="O12" s="103">
        <v>0</v>
      </c>
      <c r="P12" s="103">
        <v>0</v>
      </c>
      <c r="Q12" s="103">
        <v>0</v>
      </c>
      <c r="R12" s="103">
        <v>11.017400000000002</v>
      </c>
      <c r="S12" s="103">
        <v>0</v>
      </c>
      <c r="T12" s="103">
        <v>0</v>
      </c>
      <c r="U12" s="103">
        <v>0</v>
      </c>
      <c r="V12" s="103">
        <v>0</v>
      </c>
      <c r="W12" s="103">
        <v>7.53</v>
      </c>
      <c r="X12" s="103">
        <v>0</v>
      </c>
      <c r="Y12" s="103">
        <v>2.48</v>
      </c>
      <c r="Z12" s="103">
        <v>0</v>
      </c>
      <c r="AA12" s="103">
        <v>0.69740000000000002</v>
      </c>
      <c r="AB12" s="308">
        <v>0</v>
      </c>
      <c r="AC12" s="308">
        <v>0</v>
      </c>
      <c r="AD12" s="308">
        <v>0.69740000000000002</v>
      </c>
      <c r="AE12" s="308">
        <v>0</v>
      </c>
      <c r="AF12" s="308">
        <v>0</v>
      </c>
      <c r="AG12" s="308">
        <v>0</v>
      </c>
      <c r="AH12" s="308">
        <v>0</v>
      </c>
      <c r="AI12" s="103">
        <v>0</v>
      </c>
      <c r="AJ12" s="103">
        <v>0</v>
      </c>
      <c r="AK12" s="103">
        <v>0</v>
      </c>
      <c r="AL12" s="103">
        <v>0</v>
      </c>
      <c r="AM12" s="103">
        <v>0</v>
      </c>
      <c r="AN12" s="103">
        <v>0</v>
      </c>
      <c r="AO12" s="103">
        <v>0</v>
      </c>
      <c r="AP12" s="103">
        <v>0.06</v>
      </c>
      <c r="AQ12" s="350">
        <v>0.15</v>
      </c>
      <c r="AR12" s="103">
        <v>0</v>
      </c>
      <c r="AS12" s="103">
        <v>0.05</v>
      </c>
      <c r="AT12" s="103">
        <v>0</v>
      </c>
      <c r="AU12" s="103">
        <v>0.05</v>
      </c>
      <c r="AV12" s="103">
        <v>0</v>
      </c>
      <c r="AW12" s="103">
        <v>0</v>
      </c>
      <c r="AX12" s="103">
        <v>0</v>
      </c>
      <c r="AY12" s="103">
        <v>0</v>
      </c>
      <c r="AZ12" s="103">
        <v>0</v>
      </c>
      <c r="BA12" s="103">
        <v>0</v>
      </c>
      <c r="BB12" s="103">
        <v>0</v>
      </c>
      <c r="BC12" s="103">
        <v>0</v>
      </c>
      <c r="BD12" s="102">
        <v>0</v>
      </c>
      <c r="BE12" s="103">
        <v>0</v>
      </c>
      <c r="BF12" s="103">
        <v>0</v>
      </c>
      <c r="BG12" s="103">
        <v>0</v>
      </c>
      <c r="BH12" s="103">
        <v>11.017400000000002</v>
      </c>
      <c r="BI12" s="103">
        <v>10335.144699999999</v>
      </c>
      <c r="BJ12" s="111">
        <v>-11.017400000000002</v>
      </c>
      <c r="BK12" s="248" t="e">
        <f>#REF!</f>
        <v>#REF!</v>
      </c>
    </row>
    <row r="13" spans="1:63" x14ac:dyDescent="0.2">
      <c r="A13" s="249" t="s">
        <v>74</v>
      </c>
      <c r="B13" s="250" t="s">
        <v>75</v>
      </c>
      <c r="C13" s="251" t="s">
        <v>13</v>
      </c>
      <c r="D13" s="103">
        <v>14043.3815</v>
      </c>
      <c r="E13" s="103">
        <v>0</v>
      </c>
      <c r="F13" s="103">
        <v>0</v>
      </c>
      <c r="G13" s="103">
        <v>0</v>
      </c>
      <c r="H13" s="103">
        <v>0</v>
      </c>
      <c r="I13" s="103">
        <v>0</v>
      </c>
      <c r="J13" s="103">
        <v>0</v>
      </c>
      <c r="K13" s="103">
        <v>0</v>
      </c>
      <c r="L13" s="103">
        <v>14043.3815</v>
      </c>
      <c r="M13" s="103">
        <v>0</v>
      </c>
      <c r="N13" s="103">
        <v>0</v>
      </c>
      <c r="O13" s="103">
        <v>0</v>
      </c>
      <c r="P13" s="103">
        <v>0</v>
      </c>
      <c r="Q13" s="103">
        <v>0</v>
      </c>
      <c r="R13" s="103">
        <v>0</v>
      </c>
      <c r="S13" s="103">
        <v>0</v>
      </c>
      <c r="T13" s="103">
        <v>0</v>
      </c>
      <c r="U13" s="103">
        <v>0</v>
      </c>
      <c r="V13" s="103">
        <v>0</v>
      </c>
      <c r="W13" s="103">
        <v>0</v>
      </c>
      <c r="X13" s="103">
        <v>0</v>
      </c>
      <c r="Y13" s="103">
        <v>0</v>
      </c>
      <c r="Z13" s="103">
        <v>0</v>
      </c>
      <c r="AA13" s="103">
        <v>0</v>
      </c>
      <c r="AB13" s="308">
        <v>0</v>
      </c>
      <c r="AC13" s="308">
        <v>0</v>
      </c>
      <c r="AD13" s="308">
        <v>0</v>
      </c>
      <c r="AE13" s="308">
        <v>0</v>
      </c>
      <c r="AF13" s="308">
        <v>0</v>
      </c>
      <c r="AG13" s="308">
        <v>0</v>
      </c>
      <c r="AH13" s="308">
        <v>0</v>
      </c>
      <c r="AI13" s="103">
        <v>0</v>
      </c>
      <c r="AJ13" s="103">
        <v>0</v>
      </c>
      <c r="AK13" s="103">
        <v>0</v>
      </c>
      <c r="AL13" s="103">
        <v>0</v>
      </c>
      <c r="AM13" s="103">
        <v>0</v>
      </c>
      <c r="AN13" s="103">
        <v>0</v>
      </c>
      <c r="AO13" s="103">
        <v>0</v>
      </c>
      <c r="AP13" s="103">
        <v>0</v>
      </c>
      <c r="AQ13" s="103">
        <v>0</v>
      </c>
      <c r="AR13" s="103">
        <v>0</v>
      </c>
      <c r="AS13" s="103">
        <v>0</v>
      </c>
      <c r="AT13" s="103">
        <v>0</v>
      </c>
      <c r="AU13" s="103">
        <v>0</v>
      </c>
      <c r="AV13" s="103">
        <v>0</v>
      </c>
      <c r="AW13" s="103">
        <v>0</v>
      </c>
      <c r="AX13" s="103">
        <v>0</v>
      </c>
      <c r="AY13" s="103">
        <v>0</v>
      </c>
      <c r="AZ13" s="103">
        <v>0</v>
      </c>
      <c r="BA13" s="103">
        <v>0</v>
      </c>
      <c r="BB13" s="103">
        <v>0</v>
      </c>
      <c r="BC13" s="103">
        <v>0</v>
      </c>
      <c r="BD13" s="102">
        <v>0</v>
      </c>
      <c r="BE13" s="103">
        <v>0</v>
      </c>
      <c r="BF13" s="103">
        <v>0</v>
      </c>
      <c r="BG13" s="103">
        <v>0</v>
      </c>
      <c r="BH13" s="103">
        <v>0</v>
      </c>
      <c r="BI13" s="103">
        <v>14043.3815</v>
      </c>
      <c r="BJ13" s="112">
        <v>0</v>
      </c>
      <c r="BK13" s="248" t="e">
        <f>#REF!</f>
        <v>#REF!</v>
      </c>
    </row>
    <row r="14" spans="1:63" x14ac:dyDescent="0.2">
      <c r="A14" s="249" t="s">
        <v>76</v>
      </c>
      <c r="B14" s="250" t="s">
        <v>77</v>
      </c>
      <c r="C14" s="251" t="s">
        <v>14</v>
      </c>
      <c r="D14" s="103">
        <v>30098.690000000002</v>
      </c>
      <c r="E14" s="103">
        <v>0</v>
      </c>
      <c r="F14" s="103">
        <v>0</v>
      </c>
      <c r="G14" s="103">
        <v>0</v>
      </c>
      <c r="H14" s="103">
        <v>0</v>
      </c>
      <c r="I14" s="103">
        <v>0</v>
      </c>
      <c r="J14" s="103">
        <v>0</v>
      </c>
      <c r="K14" s="103">
        <v>0</v>
      </c>
      <c r="L14" s="103">
        <v>0</v>
      </c>
      <c r="M14" s="103">
        <v>30098.690000000002</v>
      </c>
      <c r="N14" s="103">
        <v>0</v>
      </c>
      <c r="O14" s="103">
        <v>0</v>
      </c>
      <c r="P14" s="103">
        <v>0</v>
      </c>
      <c r="Q14" s="103">
        <v>0</v>
      </c>
      <c r="R14" s="103">
        <v>0</v>
      </c>
      <c r="S14" s="103">
        <v>0</v>
      </c>
      <c r="T14" s="103">
        <v>0</v>
      </c>
      <c r="U14" s="103">
        <v>0</v>
      </c>
      <c r="V14" s="103">
        <v>0</v>
      </c>
      <c r="W14" s="103">
        <v>0</v>
      </c>
      <c r="X14" s="103">
        <v>0</v>
      </c>
      <c r="Y14" s="103">
        <v>0</v>
      </c>
      <c r="Z14" s="103">
        <v>0</v>
      </c>
      <c r="AA14" s="103">
        <v>0</v>
      </c>
      <c r="AB14" s="308">
        <v>0</v>
      </c>
      <c r="AC14" s="308">
        <v>0</v>
      </c>
      <c r="AD14" s="308">
        <v>0</v>
      </c>
      <c r="AE14" s="308">
        <v>0</v>
      </c>
      <c r="AF14" s="308">
        <v>0</v>
      </c>
      <c r="AG14" s="308">
        <v>0</v>
      </c>
      <c r="AH14" s="308">
        <v>0</v>
      </c>
      <c r="AI14" s="103">
        <v>0</v>
      </c>
      <c r="AJ14" s="103">
        <v>0</v>
      </c>
      <c r="AK14" s="103">
        <v>0</v>
      </c>
      <c r="AL14" s="103">
        <v>0</v>
      </c>
      <c r="AM14" s="103">
        <v>0</v>
      </c>
      <c r="AN14" s="103">
        <v>0</v>
      </c>
      <c r="AO14" s="103">
        <v>0</v>
      </c>
      <c r="AP14" s="103">
        <v>0</v>
      </c>
      <c r="AQ14" s="103">
        <v>0</v>
      </c>
      <c r="AR14" s="103">
        <v>0</v>
      </c>
      <c r="AS14" s="103">
        <v>0</v>
      </c>
      <c r="AT14" s="103">
        <v>0</v>
      </c>
      <c r="AU14" s="103">
        <v>0</v>
      </c>
      <c r="AV14" s="103">
        <v>0</v>
      </c>
      <c r="AW14" s="103">
        <v>0</v>
      </c>
      <c r="AX14" s="103">
        <v>0</v>
      </c>
      <c r="AY14" s="103">
        <v>0</v>
      </c>
      <c r="AZ14" s="103">
        <v>0</v>
      </c>
      <c r="BA14" s="103">
        <v>0</v>
      </c>
      <c r="BB14" s="103">
        <v>0</v>
      </c>
      <c r="BC14" s="103">
        <v>0</v>
      </c>
      <c r="BD14" s="102">
        <v>0</v>
      </c>
      <c r="BE14" s="103">
        <v>0</v>
      </c>
      <c r="BF14" s="103">
        <v>0</v>
      </c>
      <c r="BG14" s="103">
        <v>0</v>
      </c>
      <c r="BH14" s="103">
        <v>0</v>
      </c>
      <c r="BI14" s="103">
        <v>30098.690000000002</v>
      </c>
      <c r="BJ14" s="172">
        <v>0</v>
      </c>
      <c r="BK14" s="248" t="e">
        <f>#REF!</f>
        <v>#REF!</v>
      </c>
    </row>
    <row r="15" spans="1:63" x14ac:dyDescent="0.2">
      <c r="A15" s="249" t="s">
        <v>78</v>
      </c>
      <c r="B15" s="250" t="s">
        <v>79</v>
      </c>
      <c r="C15" s="251" t="s">
        <v>15</v>
      </c>
      <c r="D15" s="103">
        <v>27433.168000000001</v>
      </c>
      <c r="E15" s="103">
        <v>0</v>
      </c>
      <c r="F15" s="103">
        <v>0</v>
      </c>
      <c r="G15" s="103">
        <v>0</v>
      </c>
      <c r="H15" s="103">
        <v>0</v>
      </c>
      <c r="I15" s="103">
        <v>0</v>
      </c>
      <c r="J15" s="103">
        <v>0</v>
      </c>
      <c r="K15" s="103">
        <v>0</v>
      </c>
      <c r="L15" s="103">
        <v>0</v>
      </c>
      <c r="M15" s="103">
        <v>0</v>
      </c>
      <c r="N15" s="103">
        <v>27433.078000000001</v>
      </c>
      <c r="O15" s="103">
        <v>0</v>
      </c>
      <c r="P15" s="103">
        <v>0</v>
      </c>
      <c r="Q15" s="103">
        <v>0</v>
      </c>
      <c r="R15" s="103">
        <v>0.09</v>
      </c>
      <c r="S15" s="103">
        <v>0</v>
      </c>
      <c r="T15" s="103">
        <v>0</v>
      </c>
      <c r="U15" s="103">
        <v>0</v>
      </c>
      <c r="V15" s="103">
        <v>0</v>
      </c>
      <c r="W15" s="103">
        <v>0</v>
      </c>
      <c r="X15" s="103">
        <v>0</v>
      </c>
      <c r="Y15" s="103">
        <v>0</v>
      </c>
      <c r="Z15" s="103">
        <v>0</v>
      </c>
      <c r="AA15" s="103">
        <v>0.09</v>
      </c>
      <c r="AB15" s="308">
        <v>0</v>
      </c>
      <c r="AC15" s="308">
        <v>0.09</v>
      </c>
      <c r="AD15" s="308">
        <v>0</v>
      </c>
      <c r="AE15" s="308">
        <v>0</v>
      </c>
      <c r="AF15" s="308">
        <v>0</v>
      </c>
      <c r="AG15" s="308">
        <v>0</v>
      </c>
      <c r="AH15" s="308">
        <v>0</v>
      </c>
      <c r="AI15" s="103">
        <v>0</v>
      </c>
      <c r="AJ15" s="103">
        <v>0</v>
      </c>
      <c r="AK15" s="103">
        <v>0</v>
      </c>
      <c r="AL15" s="103">
        <v>0</v>
      </c>
      <c r="AM15" s="103">
        <v>0</v>
      </c>
      <c r="AN15" s="103">
        <v>0</v>
      </c>
      <c r="AO15" s="103">
        <v>0</v>
      </c>
      <c r="AP15" s="103">
        <v>0</v>
      </c>
      <c r="AQ15" s="103">
        <v>0</v>
      </c>
      <c r="AR15" s="103">
        <v>0</v>
      </c>
      <c r="AS15" s="103">
        <v>0</v>
      </c>
      <c r="AT15" s="103">
        <v>0</v>
      </c>
      <c r="AU15" s="103">
        <v>0</v>
      </c>
      <c r="AV15" s="103">
        <v>0</v>
      </c>
      <c r="AW15" s="103">
        <v>0</v>
      </c>
      <c r="AX15" s="103">
        <v>0</v>
      </c>
      <c r="AY15" s="103">
        <v>0</v>
      </c>
      <c r="AZ15" s="103">
        <v>0</v>
      </c>
      <c r="BA15" s="103">
        <v>0</v>
      </c>
      <c r="BB15" s="103">
        <v>0</v>
      </c>
      <c r="BC15" s="103">
        <v>0</v>
      </c>
      <c r="BD15" s="102">
        <v>0</v>
      </c>
      <c r="BE15" s="103">
        <v>0</v>
      </c>
      <c r="BF15" s="103">
        <v>0</v>
      </c>
      <c r="BG15" s="103">
        <v>0</v>
      </c>
      <c r="BH15" s="103">
        <v>0.09</v>
      </c>
      <c r="BI15" s="103">
        <v>27433.078000000001</v>
      </c>
      <c r="BJ15" s="111">
        <v>-0.09</v>
      </c>
      <c r="BK15" s="248" t="e">
        <f>#REF!</f>
        <v>#REF!</v>
      </c>
    </row>
    <row r="16" spans="1:63" x14ac:dyDescent="0.2">
      <c r="A16" s="249" t="s">
        <v>80</v>
      </c>
      <c r="B16" s="250" t="s">
        <v>81</v>
      </c>
      <c r="C16" s="251" t="s">
        <v>16</v>
      </c>
      <c r="D16" s="103">
        <v>131.80680000000001</v>
      </c>
      <c r="E16" s="103">
        <v>0</v>
      </c>
      <c r="F16" s="103">
        <v>0</v>
      </c>
      <c r="G16" s="103">
        <v>0</v>
      </c>
      <c r="H16" s="103">
        <v>0</v>
      </c>
      <c r="I16" s="103">
        <v>0</v>
      </c>
      <c r="J16" s="103">
        <v>0</v>
      </c>
      <c r="K16" s="103">
        <v>0</v>
      </c>
      <c r="L16" s="103">
        <v>0</v>
      </c>
      <c r="M16" s="103">
        <v>0</v>
      </c>
      <c r="N16" s="103">
        <v>0</v>
      </c>
      <c r="O16" s="103">
        <v>129.9768</v>
      </c>
      <c r="P16" s="103">
        <v>0</v>
      </c>
      <c r="Q16" s="103">
        <v>0</v>
      </c>
      <c r="R16" s="103">
        <v>1.83</v>
      </c>
      <c r="S16" s="103">
        <v>0</v>
      </c>
      <c r="T16" s="103">
        <v>0</v>
      </c>
      <c r="U16" s="103">
        <v>0</v>
      </c>
      <c r="V16" s="103">
        <v>0</v>
      </c>
      <c r="W16" s="103">
        <v>0</v>
      </c>
      <c r="X16" s="103">
        <v>0</v>
      </c>
      <c r="Y16" s="103">
        <v>1.83</v>
      </c>
      <c r="Z16" s="103">
        <v>0</v>
      </c>
      <c r="AA16" s="103">
        <v>0</v>
      </c>
      <c r="AB16" s="308">
        <v>0</v>
      </c>
      <c r="AC16" s="308">
        <v>0</v>
      </c>
      <c r="AD16" s="308">
        <v>0</v>
      </c>
      <c r="AE16" s="308">
        <v>0</v>
      </c>
      <c r="AF16" s="308">
        <v>0</v>
      </c>
      <c r="AG16" s="308">
        <v>0</v>
      </c>
      <c r="AH16" s="308">
        <v>0</v>
      </c>
      <c r="AI16" s="103">
        <v>0</v>
      </c>
      <c r="AJ16" s="103">
        <v>0</v>
      </c>
      <c r="AK16" s="103">
        <v>0</v>
      </c>
      <c r="AL16" s="103">
        <v>0</v>
      </c>
      <c r="AM16" s="103">
        <v>0</v>
      </c>
      <c r="AN16" s="103">
        <v>0</v>
      </c>
      <c r="AO16" s="103">
        <v>0</v>
      </c>
      <c r="AP16" s="103">
        <v>0</v>
      </c>
      <c r="AQ16" s="103">
        <v>0</v>
      </c>
      <c r="AR16" s="103">
        <v>0</v>
      </c>
      <c r="AS16" s="103">
        <v>0</v>
      </c>
      <c r="AT16" s="103">
        <v>0</v>
      </c>
      <c r="AU16" s="103">
        <v>0</v>
      </c>
      <c r="AV16" s="103">
        <v>0</v>
      </c>
      <c r="AW16" s="103">
        <v>0</v>
      </c>
      <c r="AX16" s="103">
        <v>0</v>
      </c>
      <c r="AY16" s="103">
        <v>0</v>
      </c>
      <c r="AZ16" s="103">
        <v>0</v>
      </c>
      <c r="BA16" s="103">
        <v>0</v>
      </c>
      <c r="BB16" s="103">
        <v>0</v>
      </c>
      <c r="BC16" s="103">
        <v>0</v>
      </c>
      <c r="BD16" s="102">
        <v>0</v>
      </c>
      <c r="BE16" s="103">
        <v>0</v>
      </c>
      <c r="BF16" s="103">
        <v>0</v>
      </c>
      <c r="BG16" s="103">
        <v>0</v>
      </c>
      <c r="BH16" s="103">
        <v>1.83</v>
      </c>
      <c r="BI16" s="103">
        <v>129.9768</v>
      </c>
      <c r="BJ16" s="111">
        <v>-1.83</v>
      </c>
      <c r="BK16" s="248" t="e">
        <f>#REF!</f>
        <v>#REF!</v>
      </c>
    </row>
    <row r="17" spans="1:63" x14ac:dyDescent="0.2">
      <c r="A17" s="249" t="s">
        <v>82</v>
      </c>
      <c r="B17" s="250" t="s">
        <v>83</v>
      </c>
      <c r="C17" s="251" t="s">
        <v>17</v>
      </c>
      <c r="D17" s="103">
        <v>0</v>
      </c>
      <c r="E17" s="103">
        <v>0</v>
      </c>
      <c r="F17" s="103">
        <v>0</v>
      </c>
      <c r="G17" s="103">
        <v>0</v>
      </c>
      <c r="H17" s="103">
        <v>0</v>
      </c>
      <c r="I17" s="103">
        <v>0</v>
      </c>
      <c r="J17" s="103">
        <v>0</v>
      </c>
      <c r="K17" s="103">
        <v>0</v>
      </c>
      <c r="L17" s="103">
        <v>0</v>
      </c>
      <c r="M17" s="103">
        <v>0</v>
      </c>
      <c r="N17" s="103">
        <v>0</v>
      </c>
      <c r="O17" s="103">
        <v>0</v>
      </c>
      <c r="P17" s="103">
        <v>0</v>
      </c>
      <c r="Q17" s="103">
        <v>0</v>
      </c>
      <c r="R17" s="103">
        <v>0</v>
      </c>
      <c r="S17" s="103">
        <v>0</v>
      </c>
      <c r="T17" s="103">
        <v>0</v>
      </c>
      <c r="U17" s="103">
        <v>0</v>
      </c>
      <c r="V17" s="103">
        <v>0</v>
      </c>
      <c r="W17" s="103">
        <v>0</v>
      </c>
      <c r="X17" s="103">
        <v>0</v>
      </c>
      <c r="Y17" s="103">
        <v>0</v>
      </c>
      <c r="Z17" s="103">
        <v>0</v>
      </c>
      <c r="AA17" s="103">
        <v>0</v>
      </c>
      <c r="AB17" s="308">
        <v>0</v>
      </c>
      <c r="AC17" s="308">
        <v>0</v>
      </c>
      <c r="AD17" s="308">
        <v>0</v>
      </c>
      <c r="AE17" s="308">
        <v>0</v>
      </c>
      <c r="AF17" s="308">
        <v>0</v>
      </c>
      <c r="AG17" s="308">
        <v>0</v>
      </c>
      <c r="AH17" s="308">
        <v>0</v>
      </c>
      <c r="AI17" s="103">
        <v>0</v>
      </c>
      <c r="AJ17" s="103">
        <v>0</v>
      </c>
      <c r="AK17" s="103">
        <v>0</v>
      </c>
      <c r="AL17" s="103">
        <v>0</v>
      </c>
      <c r="AM17" s="103">
        <v>0</v>
      </c>
      <c r="AN17" s="103">
        <v>0</v>
      </c>
      <c r="AO17" s="103">
        <v>0</v>
      </c>
      <c r="AP17" s="103">
        <v>0</v>
      </c>
      <c r="AQ17" s="103">
        <v>0</v>
      </c>
      <c r="AR17" s="103">
        <v>0</v>
      </c>
      <c r="AS17" s="103">
        <v>0</v>
      </c>
      <c r="AT17" s="103">
        <v>0</v>
      </c>
      <c r="AU17" s="103">
        <v>0</v>
      </c>
      <c r="AV17" s="103">
        <v>0</v>
      </c>
      <c r="AW17" s="103">
        <v>0</v>
      </c>
      <c r="AX17" s="103">
        <v>0</v>
      </c>
      <c r="AY17" s="103">
        <v>0</v>
      </c>
      <c r="AZ17" s="103">
        <v>0</v>
      </c>
      <c r="BA17" s="103">
        <v>0</v>
      </c>
      <c r="BB17" s="103">
        <v>0</v>
      </c>
      <c r="BC17" s="103">
        <v>0</v>
      </c>
      <c r="BD17" s="102">
        <v>0</v>
      </c>
      <c r="BE17" s="103">
        <v>0</v>
      </c>
      <c r="BF17" s="103">
        <v>0</v>
      </c>
      <c r="BG17" s="103">
        <v>0</v>
      </c>
      <c r="BH17" s="103">
        <v>0</v>
      </c>
      <c r="BI17" s="103">
        <v>0</v>
      </c>
      <c r="BJ17" s="112">
        <v>0</v>
      </c>
      <c r="BK17" s="248" t="e">
        <f>#REF!</f>
        <v>#REF!</v>
      </c>
    </row>
    <row r="18" spans="1:63" x14ac:dyDescent="0.2">
      <c r="A18" s="249" t="s">
        <v>84</v>
      </c>
      <c r="B18" s="250" t="s">
        <v>85</v>
      </c>
      <c r="C18" s="251" t="s">
        <v>18</v>
      </c>
      <c r="D18" s="103">
        <v>2.4394</v>
      </c>
      <c r="E18" s="103">
        <v>0</v>
      </c>
      <c r="F18" s="103">
        <v>0</v>
      </c>
      <c r="G18" s="103">
        <v>0</v>
      </c>
      <c r="H18" s="103">
        <v>0</v>
      </c>
      <c r="I18" s="103">
        <v>0</v>
      </c>
      <c r="J18" s="103">
        <v>0</v>
      </c>
      <c r="K18" s="103">
        <v>0</v>
      </c>
      <c r="L18" s="103">
        <v>0</v>
      </c>
      <c r="M18" s="103">
        <v>0</v>
      </c>
      <c r="N18" s="103">
        <v>0</v>
      </c>
      <c r="O18" s="103">
        <v>0</v>
      </c>
      <c r="P18" s="103">
        <v>0</v>
      </c>
      <c r="Q18" s="103">
        <v>2.4394</v>
      </c>
      <c r="R18" s="103">
        <v>0</v>
      </c>
      <c r="S18" s="103">
        <v>0</v>
      </c>
      <c r="T18" s="103">
        <v>0</v>
      </c>
      <c r="U18" s="103">
        <v>0</v>
      </c>
      <c r="V18" s="103">
        <v>0</v>
      </c>
      <c r="W18" s="103">
        <v>0</v>
      </c>
      <c r="X18" s="103">
        <v>0</v>
      </c>
      <c r="Y18" s="103">
        <v>0</v>
      </c>
      <c r="Z18" s="103">
        <v>0</v>
      </c>
      <c r="AA18" s="103">
        <v>0</v>
      </c>
      <c r="AB18" s="308">
        <v>0</v>
      </c>
      <c r="AC18" s="308">
        <v>0</v>
      </c>
      <c r="AD18" s="308">
        <v>0</v>
      </c>
      <c r="AE18" s="308">
        <v>0</v>
      </c>
      <c r="AF18" s="308">
        <v>0</v>
      </c>
      <c r="AG18" s="308">
        <v>0</v>
      </c>
      <c r="AH18" s="308">
        <v>0</v>
      </c>
      <c r="AI18" s="103">
        <v>0</v>
      </c>
      <c r="AJ18" s="103">
        <v>0</v>
      </c>
      <c r="AK18" s="103">
        <v>0</v>
      </c>
      <c r="AL18" s="103">
        <v>0</v>
      </c>
      <c r="AM18" s="103">
        <v>0</v>
      </c>
      <c r="AN18" s="103">
        <v>0</v>
      </c>
      <c r="AO18" s="103">
        <v>0</v>
      </c>
      <c r="AP18" s="103">
        <v>0</v>
      </c>
      <c r="AQ18" s="103">
        <v>0</v>
      </c>
      <c r="AR18" s="103">
        <v>0</v>
      </c>
      <c r="AS18" s="103">
        <v>0</v>
      </c>
      <c r="AT18" s="103">
        <v>0</v>
      </c>
      <c r="AU18" s="103">
        <v>0</v>
      </c>
      <c r="AV18" s="103">
        <v>0</v>
      </c>
      <c r="AW18" s="103">
        <v>0</v>
      </c>
      <c r="AX18" s="103">
        <v>0</v>
      </c>
      <c r="AY18" s="103">
        <v>0</v>
      </c>
      <c r="AZ18" s="103">
        <v>0</v>
      </c>
      <c r="BA18" s="103">
        <v>0</v>
      </c>
      <c r="BB18" s="103">
        <v>0</v>
      </c>
      <c r="BC18" s="103">
        <v>0</v>
      </c>
      <c r="BD18" s="102">
        <v>0</v>
      </c>
      <c r="BE18" s="103">
        <v>0</v>
      </c>
      <c r="BF18" s="103">
        <v>0</v>
      </c>
      <c r="BG18" s="103">
        <v>0</v>
      </c>
      <c r="BH18" s="103">
        <v>0</v>
      </c>
      <c r="BI18" s="103">
        <v>2.4394</v>
      </c>
      <c r="BJ18" s="112">
        <v>0</v>
      </c>
      <c r="BK18" s="248" t="e">
        <f>#REF!</f>
        <v>#REF!</v>
      </c>
    </row>
    <row r="19" spans="1:63" s="233" customFormat="1" ht="13.5" x14ac:dyDescent="0.25">
      <c r="A19" s="255">
        <v>2</v>
      </c>
      <c r="B19" s="256" t="s">
        <v>86</v>
      </c>
      <c r="C19" s="257" t="s">
        <v>19</v>
      </c>
      <c r="D19" s="102">
        <v>4240.2736999999997</v>
      </c>
      <c r="E19" s="102">
        <v>0</v>
      </c>
      <c r="F19" s="102">
        <v>0</v>
      </c>
      <c r="G19" s="102">
        <v>0</v>
      </c>
      <c r="H19" s="102">
        <v>0</v>
      </c>
      <c r="I19" s="102">
        <v>0</v>
      </c>
      <c r="J19" s="102">
        <v>0</v>
      </c>
      <c r="K19" s="102">
        <v>0</v>
      </c>
      <c r="L19" s="102">
        <v>0</v>
      </c>
      <c r="M19" s="102">
        <v>0</v>
      </c>
      <c r="N19" s="102">
        <v>0</v>
      </c>
      <c r="O19" s="102">
        <v>0</v>
      </c>
      <c r="P19" s="102">
        <v>0</v>
      </c>
      <c r="Q19" s="102">
        <v>0</v>
      </c>
      <c r="R19" s="103">
        <v>4240.2736999999997</v>
      </c>
      <c r="S19" s="102">
        <v>0</v>
      </c>
      <c r="T19" s="102">
        <v>0</v>
      </c>
      <c r="U19" s="102">
        <v>0</v>
      </c>
      <c r="V19" s="102">
        <v>0</v>
      </c>
      <c r="W19" s="102">
        <v>0</v>
      </c>
      <c r="X19" s="102">
        <v>0.48</v>
      </c>
      <c r="Y19" s="102">
        <v>0</v>
      </c>
      <c r="Z19" s="102">
        <v>0</v>
      </c>
      <c r="AA19" s="102">
        <v>0.1565</v>
      </c>
      <c r="AB19" s="309">
        <v>0</v>
      </c>
      <c r="AC19" s="309">
        <v>0.12</v>
      </c>
      <c r="AD19" s="309">
        <v>3.6499999999999998E-2</v>
      </c>
      <c r="AE19" s="309">
        <v>0</v>
      </c>
      <c r="AF19" s="309">
        <v>0</v>
      </c>
      <c r="AG19" s="309">
        <v>0</v>
      </c>
      <c r="AH19" s="309">
        <v>0</v>
      </c>
      <c r="AI19" s="102">
        <v>0</v>
      </c>
      <c r="AJ19" s="102">
        <v>0</v>
      </c>
      <c r="AK19" s="102">
        <v>0</v>
      </c>
      <c r="AL19" s="102">
        <v>0</v>
      </c>
      <c r="AM19" s="102">
        <v>0</v>
      </c>
      <c r="AN19" s="102">
        <v>0</v>
      </c>
      <c r="AO19" s="102">
        <v>0</v>
      </c>
      <c r="AP19" s="102">
        <v>0</v>
      </c>
      <c r="AQ19" s="102">
        <v>3.78E-2</v>
      </c>
      <c r="AR19" s="217">
        <v>0</v>
      </c>
      <c r="AS19" s="102">
        <v>0</v>
      </c>
      <c r="AT19" s="102">
        <v>0</v>
      </c>
      <c r="AU19" s="102">
        <v>0.01</v>
      </c>
      <c r="AV19" s="102">
        <v>0</v>
      </c>
      <c r="AW19" s="102">
        <v>0</v>
      </c>
      <c r="AX19" s="102">
        <v>0</v>
      </c>
      <c r="AY19" s="102">
        <v>0</v>
      </c>
      <c r="AZ19" s="102">
        <v>0</v>
      </c>
      <c r="BA19" s="102">
        <v>0</v>
      </c>
      <c r="BB19" s="102">
        <v>0</v>
      </c>
      <c r="BC19" s="102">
        <v>0</v>
      </c>
      <c r="BD19" s="102">
        <v>0</v>
      </c>
      <c r="BE19" s="102">
        <v>0</v>
      </c>
      <c r="BF19" s="102">
        <v>0</v>
      </c>
      <c r="BG19" s="102">
        <v>0</v>
      </c>
      <c r="BH19" s="103">
        <v>0</v>
      </c>
      <c r="BI19" s="102">
        <v>4270.2406000000001</v>
      </c>
      <c r="BJ19" s="112">
        <v>29.966900000000003</v>
      </c>
      <c r="BK19" s="248" t="e">
        <f>#REF!</f>
        <v>#REF!</v>
      </c>
    </row>
    <row r="20" spans="1:63" x14ac:dyDescent="0.2">
      <c r="A20" s="249" t="s">
        <v>87</v>
      </c>
      <c r="B20" s="250" t="s">
        <v>88</v>
      </c>
      <c r="C20" s="251" t="s">
        <v>20</v>
      </c>
      <c r="D20" s="103">
        <v>75.702100000000016</v>
      </c>
      <c r="E20" s="103">
        <v>0</v>
      </c>
      <c r="F20" s="103">
        <v>0</v>
      </c>
      <c r="G20" s="103">
        <v>0</v>
      </c>
      <c r="H20" s="103">
        <v>0</v>
      </c>
      <c r="I20" s="103">
        <v>0</v>
      </c>
      <c r="J20" s="103">
        <v>0</v>
      </c>
      <c r="K20" s="103">
        <v>0</v>
      </c>
      <c r="L20" s="103">
        <v>0</v>
      </c>
      <c r="M20" s="103">
        <v>0</v>
      </c>
      <c r="N20" s="103">
        <v>0</v>
      </c>
      <c r="O20" s="103">
        <v>0</v>
      </c>
      <c r="P20" s="103">
        <v>0</v>
      </c>
      <c r="Q20" s="103">
        <v>0</v>
      </c>
      <c r="R20" s="103">
        <v>0</v>
      </c>
      <c r="S20" s="103">
        <v>75.702100000000016</v>
      </c>
      <c r="T20" s="103">
        <v>0</v>
      </c>
      <c r="U20" s="103">
        <v>0</v>
      </c>
      <c r="V20" s="103">
        <v>0</v>
      </c>
      <c r="W20" s="103">
        <v>0</v>
      </c>
      <c r="X20" s="103">
        <v>0</v>
      </c>
      <c r="Y20" s="103">
        <v>0</v>
      </c>
      <c r="Z20" s="103">
        <v>0</v>
      </c>
      <c r="AA20" s="103">
        <v>0</v>
      </c>
      <c r="AB20" s="308">
        <v>0</v>
      </c>
      <c r="AC20" s="308">
        <v>0</v>
      </c>
      <c r="AD20" s="308">
        <v>0</v>
      </c>
      <c r="AE20" s="308">
        <v>0</v>
      </c>
      <c r="AF20" s="308">
        <v>0</v>
      </c>
      <c r="AG20" s="308">
        <v>0</v>
      </c>
      <c r="AH20" s="308">
        <v>0</v>
      </c>
      <c r="AI20" s="103">
        <v>0</v>
      </c>
      <c r="AJ20" s="103">
        <v>0</v>
      </c>
      <c r="AK20" s="103">
        <v>0</v>
      </c>
      <c r="AL20" s="103">
        <v>0</v>
      </c>
      <c r="AM20" s="103">
        <v>0</v>
      </c>
      <c r="AN20" s="103">
        <v>0</v>
      </c>
      <c r="AO20" s="103">
        <v>0</v>
      </c>
      <c r="AP20" s="103">
        <v>0</v>
      </c>
      <c r="AQ20" s="103">
        <v>0</v>
      </c>
      <c r="AR20" s="103">
        <v>0</v>
      </c>
      <c r="AS20" s="103">
        <v>0</v>
      </c>
      <c r="AT20" s="103">
        <v>0</v>
      </c>
      <c r="AU20" s="103">
        <v>0</v>
      </c>
      <c r="AV20" s="103">
        <v>0</v>
      </c>
      <c r="AW20" s="103">
        <v>0</v>
      </c>
      <c r="AX20" s="103">
        <v>0</v>
      </c>
      <c r="AY20" s="103">
        <v>0</v>
      </c>
      <c r="AZ20" s="103">
        <v>0</v>
      </c>
      <c r="BA20" s="103">
        <v>0</v>
      </c>
      <c r="BB20" s="103">
        <v>0</v>
      </c>
      <c r="BC20" s="103">
        <v>0</v>
      </c>
      <c r="BD20" s="102">
        <v>0</v>
      </c>
      <c r="BE20" s="103">
        <v>0</v>
      </c>
      <c r="BF20" s="103">
        <v>0</v>
      </c>
      <c r="BG20" s="103">
        <v>0</v>
      </c>
      <c r="BH20" s="103">
        <v>0</v>
      </c>
      <c r="BI20" s="103">
        <v>75.702100000000016</v>
      </c>
      <c r="BJ20" s="112">
        <v>0</v>
      </c>
      <c r="BK20" s="248" t="e">
        <f>#REF!</f>
        <v>#REF!</v>
      </c>
    </row>
    <row r="21" spans="1:63" x14ac:dyDescent="0.2">
      <c r="A21" s="249" t="s">
        <v>89</v>
      </c>
      <c r="B21" s="250" t="s">
        <v>90</v>
      </c>
      <c r="C21" s="251" t="s">
        <v>21</v>
      </c>
      <c r="D21" s="103">
        <v>1.0659000000000001</v>
      </c>
      <c r="E21" s="103">
        <v>0</v>
      </c>
      <c r="F21" s="103">
        <v>0</v>
      </c>
      <c r="G21" s="103">
        <v>0</v>
      </c>
      <c r="H21" s="103">
        <v>0</v>
      </c>
      <c r="I21" s="103">
        <v>0</v>
      </c>
      <c r="J21" s="103">
        <v>0</v>
      </c>
      <c r="K21" s="103">
        <v>0</v>
      </c>
      <c r="L21" s="103">
        <v>0</v>
      </c>
      <c r="M21" s="103">
        <v>0</v>
      </c>
      <c r="N21" s="103">
        <v>0</v>
      </c>
      <c r="O21" s="103">
        <v>0</v>
      </c>
      <c r="P21" s="103">
        <v>0</v>
      </c>
      <c r="Q21" s="103">
        <v>0</v>
      </c>
      <c r="R21" s="103">
        <v>0</v>
      </c>
      <c r="S21" s="103">
        <v>0</v>
      </c>
      <c r="T21" s="103">
        <v>1.0659000000000001</v>
      </c>
      <c r="U21" s="103">
        <v>0</v>
      </c>
      <c r="V21" s="103">
        <v>0</v>
      </c>
      <c r="W21" s="103">
        <v>0</v>
      </c>
      <c r="X21" s="103">
        <v>0</v>
      </c>
      <c r="Y21" s="103">
        <v>0</v>
      </c>
      <c r="Z21" s="103">
        <v>0</v>
      </c>
      <c r="AA21" s="103">
        <v>0</v>
      </c>
      <c r="AB21" s="308">
        <v>0</v>
      </c>
      <c r="AC21" s="308">
        <v>0</v>
      </c>
      <c r="AD21" s="308">
        <v>0</v>
      </c>
      <c r="AE21" s="308">
        <v>0</v>
      </c>
      <c r="AF21" s="308">
        <v>0</v>
      </c>
      <c r="AG21" s="308">
        <v>0</v>
      </c>
      <c r="AH21" s="308">
        <v>0</v>
      </c>
      <c r="AI21" s="103">
        <v>0</v>
      </c>
      <c r="AJ21" s="103">
        <v>0</v>
      </c>
      <c r="AK21" s="103">
        <v>0</v>
      </c>
      <c r="AL21" s="103">
        <v>0</v>
      </c>
      <c r="AM21" s="103">
        <v>0</v>
      </c>
      <c r="AN21" s="103">
        <v>0</v>
      </c>
      <c r="AO21" s="103">
        <v>0</v>
      </c>
      <c r="AP21" s="103">
        <v>0</v>
      </c>
      <c r="AQ21" s="103">
        <v>0</v>
      </c>
      <c r="AR21" s="103">
        <v>0</v>
      </c>
      <c r="AS21" s="103">
        <v>0</v>
      </c>
      <c r="AT21" s="103">
        <v>0</v>
      </c>
      <c r="AU21" s="103">
        <v>0</v>
      </c>
      <c r="AV21" s="103">
        <v>0</v>
      </c>
      <c r="AW21" s="103">
        <v>0</v>
      </c>
      <c r="AX21" s="103">
        <v>0</v>
      </c>
      <c r="AY21" s="103">
        <v>0</v>
      </c>
      <c r="AZ21" s="103">
        <v>0</v>
      </c>
      <c r="BA21" s="103">
        <v>0</v>
      </c>
      <c r="BB21" s="103">
        <v>0</v>
      </c>
      <c r="BC21" s="103">
        <v>0</v>
      </c>
      <c r="BD21" s="102">
        <v>0</v>
      </c>
      <c r="BE21" s="103">
        <v>0</v>
      </c>
      <c r="BF21" s="103">
        <v>0</v>
      </c>
      <c r="BG21" s="103">
        <v>0</v>
      </c>
      <c r="BH21" s="103">
        <v>0</v>
      </c>
      <c r="BI21" s="103">
        <v>1.0659000000000001</v>
      </c>
      <c r="BJ21" s="112">
        <v>0</v>
      </c>
      <c r="BK21" s="248" t="e">
        <f>#REF!</f>
        <v>#REF!</v>
      </c>
    </row>
    <row r="22" spans="1:63" x14ac:dyDescent="0.2">
      <c r="A22" s="249" t="s">
        <v>91</v>
      </c>
      <c r="B22" s="250" t="s">
        <v>92</v>
      </c>
      <c r="C22" s="251" t="s">
        <v>22</v>
      </c>
      <c r="D22" s="103">
        <v>0</v>
      </c>
      <c r="E22" s="103">
        <v>0</v>
      </c>
      <c r="F22" s="103">
        <v>0</v>
      </c>
      <c r="G22" s="103">
        <v>0</v>
      </c>
      <c r="H22" s="103">
        <v>0</v>
      </c>
      <c r="I22" s="103">
        <v>0</v>
      </c>
      <c r="J22" s="103">
        <v>0</v>
      </c>
      <c r="K22" s="103">
        <v>0</v>
      </c>
      <c r="L22" s="103">
        <v>0</v>
      </c>
      <c r="M22" s="103">
        <v>0</v>
      </c>
      <c r="N22" s="103">
        <v>0</v>
      </c>
      <c r="O22" s="103">
        <v>0</v>
      </c>
      <c r="P22" s="103">
        <v>0</v>
      </c>
      <c r="Q22" s="103">
        <v>0</v>
      </c>
      <c r="R22" s="103">
        <v>0</v>
      </c>
      <c r="S22" s="103">
        <v>0</v>
      </c>
      <c r="T22" s="103">
        <v>0</v>
      </c>
      <c r="U22" s="103">
        <v>0</v>
      </c>
      <c r="V22" s="103">
        <v>0</v>
      </c>
      <c r="W22" s="103">
        <v>0</v>
      </c>
      <c r="X22" s="103">
        <v>0</v>
      </c>
      <c r="Y22" s="103">
        <v>0</v>
      </c>
      <c r="Z22" s="103">
        <v>0</v>
      </c>
      <c r="AA22" s="103">
        <v>0</v>
      </c>
      <c r="AB22" s="308">
        <v>0</v>
      </c>
      <c r="AC22" s="308">
        <v>0</v>
      </c>
      <c r="AD22" s="308">
        <v>0</v>
      </c>
      <c r="AE22" s="308">
        <v>0</v>
      </c>
      <c r="AF22" s="308">
        <v>0</v>
      </c>
      <c r="AG22" s="308">
        <v>0</v>
      </c>
      <c r="AH22" s="308">
        <v>0</v>
      </c>
      <c r="AI22" s="103">
        <v>0</v>
      </c>
      <c r="AJ22" s="103">
        <v>0</v>
      </c>
      <c r="AK22" s="103">
        <v>0</v>
      </c>
      <c r="AL22" s="103">
        <v>0</v>
      </c>
      <c r="AM22" s="103">
        <v>0</v>
      </c>
      <c r="AN22" s="103">
        <v>0</v>
      </c>
      <c r="AO22" s="103">
        <v>0</v>
      </c>
      <c r="AP22" s="103">
        <v>0</v>
      </c>
      <c r="AQ22" s="103">
        <v>0</v>
      </c>
      <c r="AR22" s="103">
        <v>0</v>
      </c>
      <c r="AS22" s="103">
        <v>0</v>
      </c>
      <c r="AT22" s="103">
        <v>0</v>
      </c>
      <c r="AU22" s="103">
        <v>0</v>
      </c>
      <c r="AV22" s="103">
        <v>0</v>
      </c>
      <c r="AW22" s="103">
        <v>0</v>
      </c>
      <c r="AX22" s="103">
        <v>0</v>
      </c>
      <c r="AY22" s="103">
        <v>0</v>
      </c>
      <c r="AZ22" s="103">
        <v>0</v>
      </c>
      <c r="BA22" s="103">
        <v>0</v>
      </c>
      <c r="BB22" s="103">
        <v>0</v>
      </c>
      <c r="BC22" s="103">
        <v>0</v>
      </c>
      <c r="BD22" s="102">
        <v>0</v>
      </c>
      <c r="BE22" s="103">
        <v>0</v>
      </c>
      <c r="BF22" s="103">
        <v>0</v>
      </c>
      <c r="BG22" s="103">
        <v>0</v>
      </c>
      <c r="BH22" s="103">
        <v>0</v>
      </c>
      <c r="BI22" s="103">
        <v>0</v>
      </c>
      <c r="BJ22" s="112">
        <v>0</v>
      </c>
      <c r="BK22" s="248" t="e">
        <f>#REF!</f>
        <v>#REF!</v>
      </c>
    </row>
    <row r="23" spans="1:63" x14ac:dyDescent="0.2">
      <c r="A23" s="249" t="s">
        <v>93</v>
      </c>
      <c r="B23" s="250" t="s">
        <v>94</v>
      </c>
      <c r="C23" s="251" t="s">
        <v>23</v>
      </c>
      <c r="D23" s="103">
        <v>0</v>
      </c>
      <c r="E23" s="103">
        <v>0</v>
      </c>
      <c r="F23" s="103">
        <v>0</v>
      </c>
      <c r="G23" s="103">
        <v>0</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3">
        <v>0</v>
      </c>
      <c r="X23" s="103">
        <v>0</v>
      </c>
      <c r="Y23" s="103">
        <v>0</v>
      </c>
      <c r="Z23" s="103">
        <v>0</v>
      </c>
      <c r="AA23" s="103">
        <v>0</v>
      </c>
      <c r="AB23" s="308">
        <v>0</v>
      </c>
      <c r="AC23" s="308">
        <v>0</v>
      </c>
      <c r="AD23" s="308">
        <v>0</v>
      </c>
      <c r="AE23" s="308">
        <v>0</v>
      </c>
      <c r="AF23" s="308">
        <v>0</v>
      </c>
      <c r="AG23" s="308">
        <v>0</v>
      </c>
      <c r="AH23" s="308">
        <v>0</v>
      </c>
      <c r="AI23" s="103">
        <v>0</v>
      </c>
      <c r="AJ23" s="103">
        <v>0</v>
      </c>
      <c r="AK23" s="103">
        <v>0</v>
      </c>
      <c r="AL23" s="103">
        <v>0</v>
      </c>
      <c r="AM23" s="103">
        <v>0</v>
      </c>
      <c r="AN23" s="103">
        <v>0</v>
      </c>
      <c r="AO23" s="103">
        <v>0</v>
      </c>
      <c r="AP23" s="103">
        <v>0</v>
      </c>
      <c r="AQ23" s="103">
        <v>0</v>
      </c>
      <c r="AR23" s="103">
        <v>0</v>
      </c>
      <c r="AS23" s="103">
        <v>0</v>
      </c>
      <c r="AT23" s="103">
        <v>0</v>
      </c>
      <c r="AU23" s="103">
        <v>0</v>
      </c>
      <c r="AV23" s="103">
        <v>0</v>
      </c>
      <c r="AW23" s="103">
        <v>0</v>
      </c>
      <c r="AX23" s="103">
        <v>0</v>
      </c>
      <c r="AY23" s="103">
        <v>0</v>
      </c>
      <c r="AZ23" s="103">
        <v>0</v>
      </c>
      <c r="BA23" s="103">
        <v>0</v>
      </c>
      <c r="BB23" s="103">
        <v>0</v>
      </c>
      <c r="BC23" s="103">
        <v>0</v>
      </c>
      <c r="BD23" s="102">
        <v>0</v>
      </c>
      <c r="BE23" s="103">
        <v>0</v>
      </c>
      <c r="BF23" s="103">
        <v>0</v>
      </c>
      <c r="BG23" s="103">
        <v>0</v>
      </c>
      <c r="BH23" s="103">
        <v>0</v>
      </c>
      <c r="BI23" s="103">
        <v>0</v>
      </c>
      <c r="BJ23" s="112">
        <v>0</v>
      </c>
      <c r="BK23" s="248" t="e">
        <f>#REF!</f>
        <v>#REF!</v>
      </c>
    </row>
    <row r="24" spans="1:63" x14ac:dyDescent="0.2">
      <c r="A24" s="249" t="s">
        <v>95</v>
      </c>
      <c r="B24" s="250" t="s">
        <v>96</v>
      </c>
      <c r="C24" s="251" t="s">
        <v>24</v>
      </c>
      <c r="D24" s="103">
        <v>0</v>
      </c>
      <c r="E24" s="103">
        <v>0</v>
      </c>
      <c r="F24" s="103">
        <v>0</v>
      </c>
      <c r="G24" s="103">
        <v>0</v>
      </c>
      <c r="H24" s="103">
        <v>0</v>
      </c>
      <c r="I24" s="103">
        <v>0</v>
      </c>
      <c r="J24" s="103">
        <v>0</v>
      </c>
      <c r="K24" s="103">
        <v>0</v>
      </c>
      <c r="L24" s="103">
        <v>0</v>
      </c>
      <c r="M24" s="103">
        <v>0</v>
      </c>
      <c r="N24" s="103">
        <v>0</v>
      </c>
      <c r="O24" s="103">
        <v>0</v>
      </c>
      <c r="P24" s="103">
        <v>0</v>
      </c>
      <c r="Q24" s="103">
        <v>0</v>
      </c>
      <c r="R24" s="103">
        <v>0</v>
      </c>
      <c r="S24" s="103">
        <v>0</v>
      </c>
      <c r="T24" s="103">
        <v>0</v>
      </c>
      <c r="U24" s="103">
        <v>0</v>
      </c>
      <c r="V24" s="103">
        <v>0</v>
      </c>
      <c r="W24" s="103">
        <v>0</v>
      </c>
      <c r="X24" s="103">
        <v>0</v>
      </c>
      <c r="Y24" s="103">
        <v>0</v>
      </c>
      <c r="Z24" s="103">
        <v>0</v>
      </c>
      <c r="AA24" s="103">
        <v>0</v>
      </c>
      <c r="AB24" s="308">
        <v>0</v>
      </c>
      <c r="AC24" s="308">
        <v>0</v>
      </c>
      <c r="AD24" s="308">
        <v>0</v>
      </c>
      <c r="AE24" s="308">
        <v>0</v>
      </c>
      <c r="AF24" s="308">
        <v>0</v>
      </c>
      <c r="AG24" s="308">
        <v>0</v>
      </c>
      <c r="AH24" s="308">
        <v>0</v>
      </c>
      <c r="AI24" s="103">
        <v>0</v>
      </c>
      <c r="AJ24" s="103">
        <v>0</v>
      </c>
      <c r="AK24" s="103">
        <v>0</v>
      </c>
      <c r="AL24" s="103">
        <v>0</v>
      </c>
      <c r="AM24" s="103">
        <v>0</v>
      </c>
      <c r="AN24" s="103">
        <v>0</v>
      </c>
      <c r="AO24" s="103">
        <v>0</v>
      </c>
      <c r="AP24" s="103">
        <v>0</v>
      </c>
      <c r="AQ24" s="103">
        <v>0</v>
      </c>
      <c r="AR24" s="103">
        <v>0</v>
      </c>
      <c r="AS24" s="103">
        <v>0</v>
      </c>
      <c r="AT24" s="103">
        <v>0</v>
      </c>
      <c r="AU24" s="103">
        <v>0</v>
      </c>
      <c r="AV24" s="103">
        <v>0</v>
      </c>
      <c r="AW24" s="103">
        <v>0</v>
      </c>
      <c r="AX24" s="103">
        <v>0</v>
      </c>
      <c r="AY24" s="103">
        <v>0</v>
      </c>
      <c r="AZ24" s="103">
        <v>0</v>
      </c>
      <c r="BA24" s="103">
        <v>0</v>
      </c>
      <c r="BB24" s="103">
        <v>0</v>
      </c>
      <c r="BC24" s="103">
        <v>0</v>
      </c>
      <c r="BD24" s="102">
        <v>0</v>
      </c>
      <c r="BE24" s="103">
        <v>0</v>
      </c>
      <c r="BF24" s="103">
        <v>0</v>
      </c>
      <c r="BG24" s="103">
        <v>0</v>
      </c>
      <c r="BH24" s="103">
        <v>0</v>
      </c>
      <c r="BI24" s="103">
        <v>7.53</v>
      </c>
      <c r="BJ24" s="112">
        <v>7.53</v>
      </c>
      <c r="BK24" s="248" t="e">
        <f>#REF!</f>
        <v>#REF!</v>
      </c>
    </row>
    <row r="25" spans="1:63" x14ac:dyDescent="0.2">
      <c r="A25" s="249" t="s">
        <v>97</v>
      </c>
      <c r="B25" s="250" t="s">
        <v>98</v>
      </c>
      <c r="C25" s="251" t="s">
        <v>25</v>
      </c>
      <c r="D25" s="103">
        <v>3.0149999999999997</v>
      </c>
      <c r="E25" s="103">
        <v>0</v>
      </c>
      <c r="F25" s="103">
        <v>0</v>
      </c>
      <c r="G25" s="103">
        <v>0</v>
      </c>
      <c r="H25" s="103">
        <v>0</v>
      </c>
      <c r="I25" s="103">
        <v>0</v>
      </c>
      <c r="J25" s="103">
        <v>0</v>
      </c>
      <c r="K25" s="103">
        <v>0</v>
      </c>
      <c r="L25" s="103">
        <v>0</v>
      </c>
      <c r="M25" s="103">
        <v>0</v>
      </c>
      <c r="N25" s="103">
        <v>0</v>
      </c>
      <c r="O25" s="103">
        <v>0</v>
      </c>
      <c r="P25" s="103">
        <v>0</v>
      </c>
      <c r="Q25" s="103">
        <v>0</v>
      </c>
      <c r="R25" s="103">
        <v>1.78E-2</v>
      </c>
      <c r="S25" s="103">
        <v>0</v>
      </c>
      <c r="T25" s="103">
        <v>0</v>
      </c>
      <c r="U25" s="103">
        <v>0</v>
      </c>
      <c r="V25" s="103">
        <v>0</v>
      </c>
      <c r="W25" s="103">
        <v>0</v>
      </c>
      <c r="X25" s="103">
        <v>2.9971999999999999</v>
      </c>
      <c r="Y25" s="103">
        <v>0</v>
      </c>
      <c r="Z25" s="103">
        <v>0</v>
      </c>
      <c r="AA25" s="103">
        <v>0</v>
      </c>
      <c r="AB25" s="308">
        <v>0</v>
      </c>
      <c r="AC25" s="308">
        <v>0</v>
      </c>
      <c r="AD25" s="308">
        <v>0</v>
      </c>
      <c r="AE25" s="308">
        <v>0</v>
      </c>
      <c r="AF25" s="308">
        <v>0</v>
      </c>
      <c r="AG25" s="308">
        <v>0</v>
      </c>
      <c r="AH25" s="308">
        <v>0</v>
      </c>
      <c r="AI25" s="103">
        <v>0</v>
      </c>
      <c r="AJ25" s="103">
        <v>0</v>
      </c>
      <c r="AK25" s="103">
        <v>0</v>
      </c>
      <c r="AL25" s="103">
        <v>0</v>
      </c>
      <c r="AM25" s="103">
        <v>0</v>
      </c>
      <c r="AN25" s="103">
        <v>0</v>
      </c>
      <c r="AO25" s="103">
        <v>0</v>
      </c>
      <c r="AP25" s="103">
        <v>0</v>
      </c>
      <c r="AQ25" s="583">
        <v>1.78E-2</v>
      </c>
      <c r="AR25" s="103">
        <v>0</v>
      </c>
      <c r="AS25" s="103">
        <v>0</v>
      </c>
      <c r="AT25" s="103">
        <v>0</v>
      </c>
      <c r="AU25" s="103">
        <v>0</v>
      </c>
      <c r="AV25" s="103">
        <v>0</v>
      </c>
      <c r="AW25" s="103">
        <v>0</v>
      </c>
      <c r="AX25" s="103">
        <v>0</v>
      </c>
      <c r="AY25" s="103">
        <v>0</v>
      </c>
      <c r="AZ25" s="103">
        <v>0</v>
      </c>
      <c r="BA25" s="103">
        <v>0</v>
      </c>
      <c r="BB25" s="103">
        <v>0</v>
      </c>
      <c r="BC25" s="103">
        <v>0</v>
      </c>
      <c r="BD25" s="102">
        <v>0</v>
      </c>
      <c r="BE25" s="103">
        <v>0</v>
      </c>
      <c r="BF25" s="103">
        <v>0</v>
      </c>
      <c r="BG25" s="103">
        <v>0</v>
      </c>
      <c r="BH25" s="103">
        <v>1.78E-2</v>
      </c>
      <c r="BI25" s="103">
        <v>4.0371999999999995</v>
      </c>
      <c r="BJ25" s="111">
        <v>1.0222</v>
      </c>
      <c r="BK25" s="248" t="e">
        <f>#REF!</f>
        <v>#REF!</v>
      </c>
    </row>
    <row r="26" spans="1:63" x14ac:dyDescent="0.2">
      <c r="A26" s="249" t="s">
        <v>99</v>
      </c>
      <c r="B26" s="250" t="s">
        <v>100</v>
      </c>
      <c r="C26" s="251" t="s">
        <v>26</v>
      </c>
      <c r="D26" s="103">
        <v>50.7547</v>
      </c>
      <c r="E26" s="103">
        <v>0</v>
      </c>
      <c r="F26" s="103">
        <v>0</v>
      </c>
      <c r="G26" s="103">
        <v>0</v>
      </c>
      <c r="H26" s="103">
        <v>0</v>
      </c>
      <c r="I26" s="103">
        <v>0</v>
      </c>
      <c r="J26" s="103">
        <v>0</v>
      </c>
      <c r="K26" s="103">
        <v>0</v>
      </c>
      <c r="L26" s="103">
        <v>0</v>
      </c>
      <c r="M26" s="103">
        <v>0</v>
      </c>
      <c r="N26" s="103">
        <v>0</v>
      </c>
      <c r="O26" s="103">
        <v>0</v>
      </c>
      <c r="P26" s="103">
        <v>0</v>
      </c>
      <c r="Q26" s="103">
        <v>0</v>
      </c>
      <c r="R26" s="103">
        <v>0</v>
      </c>
      <c r="S26" s="103">
        <v>0</v>
      </c>
      <c r="T26" s="103">
        <v>0</v>
      </c>
      <c r="U26" s="103">
        <v>0</v>
      </c>
      <c r="V26" s="103">
        <v>0</v>
      </c>
      <c r="W26" s="103">
        <v>0</v>
      </c>
      <c r="X26" s="103">
        <v>0</v>
      </c>
      <c r="Y26" s="103">
        <v>50.7547</v>
      </c>
      <c r="Z26" s="103">
        <v>0</v>
      </c>
      <c r="AA26" s="103">
        <v>0</v>
      </c>
      <c r="AB26" s="308">
        <v>0</v>
      </c>
      <c r="AC26" s="308">
        <v>0</v>
      </c>
      <c r="AD26" s="308">
        <v>0</v>
      </c>
      <c r="AE26" s="308">
        <v>0</v>
      </c>
      <c r="AF26" s="308">
        <v>0</v>
      </c>
      <c r="AG26" s="308">
        <v>0</v>
      </c>
      <c r="AH26" s="308">
        <v>0</v>
      </c>
      <c r="AI26" s="103">
        <v>0</v>
      </c>
      <c r="AJ26" s="103">
        <v>0</v>
      </c>
      <c r="AK26" s="103">
        <v>0</v>
      </c>
      <c r="AL26" s="103">
        <v>0</v>
      </c>
      <c r="AM26" s="103">
        <v>0</v>
      </c>
      <c r="AN26" s="103">
        <v>0</v>
      </c>
      <c r="AO26" s="103">
        <v>0</v>
      </c>
      <c r="AP26" s="103">
        <v>0</v>
      </c>
      <c r="AQ26" s="103">
        <v>0</v>
      </c>
      <c r="AR26" s="103">
        <v>0</v>
      </c>
      <c r="AS26" s="103">
        <v>0</v>
      </c>
      <c r="AT26" s="103">
        <v>0</v>
      </c>
      <c r="AU26" s="103">
        <v>0</v>
      </c>
      <c r="AV26" s="103">
        <v>0</v>
      </c>
      <c r="AW26" s="103">
        <v>0</v>
      </c>
      <c r="AX26" s="103">
        <v>0</v>
      </c>
      <c r="AY26" s="103">
        <v>0</v>
      </c>
      <c r="AZ26" s="103">
        <v>0</v>
      </c>
      <c r="BA26" s="103">
        <v>0</v>
      </c>
      <c r="BB26" s="103">
        <v>0</v>
      </c>
      <c r="BC26" s="103">
        <v>0</v>
      </c>
      <c r="BD26" s="102">
        <v>0</v>
      </c>
      <c r="BE26" s="103">
        <v>0</v>
      </c>
      <c r="BF26" s="103">
        <v>0</v>
      </c>
      <c r="BG26" s="103">
        <v>0</v>
      </c>
      <c r="BH26" s="103">
        <v>0</v>
      </c>
      <c r="BI26" s="103">
        <v>57.414699999999996</v>
      </c>
      <c r="BJ26" s="111">
        <v>6.66</v>
      </c>
      <c r="BK26" s="248" t="e">
        <f>#REF!</f>
        <v>#REF!</v>
      </c>
    </row>
    <row r="27" spans="1:63" x14ac:dyDescent="0.2">
      <c r="A27" s="249" t="s">
        <v>101</v>
      </c>
      <c r="B27" s="250" t="s">
        <v>102</v>
      </c>
      <c r="C27" s="251" t="s">
        <v>27</v>
      </c>
      <c r="D27" s="103">
        <v>0</v>
      </c>
      <c r="E27" s="103">
        <v>0</v>
      </c>
      <c r="F27" s="103">
        <v>0</v>
      </c>
      <c r="G27" s="103">
        <v>0</v>
      </c>
      <c r="H27" s="103">
        <v>0</v>
      </c>
      <c r="I27" s="103">
        <v>0</v>
      </c>
      <c r="J27" s="103">
        <v>0</v>
      </c>
      <c r="K27" s="103">
        <v>0</v>
      </c>
      <c r="L27" s="103">
        <v>0</v>
      </c>
      <c r="M27" s="103">
        <v>0</v>
      </c>
      <c r="N27" s="103">
        <v>0</v>
      </c>
      <c r="O27" s="103">
        <v>0</v>
      </c>
      <c r="P27" s="103">
        <v>0</v>
      </c>
      <c r="Q27" s="103">
        <v>0</v>
      </c>
      <c r="R27" s="103">
        <v>0</v>
      </c>
      <c r="S27" s="103">
        <v>0</v>
      </c>
      <c r="T27" s="103">
        <v>0</v>
      </c>
      <c r="U27" s="103">
        <v>0</v>
      </c>
      <c r="V27" s="103">
        <v>0</v>
      </c>
      <c r="W27" s="103">
        <v>0</v>
      </c>
      <c r="X27" s="103">
        <v>0</v>
      </c>
      <c r="Y27" s="103">
        <v>0</v>
      </c>
      <c r="Z27" s="103">
        <v>0</v>
      </c>
      <c r="AA27" s="102">
        <v>0</v>
      </c>
      <c r="AB27" s="308">
        <v>0</v>
      </c>
      <c r="AC27" s="308">
        <v>0</v>
      </c>
      <c r="AD27" s="308">
        <v>0</v>
      </c>
      <c r="AE27" s="308">
        <v>0</v>
      </c>
      <c r="AF27" s="308">
        <v>0</v>
      </c>
      <c r="AG27" s="308">
        <v>0</v>
      </c>
      <c r="AH27" s="308">
        <v>0</v>
      </c>
      <c r="AI27" s="103">
        <v>0</v>
      </c>
      <c r="AJ27" s="103">
        <v>0</v>
      </c>
      <c r="AK27" s="103">
        <v>0</v>
      </c>
      <c r="AL27" s="103">
        <v>0</v>
      </c>
      <c r="AM27" s="103">
        <v>0</v>
      </c>
      <c r="AN27" s="103">
        <v>0</v>
      </c>
      <c r="AO27" s="103">
        <v>0</v>
      </c>
      <c r="AP27" s="103">
        <v>0</v>
      </c>
      <c r="AQ27" s="103">
        <v>0</v>
      </c>
      <c r="AR27" s="103">
        <v>0</v>
      </c>
      <c r="AS27" s="103">
        <v>0</v>
      </c>
      <c r="AT27" s="103">
        <v>0</v>
      </c>
      <c r="AU27" s="103">
        <v>0</v>
      </c>
      <c r="AV27" s="103">
        <v>0</v>
      </c>
      <c r="AW27" s="103">
        <v>0</v>
      </c>
      <c r="AX27" s="103">
        <v>0</v>
      </c>
      <c r="AY27" s="103">
        <v>0</v>
      </c>
      <c r="AZ27" s="103">
        <v>0</v>
      </c>
      <c r="BA27" s="103">
        <v>0</v>
      </c>
      <c r="BB27" s="103">
        <v>0</v>
      </c>
      <c r="BC27" s="103">
        <v>0</v>
      </c>
      <c r="BD27" s="102">
        <v>0</v>
      </c>
      <c r="BE27" s="103">
        <v>0</v>
      </c>
      <c r="BF27" s="103">
        <v>0</v>
      </c>
      <c r="BG27" s="103">
        <v>0</v>
      </c>
      <c r="BH27" s="103">
        <v>0</v>
      </c>
      <c r="BI27" s="103">
        <v>0</v>
      </c>
      <c r="BJ27" s="112">
        <v>0</v>
      </c>
      <c r="BK27" s="248" t="e">
        <f>#REF!</f>
        <v>#REF!</v>
      </c>
    </row>
    <row r="28" spans="1:63" ht="25.5" x14ac:dyDescent="0.2">
      <c r="A28" s="258" t="s">
        <v>103</v>
      </c>
      <c r="B28" s="250" t="s">
        <v>104</v>
      </c>
      <c r="C28" s="251" t="s">
        <v>28</v>
      </c>
      <c r="D28" s="103">
        <v>2004.1203</v>
      </c>
      <c r="E28" s="103">
        <v>0</v>
      </c>
      <c r="F28" s="103">
        <v>0</v>
      </c>
      <c r="G28" s="103">
        <v>0</v>
      </c>
      <c r="H28" s="103">
        <v>0</v>
      </c>
      <c r="I28" s="103">
        <v>0</v>
      </c>
      <c r="J28" s="103">
        <v>0</v>
      </c>
      <c r="K28" s="103">
        <v>0</v>
      </c>
      <c r="L28" s="103">
        <v>0</v>
      </c>
      <c r="M28" s="103">
        <v>0</v>
      </c>
      <c r="N28" s="103">
        <v>0</v>
      </c>
      <c r="O28" s="103">
        <v>0</v>
      </c>
      <c r="P28" s="103">
        <v>0</v>
      </c>
      <c r="Q28" s="103">
        <v>0</v>
      </c>
      <c r="R28" s="103">
        <v>0.45860000000000001</v>
      </c>
      <c r="S28" s="103">
        <v>0</v>
      </c>
      <c r="T28" s="103">
        <v>0</v>
      </c>
      <c r="U28" s="103">
        <v>0</v>
      </c>
      <c r="V28" s="103">
        <v>0</v>
      </c>
      <c r="W28" s="103">
        <v>0</v>
      </c>
      <c r="X28" s="103">
        <v>0.44</v>
      </c>
      <c r="Y28" s="103">
        <v>0</v>
      </c>
      <c r="Z28" s="103">
        <v>0</v>
      </c>
      <c r="AA28" s="103">
        <v>2003.6617000000001</v>
      </c>
      <c r="AB28" s="308">
        <v>0</v>
      </c>
      <c r="AC28" s="308">
        <v>0</v>
      </c>
      <c r="AD28" s="308">
        <v>1.8599999999999998E-2</v>
      </c>
      <c r="AE28" s="308">
        <v>0</v>
      </c>
      <c r="AF28" s="308">
        <v>0</v>
      </c>
      <c r="AG28" s="308">
        <v>0</v>
      </c>
      <c r="AH28" s="308">
        <v>0</v>
      </c>
      <c r="AI28" s="103">
        <v>0</v>
      </c>
      <c r="AJ28" s="103">
        <v>0</v>
      </c>
      <c r="AK28" s="103">
        <v>0</v>
      </c>
      <c r="AL28" s="103">
        <v>0</v>
      </c>
      <c r="AM28" s="103">
        <v>0</v>
      </c>
      <c r="AN28" s="103">
        <v>0</v>
      </c>
      <c r="AO28" s="103">
        <v>0</v>
      </c>
      <c r="AP28" s="103">
        <v>0</v>
      </c>
      <c r="AQ28" s="103">
        <v>0</v>
      </c>
      <c r="AR28" s="103">
        <v>0</v>
      </c>
      <c r="AS28" s="103">
        <v>0</v>
      </c>
      <c r="AT28" s="103">
        <v>0</v>
      </c>
      <c r="AU28" s="103">
        <v>0</v>
      </c>
      <c r="AV28" s="103">
        <v>0</v>
      </c>
      <c r="AW28" s="103">
        <v>0</v>
      </c>
      <c r="AX28" s="103">
        <v>0</v>
      </c>
      <c r="AY28" s="103">
        <v>0</v>
      </c>
      <c r="AZ28" s="103">
        <v>0</v>
      </c>
      <c r="BA28" s="103">
        <v>0</v>
      </c>
      <c r="BB28" s="103">
        <v>0</v>
      </c>
      <c r="BC28" s="103">
        <v>0</v>
      </c>
      <c r="BD28" s="102">
        <v>0</v>
      </c>
      <c r="BE28" s="103">
        <v>0</v>
      </c>
      <c r="BF28" s="103">
        <v>0</v>
      </c>
      <c r="BG28" s="103">
        <v>0</v>
      </c>
      <c r="BH28" s="103">
        <v>0.45860000000000001</v>
      </c>
      <c r="BI28" s="103">
        <v>2012.671</v>
      </c>
      <c r="BJ28" s="112">
        <v>8.5506999999999991</v>
      </c>
      <c r="BK28" s="248" t="e">
        <f>#REF!</f>
        <v>#REF!</v>
      </c>
    </row>
    <row r="29" spans="1:63" s="312" customFormat="1" ht="13.5" x14ac:dyDescent="0.25">
      <c r="A29" s="305" t="s">
        <v>252</v>
      </c>
      <c r="B29" s="306" t="s">
        <v>105</v>
      </c>
      <c r="C29" s="307" t="s">
        <v>29</v>
      </c>
      <c r="D29" s="308">
        <v>814.88750000000005</v>
      </c>
      <c r="E29" s="308">
        <v>0</v>
      </c>
      <c r="F29" s="308">
        <v>0</v>
      </c>
      <c r="G29" s="308">
        <v>0</v>
      </c>
      <c r="H29" s="308">
        <v>0</v>
      </c>
      <c r="I29" s="308">
        <v>0</v>
      </c>
      <c r="J29" s="308">
        <v>0</v>
      </c>
      <c r="K29" s="308">
        <v>0</v>
      </c>
      <c r="L29" s="308">
        <v>0</v>
      </c>
      <c r="M29" s="308">
        <v>0</v>
      </c>
      <c r="N29" s="308">
        <v>0</v>
      </c>
      <c r="O29" s="308">
        <v>0</v>
      </c>
      <c r="P29" s="308">
        <v>0</v>
      </c>
      <c r="Q29" s="308">
        <v>0</v>
      </c>
      <c r="R29" s="308">
        <v>1.8599999999999998E-2</v>
      </c>
      <c r="S29" s="308">
        <v>0</v>
      </c>
      <c r="T29" s="308">
        <v>0</v>
      </c>
      <c r="U29" s="308">
        <v>0</v>
      </c>
      <c r="V29" s="308">
        <v>0</v>
      </c>
      <c r="W29" s="308">
        <v>0</v>
      </c>
      <c r="X29" s="308">
        <v>0</v>
      </c>
      <c r="Y29" s="308">
        <v>0</v>
      </c>
      <c r="Z29" s="308">
        <v>0</v>
      </c>
      <c r="AA29" s="308">
        <v>1.8599999999999998E-2</v>
      </c>
      <c r="AB29" s="308">
        <v>814.86890000000005</v>
      </c>
      <c r="AC29" s="308">
        <v>0</v>
      </c>
      <c r="AD29" s="308">
        <v>1.8599999999999998E-2</v>
      </c>
      <c r="AE29" s="308">
        <v>0</v>
      </c>
      <c r="AF29" s="308">
        <v>0</v>
      </c>
      <c r="AG29" s="308">
        <v>0</v>
      </c>
      <c r="AH29" s="308">
        <v>0</v>
      </c>
      <c r="AI29" s="308">
        <v>0</v>
      </c>
      <c r="AJ29" s="308">
        <v>0</v>
      </c>
      <c r="AK29" s="308">
        <v>0</v>
      </c>
      <c r="AL29" s="308">
        <v>0</v>
      </c>
      <c r="AM29" s="308">
        <v>0</v>
      </c>
      <c r="AN29" s="308">
        <v>0</v>
      </c>
      <c r="AO29" s="308">
        <v>0</v>
      </c>
      <c r="AP29" s="308">
        <v>0</v>
      </c>
      <c r="AQ29" s="308">
        <v>0</v>
      </c>
      <c r="AR29" s="308">
        <v>0</v>
      </c>
      <c r="AS29" s="308">
        <v>0</v>
      </c>
      <c r="AT29" s="308">
        <v>0</v>
      </c>
      <c r="AU29" s="308">
        <v>0</v>
      </c>
      <c r="AV29" s="308">
        <v>0</v>
      </c>
      <c r="AW29" s="308">
        <v>0</v>
      </c>
      <c r="AX29" s="308">
        <v>0</v>
      </c>
      <c r="AY29" s="308">
        <v>0</v>
      </c>
      <c r="AZ29" s="308">
        <v>0</v>
      </c>
      <c r="BA29" s="308">
        <v>0</v>
      </c>
      <c r="BB29" s="308">
        <v>0</v>
      </c>
      <c r="BC29" s="308">
        <v>0</v>
      </c>
      <c r="BD29" s="309">
        <v>0</v>
      </c>
      <c r="BE29" s="308">
        <v>0</v>
      </c>
      <c r="BF29" s="308">
        <v>0</v>
      </c>
      <c r="BG29" s="308">
        <v>0</v>
      </c>
      <c r="BH29" s="308">
        <v>1.8599999999999998E-2</v>
      </c>
      <c r="BI29" s="308">
        <v>814.97890000000007</v>
      </c>
      <c r="BJ29" s="310">
        <v>9.1400000000000009E-2</v>
      </c>
      <c r="BK29" s="311" t="e">
        <f>#REF!</f>
        <v>#REF!</v>
      </c>
    </row>
    <row r="30" spans="1:63" s="312" customFormat="1" ht="13.5" x14ac:dyDescent="0.25">
      <c r="A30" s="305" t="s">
        <v>253</v>
      </c>
      <c r="B30" s="306" t="s">
        <v>106</v>
      </c>
      <c r="C30" s="307" t="s">
        <v>30</v>
      </c>
      <c r="D30" s="308">
        <v>936.6146</v>
      </c>
      <c r="E30" s="308">
        <v>0</v>
      </c>
      <c r="F30" s="308">
        <v>0</v>
      </c>
      <c r="G30" s="308">
        <v>0</v>
      </c>
      <c r="H30" s="308">
        <v>0</v>
      </c>
      <c r="I30" s="308">
        <v>0</v>
      </c>
      <c r="J30" s="308">
        <v>0</v>
      </c>
      <c r="K30" s="308">
        <v>0</v>
      </c>
      <c r="L30" s="308">
        <v>0</v>
      </c>
      <c r="M30" s="308">
        <v>0</v>
      </c>
      <c r="N30" s="308">
        <v>0</v>
      </c>
      <c r="O30" s="308">
        <v>0</v>
      </c>
      <c r="P30" s="308">
        <v>0</v>
      </c>
      <c r="Q30" s="308">
        <v>0</v>
      </c>
      <c r="R30" s="308">
        <v>0</v>
      </c>
      <c r="S30" s="308">
        <v>0</v>
      </c>
      <c r="T30" s="308">
        <v>0</v>
      </c>
      <c r="U30" s="308">
        <v>0</v>
      </c>
      <c r="V30" s="308">
        <v>0</v>
      </c>
      <c r="W30" s="308">
        <v>0</v>
      </c>
      <c r="X30" s="308">
        <v>0</v>
      </c>
      <c r="Y30" s="308">
        <v>0</v>
      </c>
      <c r="Z30" s="308">
        <v>0</v>
      </c>
      <c r="AA30" s="308">
        <v>0</v>
      </c>
      <c r="AB30" s="308">
        <v>0</v>
      </c>
      <c r="AC30" s="308">
        <v>936.6146</v>
      </c>
      <c r="AD30" s="308">
        <v>0</v>
      </c>
      <c r="AE30" s="308">
        <v>0</v>
      </c>
      <c r="AF30" s="308">
        <v>0</v>
      </c>
      <c r="AG30" s="308">
        <v>0</v>
      </c>
      <c r="AH30" s="308">
        <v>0</v>
      </c>
      <c r="AI30" s="308">
        <v>0</v>
      </c>
      <c r="AJ30" s="308">
        <v>0</v>
      </c>
      <c r="AK30" s="308">
        <v>0</v>
      </c>
      <c r="AL30" s="308">
        <v>0</v>
      </c>
      <c r="AM30" s="308">
        <v>0</v>
      </c>
      <c r="AN30" s="308">
        <v>0</v>
      </c>
      <c r="AO30" s="308">
        <v>0</v>
      </c>
      <c r="AP30" s="308">
        <v>0</v>
      </c>
      <c r="AQ30" s="308">
        <v>0</v>
      </c>
      <c r="AR30" s="308">
        <v>0</v>
      </c>
      <c r="AS30" s="308">
        <v>0</v>
      </c>
      <c r="AT30" s="308">
        <v>0</v>
      </c>
      <c r="AU30" s="308">
        <v>0</v>
      </c>
      <c r="AV30" s="308">
        <v>0</v>
      </c>
      <c r="AW30" s="308">
        <v>0</v>
      </c>
      <c r="AX30" s="308">
        <v>0</v>
      </c>
      <c r="AY30" s="308">
        <v>0</v>
      </c>
      <c r="AZ30" s="308">
        <v>0</v>
      </c>
      <c r="BA30" s="308">
        <v>0</v>
      </c>
      <c r="BB30" s="308">
        <v>0</v>
      </c>
      <c r="BC30" s="308">
        <v>0</v>
      </c>
      <c r="BD30" s="309">
        <v>0</v>
      </c>
      <c r="BE30" s="308">
        <v>0</v>
      </c>
      <c r="BF30" s="308">
        <v>0</v>
      </c>
      <c r="BG30" s="308">
        <v>0</v>
      </c>
      <c r="BH30" s="308">
        <v>0</v>
      </c>
      <c r="BI30" s="308">
        <v>943.6046</v>
      </c>
      <c r="BJ30" s="310">
        <v>6.99</v>
      </c>
      <c r="BK30" s="311" t="e">
        <f>#REF!</f>
        <v>#REF!</v>
      </c>
    </row>
    <row r="31" spans="1:63" s="312" customFormat="1" ht="13.5" x14ac:dyDescent="0.25">
      <c r="A31" s="305" t="s">
        <v>254</v>
      </c>
      <c r="B31" s="306" t="s">
        <v>107</v>
      </c>
      <c r="C31" s="307" t="s">
        <v>31</v>
      </c>
      <c r="D31" s="308">
        <v>160.13200000000001</v>
      </c>
      <c r="E31" s="308">
        <v>0</v>
      </c>
      <c r="F31" s="308">
        <v>0</v>
      </c>
      <c r="G31" s="308">
        <v>0</v>
      </c>
      <c r="H31" s="308">
        <v>0</v>
      </c>
      <c r="I31" s="308">
        <v>0</v>
      </c>
      <c r="J31" s="308">
        <v>0</v>
      </c>
      <c r="K31" s="308">
        <v>0</v>
      </c>
      <c r="L31" s="308">
        <v>0</v>
      </c>
      <c r="M31" s="308">
        <v>0</v>
      </c>
      <c r="N31" s="308">
        <v>0</v>
      </c>
      <c r="O31" s="308">
        <v>0</v>
      </c>
      <c r="P31" s="308">
        <v>0</v>
      </c>
      <c r="Q31" s="308">
        <v>0</v>
      </c>
      <c r="R31" s="308">
        <v>0</v>
      </c>
      <c r="S31" s="308">
        <v>0</v>
      </c>
      <c r="T31" s="308">
        <v>0</v>
      </c>
      <c r="U31" s="308">
        <v>0</v>
      </c>
      <c r="V31" s="308">
        <v>0</v>
      </c>
      <c r="W31" s="308">
        <v>0</v>
      </c>
      <c r="X31" s="308">
        <v>0</v>
      </c>
      <c r="Y31" s="308">
        <v>0</v>
      </c>
      <c r="Z31" s="308">
        <v>0</v>
      </c>
      <c r="AA31" s="308">
        <v>0</v>
      </c>
      <c r="AB31" s="308">
        <v>0</v>
      </c>
      <c r="AC31" s="308">
        <v>0</v>
      </c>
      <c r="AD31" s="308">
        <v>160.13200000000001</v>
      </c>
      <c r="AE31" s="308">
        <v>0</v>
      </c>
      <c r="AF31" s="308">
        <v>0</v>
      </c>
      <c r="AG31" s="308">
        <v>0</v>
      </c>
      <c r="AH31" s="308">
        <v>0</v>
      </c>
      <c r="AI31" s="308">
        <v>0</v>
      </c>
      <c r="AJ31" s="308">
        <v>0</v>
      </c>
      <c r="AK31" s="308">
        <v>0</v>
      </c>
      <c r="AL31" s="308">
        <v>0</v>
      </c>
      <c r="AM31" s="308">
        <v>0</v>
      </c>
      <c r="AN31" s="308">
        <v>0</v>
      </c>
      <c r="AO31" s="308">
        <v>0</v>
      </c>
      <c r="AP31" s="308">
        <v>0</v>
      </c>
      <c r="AQ31" s="308">
        <v>0</v>
      </c>
      <c r="AR31" s="308">
        <v>0</v>
      </c>
      <c r="AS31" s="308">
        <v>0</v>
      </c>
      <c r="AT31" s="308">
        <v>0</v>
      </c>
      <c r="AU31" s="308">
        <v>0</v>
      </c>
      <c r="AV31" s="308">
        <v>0</v>
      </c>
      <c r="AW31" s="308">
        <v>0</v>
      </c>
      <c r="AX31" s="308">
        <v>0</v>
      </c>
      <c r="AY31" s="308">
        <v>0</v>
      </c>
      <c r="AZ31" s="308">
        <v>0</v>
      </c>
      <c r="BA31" s="308">
        <v>0</v>
      </c>
      <c r="BB31" s="308">
        <v>0</v>
      </c>
      <c r="BC31" s="308">
        <v>0</v>
      </c>
      <c r="BD31" s="309">
        <v>0</v>
      </c>
      <c r="BE31" s="308">
        <v>0</v>
      </c>
      <c r="BF31" s="308">
        <v>0</v>
      </c>
      <c r="BG31" s="308">
        <v>0</v>
      </c>
      <c r="BH31" s="308">
        <v>0</v>
      </c>
      <c r="BI31" s="308">
        <v>161.57130000000001</v>
      </c>
      <c r="BJ31" s="313">
        <v>1.4393</v>
      </c>
      <c r="BK31" s="311" t="e">
        <f>#REF!</f>
        <v>#REF!</v>
      </c>
    </row>
    <row r="32" spans="1:63" s="312" customFormat="1" ht="13.5" x14ac:dyDescent="0.25">
      <c r="A32" s="305" t="s">
        <v>255</v>
      </c>
      <c r="B32" s="306" t="s">
        <v>108</v>
      </c>
      <c r="C32" s="307" t="s">
        <v>32</v>
      </c>
      <c r="D32" s="308">
        <v>0.7</v>
      </c>
      <c r="E32" s="308">
        <v>0</v>
      </c>
      <c r="F32" s="308">
        <v>0</v>
      </c>
      <c r="G32" s="308">
        <v>0</v>
      </c>
      <c r="H32" s="308">
        <v>0</v>
      </c>
      <c r="I32" s="308">
        <v>0</v>
      </c>
      <c r="J32" s="308">
        <v>0</v>
      </c>
      <c r="K32" s="308">
        <v>0</v>
      </c>
      <c r="L32" s="308">
        <v>0</v>
      </c>
      <c r="M32" s="308">
        <v>0</v>
      </c>
      <c r="N32" s="308">
        <v>0</v>
      </c>
      <c r="O32" s="308">
        <v>0</v>
      </c>
      <c r="P32" s="308">
        <v>0</v>
      </c>
      <c r="Q32" s="308">
        <v>0</v>
      </c>
      <c r="R32" s="308">
        <v>0</v>
      </c>
      <c r="S32" s="308">
        <v>0</v>
      </c>
      <c r="T32" s="308">
        <v>0</v>
      </c>
      <c r="U32" s="308">
        <v>0</v>
      </c>
      <c r="V32" s="308">
        <v>0</v>
      </c>
      <c r="W32" s="308">
        <v>0</v>
      </c>
      <c r="X32" s="308">
        <v>0</v>
      </c>
      <c r="Y32" s="308">
        <v>0</v>
      </c>
      <c r="Z32" s="308">
        <v>0</v>
      </c>
      <c r="AA32" s="308">
        <v>0</v>
      </c>
      <c r="AB32" s="308">
        <v>0</v>
      </c>
      <c r="AC32" s="308">
        <v>0</v>
      </c>
      <c r="AD32" s="308">
        <v>0</v>
      </c>
      <c r="AE32" s="308">
        <v>0.7</v>
      </c>
      <c r="AF32" s="308">
        <v>0</v>
      </c>
      <c r="AG32" s="308">
        <v>0</v>
      </c>
      <c r="AH32" s="308">
        <v>0</v>
      </c>
      <c r="AI32" s="308">
        <v>0</v>
      </c>
      <c r="AJ32" s="308">
        <v>0</v>
      </c>
      <c r="AK32" s="308">
        <v>0</v>
      </c>
      <c r="AL32" s="308">
        <v>0</v>
      </c>
      <c r="AM32" s="308">
        <v>0</v>
      </c>
      <c r="AN32" s="308">
        <v>0</v>
      </c>
      <c r="AO32" s="308">
        <v>0</v>
      </c>
      <c r="AP32" s="308">
        <v>0</v>
      </c>
      <c r="AQ32" s="308">
        <v>0</v>
      </c>
      <c r="AR32" s="308">
        <v>0</v>
      </c>
      <c r="AS32" s="308">
        <v>0</v>
      </c>
      <c r="AT32" s="308">
        <v>0</v>
      </c>
      <c r="AU32" s="308">
        <v>0</v>
      </c>
      <c r="AV32" s="308">
        <v>0</v>
      </c>
      <c r="AW32" s="308">
        <v>0</v>
      </c>
      <c r="AX32" s="308">
        <v>0</v>
      </c>
      <c r="AY32" s="308">
        <v>0</v>
      </c>
      <c r="AZ32" s="308">
        <v>0</v>
      </c>
      <c r="BA32" s="308">
        <v>0</v>
      </c>
      <c r="BB32" s="308">
        <v>0</v>
      </c>
      <c r="BC32" s="308">
        <v>0</v>
      </c>
      <c r="BD32" s="309">
        <v>0</v>
      </c>
      <c r="BE32" s="308">
        <v>0</v>
      </c>
      <c r="BF32" s="308">
        <v>0</v>
      </c>
      <c r="BG32" s="308">
        <v>0</v>
      </c>
      <c r="BH32" s="308">
        <v>0</v>
      </c>
      <c r="BI32" s="308">
        <v>0.7</v>
      </c>
      <c r="BJ32" s="313">
        <v>0</v>
      </c>
      <c r="BK32" s="311" t="e">
        <f>#REF!</f>
        <v>#REF!</v>
      </c>
    </row>
    <row r="33" spans="1:63" s="312" customFormat="1" ht="13.5" x14ac:dyDescent="0.25">
      <c r="A33" s="305" t="s">
        <v>256</v>
      </c>
      <c r="B33" s="306" t="s">
        <v>109</v>
      </c>
      <c r="C33" s="307" t="s">
        <v>33</v>
      </c>
      <c r="D33" s="308">
        <v>0.67910000000000004</v>
      </c>
      <c r="E33" s="308">
        <v>0</v>
      </c>
      <c r="F33" s="308">
        <v>0</v>
      </c>
      <c r="G33" s="308">
        <v>0</v>
      </c>
      <c r="H33" s="308">
        <v>0</v>
      </c>
      <c r="I33" s="308">
        <v>0</v>
      </c>
      <c r="J33" s="308">
        <v>0</v>
      </c>
      <c r="K33" s="308">
        <v>0</v>
      </c>
      <c r="L33" s="308">
        <v>0</v>
      </c>
      <c r="M33" s="308">
        <v>0</v>
      </c>
      <c r="N33" s="308">
        <v>0</v>
      </c>
      <c r="O33" s="308">
        <v>0</v>
      </c>
      <c r="P33" s="308">
        <v>0</v>
      </c>
      <c r="Q33" s="308">
        <v>0</v>
      </c>
      <c r="R33" s="308">
        <v>0</v>
      </c>
      <c r="S33" s="308">
        <v>0</v>
      </c>
      <c r="T33" s="308">
        <v>0</v>
      </c>
      <c r="U33" s="308">
        <v>0</v>
      </c>
      <c r="V33" s="308">
        <v>0</v>
      </c>
      <c r="W33" s="308">
        <v>0</v>
      </c>
      <c r="X33" s="308">
        <v>0</v>
      </c>
      <c r="Y33" s="308">
        <v>0</v>
      </c>
      <c r="Z33" s="308">
        <v>0</v>
      </c>
      <c r="AA33" s="308">
        <v>0</v>
      </c>
      <c r="AB33" s="308">
        <v>0</v>
      </c>
      <c r="AC33" s="308">
        <v>0</v>
      </c>
      <c r="AD33" s="308">
        <v>0</v>
      </c>
      <c r="AE33" s="308">
        <v>0</v>
      </c>
      <c r="AF33" s="308">
        <v>0.67910000000000004</v>
      </c>
      <c r="AG33" s="308">
        <v>0</v>
      </c>
      <c r="AH33" s="308">
        <v>0</v>
      </c>
      <c r="AI33" s="308">
        <v>0</v>
      </c>
      <c r="AJ33" s="308">
        <v>0</v>
      </c>
      <c r="AK33" s="308">
        <v>0</v>
      </c>
      <c r="AL33" s="308">
        <v>0</v>
      </c>
      <c r="AM33" s="308">
        <v>0</v>
      </c>
      <c r="AN33" s="308">
        <v>0</v>
      </c>
      <c r="AO33" s="308">
        <v>0</v>
      </c>
      <c r="AP33" s="308">
        <v>0</v>
      </c>
      <c r="AQ33" s="308">
        <v>0</v>
      </c>
      <c r="AR33" s="308">
        <v>0</v>
      </c>
      <c r="AS33" s="308">
        <v>0</v>
      </c>
      <c r="AT33" s="308">
        <v>0</v>
      </c>
      <c r="AU33" s="308">
        <v>0</v>
      </c>
      <c r="AV33" s="308">
        <v>0</v>
      </c>
      <c r="AW33" s="308">
        <v>0</v>
      </c>
      <c r="AX33" s="308">
        <v>0</v>
      </c>
      <c r="AY33" s="308">
        <v>0</v>
      </c>
      <c r="AZ33" s="308">
        <v>0</v>
      </c>
      <c r="BA33" s="308">
        <v>0</v>
      </c>
      <c r="BB33" s="308">
        <v>0</v>
      </c>
      <c r="BC33" s="308">
        <v>0</v>
      </c>
      <c r="BD33" s="309">
        <v>0</v>
      </c>
      <c r="BE33" s="308">
        <v>0</v>
      </c>
      <c r="BF33" s="308">
        <v>0</v>
      </c>
      <c r="BG33" s="308">
        <v>0</v>
      </c>
      <c r="BH33" s="308">
        <v>0</v>
      </c>
      <c r="BI33" s="308">
        <v>0.67910000000000004</v>
      </c>
      <c r="BJ33" s="313">
        <v>0</v>
      </c>
      <c r="BK33" s="311" t="e">
        <f>#REF!</f>
        <v>#REF!</v>
      </c>
    </row>
    <row r="34" spans="1:63" s="312" customFormat="1" ht="13.5" x14ac:dyDescent="0.25">
      <c r="A34" s="305" t="s">
        <v>257</v>
      </c>
      <c r="B34" s="306" t="s">
        <v>110</v>
      </c>
      <c r="C34" s="307" t="s">
        <v>34</v>
      </c>
      <c r="D34" s="308">
        <v>3.9375</v>
      </c>
      <c r="E34" s="308">
        <v>0</v>
      </c>
      <c r="F34" s="308">
        <v>0</v>
      </c>
      <c r="G34" s="308">
        <v>0</v>
      </c>
      <c r="H34" s="308">
        <v>0</v>
      </c>
      <c r="I34" s="308">
        <v>0</v>
      </c>
      <c r="J34" s="308">
        <v>0</v>
      </c>
      <c r="K34" s="308">
        <v>0</v>
      </c>
      <c r="L34" s="308">
        <v>0</v>
      </c>
      <c r="M34" s="308">
        <v>0</v>
      </c>
      <c r="N34" s="308">
        <v>0</v>
      </c>
      <c r="O34" s="308">
        <v>0</v>
      </c>
      <c r="P34" s="308">
        <v>0</v>
      </c>
      <c r="Q34" s="308">
        <v>0</v>
      </c>
      <c r="R34" s="308">
        <v>0</v>
      </c>
      <c r="S34" s="308">
        <v>0</v>
      </c>
      <c r="T34" s="308">
        <v>0</v>
      </c>
      <c r="U34" s="308">
        <v>0</v>
      </c>
      <c r="V34" s="308">
        <v>0</v>
      </c>
      <c r="W34" s="308">
        <v>0</v>
      </c>
      <c r="X34" s="308">
        <v>0</v>
      </c>
      <c r="Y34" s="308">
        <v>0</v>
      </c>
      <c r="Z34" s="308">
        <v>0</v>
      </c>
      <c r="AA34" s="308">
        <v>0</v>
      </c>
      <c r="AB34" s="308">
        <v>0</v>
      </c>
      <c r="AC34" s="308">
        <v>0</v>
      </c>
      <c r="AD34" s="308">
        <v>0</v>
      </c>
      <c r="AE34" s="308">
        <v>0</v>
      </c>
      <c r="AF34" s="308">
        <v>0</v>
      </c>
      <c r="AG34" s="308">
        <v>3.9375</v>
      </c>
      <c r="AH34" s="308">
        <v>0</v>
      </c>
      <c r="AI34" s="308">
        <v>0</v>
      </c>
      <c r="AJ34" s="308">
        <v>0</v>
      </c>
      <c r="AK34" s="308">
        <v>0</v>
      </c>
      <c r="AL34" s="308">
        <v>0</v>
      </c>
      <c r="AM34" s="308">
        <v>0</v>
      </c>
      <c r="AN34" s="308">
        <v>0</v>
      </c>
      <c r="AO34" s="308">
        <v>0</v>
      </c>
      <c r="AP34" s="308">
        <v>0</v>
      </c>
      <c r="AQ34" s="308">
        <v>0</v>
      </c>
      <c r="AR34" s="308">
        <v>0</v>
      </c>
      <c r="AS34" s="308">
        <v>0</v>
      </c>
      <c r="AT34" s="308">
        <v>0</v>
      </c>
      <c r="AU34" s="308">
        <v>0</v>
      </c>
      <c r="AV34" s="308">
        <v>0</v>
      </c>
      <c r="AW34" s="308">
        <v>0</v>
      </c>
      <c r="AX34" s="308">
        <v>0</v>
      </c>
      <c r="AY34" s="308">
        <v>0</v>
      </c>
      <c r="AZ34" s="308">
        <v>0</v>
      </c>
      <c r="BA34" s="308">
        <v>0</v>
      </c>
      <c r="BB34" s="308">
        <v>0</v>
      </c>
      <c r="BC34" s="308">
        <v>0</v>
      </c>
      <c r="BD34" s="309">
        <v>0</v>
      </c>
      <c r="BE34" s="308">
        <v>0</v>
      </c>
      <c r="BF34" s="308">
        <v>0</v>
      </c>
      <c r="BG34" s="308">
        <v>0</v>
      </c>
      <c r="BH34" s="308">
        <v>0</v>
      </c>
      <c r="BI34" s="308">
        <v>3.9375</v>
      </c>
      <c r="BJ34" s="313">
        <v>0</v>
      </c>
      <c r="BK34" s="311" t="e">
        <f>#REF!</f>
        <v>#REF!</v>
      </c>
    </row>
    <row r="35" spans="1:63" s="312" customFormat="1" ht="13.5" x14ac:dyDescent="0.25">
      <c r="A35" s="305" t="s">
        <v>258</v>
      </c>
      <c r="B35" s="306" t="s">
        <v>111</v>
      </c>
      <c r="C35" s="307" t="s">
        <v>35</v>
      </c>
      <c r="D35" s="308">
        <v>51.387599999999992</v>
      </c>
      <c r="E35" s="308">
        <v>0</v>
      </c>
      <c r="F35" s="308">
        <v>0</v>
      </c>
      <c r="G35" s="308">
        <v>0</v>
      </c>
      <c r="H35" s="308">
        <v>0</v>
      </c>
      <c r="I35" s="308">
        <v>0</v>
      </c>
      <c r="J35" s="308">
        <v>0</v>
      </c>
      <c r="K35" s="308">
        <v>0</v>
      </c>
      <c r="L35" s="308">
        <v>0</v>
      </c>
      <c r="M35" s="308">
        <v>0</v>
      </c>
      <c r="N35" s="308">
        <v>0</v>
      </c>
      <c r="O35" s="308">
        <v>0</v>
      </c>
      <c r="P35" s="308">
        <v>0</v>
      </c>
      <c r="Q35" s="308">
        <v>0</v>
      </c>
      <c r="R35" s="308">
        <v>0</v>
      </c>
      <c r="S35" s="308">
        <v>0</v>
      </c>
      <c r="T35" s="308">
        <v>0</v>
      </c>
      <c r="U35" s="308">
        <v>0</v>
      </c>
      <c r="V35" s="308">
        <v>0</v>
      </c>
      <c r="W35" s="308">
        <v>0</v>
      </c>
      <c r="X35" s="308">
        <v>0</v>
      </c>
      <c r="Y35" s="308">
        <v>0</v>
      </c>
      <c r="Z35" s="308">
        <v>0</v>
      </c>
      <c r="AA35" s="308">
        <v>0</v>
      </c>
      <c r="AB35" s="308">
        <v>0</v>
      </c>
      <c r="AC35" s="308">
        <v>0</v>
      </c>
      <c r="AD35" s="308">
        <v>0</v>
      </c>
      <c r="AE35" s="308">
        <v>0</v>
      </c>
      <c r="AF35" s="308">
        <v>0</v>
      </c>
      <c r="AG35" s="308">
        <v>0</v>
      </c>
      <c r="AH35" s="308">
        <v>51.387599999999992</v>
      </c>
      <c r="AI35" s="308">
        <v>0</v>
      </c>
      <c r="AJ35" s="308">
        <v>0</v>
      </c>
      <c r="AK35" s="308">
        <v>0</v>
      </c>
      <c r="AL35" s="308">
        <v>0</v>
      </c>
      <c r="AM35" s="308">
        <v>0</v>
      </c>
      <c r="AN35" s="308">
        <v>0</v>
      </c>
      <c r="AO35" s="308">
        <v>0</v>
      </c>
      <c r="AP35" s="308">
        <v>0</v>
      </c>
      <c r="AQ35" s="308">
        <v>0</v>
      </c>
      <c r="AR35" s="308">
        <v>0</v>
      </c>
      <c r="AS35" s="308">
        <v>0</v>
      </c>
      <c r="AT35" s="308">
        <v>0</v>
      </c>
      <c r="AU35" s="308">
        <v>0</v>
      </c>
      <c r="AV35" s="308">
        <v>0</v>
      </c>
      <c r="AW35" s="308">
        <v>0</v>
      </c>
      <c r="AX35" s="308">
        <v>0</v>
      </c>
      <c r="AY35" s="308">
        <v>0</v>
      </c>
      <c r="AZ35" s="308">
        <v>0</v>
      </c>
      <c r="BA35" s="308">
        <v>0</v>
      </c>
      <c r="BB35" s="308">
        <v>0</v>
      </c>
      <c r="BC35" s="308">
        <v>0</v>
      </c>
      <c r="BD35" s="309">
        <v>0</v>
      </c>
      <c r="BE35" s="308">
        <v>0</v>
      </c>
      <c r="BF35" s="308">
        <v>0</v>
      </c>
      <c r="BG35" s="308">
        <v>0</v>
      </c>
      <c r="BH35" s="308">
        <v>0</v>
      </c>
      <c r="BI35" s="308">
        <v>51.687599999999989</v>
      </c>
      <c r="BJ35" s="313">
        <v>0.3</v>
      </c>
      <c r="BK35" s="311" t="e">
        <f>#REF!</f>
        <v>#REF!</v>
      </c>
    </row>
    <row r="36" spans="1:63" s="312" customFormat="1" ht="13.5" x14ac:dyDescent="0.25">
      <c r="A36" s="305" t="s">
        <v>259</v>
      </c>
      <c r="B36" s="306" t="s">
        <v>112</v>
      </c>
      <c r="C36" s="307" t="s">
        <v>36</v>
      </c>
      <c r="D36" s="308">
        <v>31.1906</v>
      </c>
      <c r="E36" s="308">
        <v>0</v>
      </c>
      <c r="F36" s="308">
        <v>0</v>
      </c>
      <c r="G36" s="308">
        <v>0</v>
      </c>
      <c r="H36" s="308">
        <v>0</v>
      </c>
      <c r="I36" s="308">
        <v>0</v>
      </c>
      <c r="J36" s="308">
        <v>0</v>
      </c>
      <c r="K36" s="308">
        <v>0</v>
      </c>
      <c r="L36" s="308">
        <v>0</v>
      </c>
      <c r="M36" s="308">
        <v>0</v>
      </c>
      <c r="N36" s="308">
        <v>0</v>
      </c>
      <c r="O36" s="308">
        <v>0</v>
      </c>
      <c r="P36" s="308">
        <v>0</v>
      </c>
      <c r="Q36" s="308">
        <v>0</v>
      </c>
      <c r="R36" s="308">
        <v>0</v>
      </c>
      <c r="S36" s="308">
        <v>0</v>
      </c>
      <c r="T36" s="308">
        <v>0</v>
      </c>
      <c r="U36" s="308">
        <v>0</v>
      </c>
      <c r="V36" s="308">
        <v>0</v>
      </c>
      <c r="W36" s="308">
        <v>0</v>
      </c>
      <c r="X36" s="308">
        <v>0</v>
      </c>
      <c r="Y36" s="308">
        <v>0</v>
      </c>
      <c r="Z36" s="308">
        <v>0</v>
      </c>
      <c r="AA36" s="308">
        <v>0</v>
      </c>
      <c r="AB36" s="308">
        <v>0</v>
      </c>
      <c r="AC36" s="308">
        <v>0</v>
      </c>
      <c r="AD36" s="308">
        <v>0</v>
      </c>
      <c r="AE36" s="308">
        <v>0</v>
      </c>
      <c r="AF36" s="308">
        <v>0</v>
      </c>
      <c r="AG36" s="308">
        <v>0</v>
      </c>
      <c r="AH36" s="308">
        <v>0</v>
      </c>
      <c r="AI36" s="308">
        <v>31.1906</v>
      </c>
      <c r="AJ36" s="308">
        <v>0</v>
      </c>
      <c r="AK36" s="308">
        <v>0</v>
      </c>
      <c r="AL36" s="308">
        <v>0</v>
      </c>
      <c r="AM36" s="308">
        <v>0</v>
      </c>
      <c r="AN36" s="308">
        <v>0</v>
      </c>
      <c r="AO36" s="308">
        <v>0</v>
      </c>
      <c r="AP36" s="308">
        <v>0</v>
      </c>
      <c r="AQ36" s="308">
        <v>0</v>
      </c>
      <c r="AR36" s="308">
        <v>0</v>
      </c>
      <c r="AS36" s="308">
        <v>0</v>
      </c>
      <c r="AT36" s="308">
        <v>0</v>
      </c>
      <c r="AU36" s="308">
        <v>0</v>
      </c>
      <c r="AV36" s="308">
        <v>0</v>
      </c>
      <c r="AW36" s="308">
        <v>0</v>
      </c>
      <c r="AX36" s="308">
        <v>0</v>
      </c>
      <c r="AY36" s="308">
        <v>0</v>
      </c>
      <c r="AZ36" s="308">
        <v>0</v>
      </c>
      <c r="BA36" s="308">
        <v>0</v>
      </c>
      <c r="BB36" s="308">
        <v>0</v>
      </c>
      <c r="BC36" s="308">
        <v>0</v>
      </c>
      <c r="BD36" s="309">
        <v>0</v>
      </c>
      <c r="BE36" s="308">
        <v>0</v>
      </c>
      <c r="BF36" s="308">
        <v>0</v>
      </c>
      <c r="BG36" s="308">
        <v>0</v>
      </c>
      <c r="BH36" s="308">
        <v>0</v>
      </c>
      <c r="BI36" s="308">
        <v>31.1906</v>
      </c>
      <c r="BJ36" s="310">
        <v>0</v>
      </c>
      <c r="BK36" s="311" t="e">
        <f>#REF!</f>
        <v>#REF!</v>
      </c>
    </row>
    <row r="37" spans="1:63" s="312" customFormat="1" ht="13.5" x14ac:dyDescent="0.25">
      <c r="A37" s="305" t="s">
        <v>262</v>
      </c>
      <c r="B37" s="306" t="s">
        <v>113</v>
      </c>
      <c r="C37" s="307" t="s">
        <v>37</v>
      </c>
      <c r="D37" s="308">
        <v>0</v>
      </c>
      <c r="E37" s="308">
        <v>0</v>
      </c>
      <c r="F37" s="308">
        <v>0</v>
      </c>
      <c r="G37" s="308">
        <v>0</v>
      </c>
      <c r="H37" s="308">
        <v>0</v>
      </c>
      <c r="I37" s="308">
        <v>0</v>
      </c>
      <c r="J37" s="308">
        <v>0</v>
      </c>
      <c r="K37" s="308">
        <v>0</v>
      </c>
      <c r="L37" s="308">
        <v>0</v>
      </c>
      <c r="M37" s="308">
        <v>0</v>
      </c>
      <c r="N37" s="308">
        <v>0</v>
      </c>
      <c r="O37" s="308">
        <v>0</v>
      </c>
      <c r="P37" s="308">
        <v>0</v>
      </c>
      <c r="Q37" s="308">
        <v>0</v>
      </c>
      <c r="R37" s="308">
        <v>0</v>
      </c>
      <c r="S37" s="308">
        <v>0</v>
      </c>
      <c r="T37" s="308">
        <v>0</v>
      </c>
      <c r="U37" s="308">
        <v>0</v>
      </c>
      <c r="V37" s="308">
        <v>0</v>
      </c>
      <c r="W37" s="308">
        <v>0</v>
      </c>
      <c r="X37" s="308">
        <v>0</v>
      </c>
      <c r="Y37" s="308">
        <v>0</v>
      </c>
      <c r="Z37" s="308">
        <v>0</v>
      </c>
      <c r="AA37" s="308">
        <v>0</v>
      </c>
      <c r="AB37" s="308">
        <v>0</v>
      </c>
      <c r="AC37" s="308">
        <v>0</v>
      </c>
      <c r="AD37" s="308">
        <v>0</v>
      </c>
      <c r="AE37" s="308">
        <v>0</v>
      </c>
      <c r="AF37" s="308">
        <v>0</v>
      </c>
      <c r="AG37" s="308">
        <v>0</v>
      </c>
      <c r="AH37" s="308">
        <v>0</v>
      </c>
      <c r="AI37" s="308">
        <v>0</v>
      </c>
      <c r="AJ37" s="308">
        <v>0</v>
      </c>
      <c r="AK37" s="308">
        <v>0</v>
      </c>
      <c r="AL37" s="308">
        <v>0</v>
      </c>
      <c r="AM37" s="308">
        <v>0</v>
      </c>
      <c r="AN37" s="308">
        <v>0</v>
      </c>
      <c r="AO37" s="308">
        <v>0</v>
      </c>
      <c r="AP37" s="308">
        <v>0</v>
      </c>
      <c r="AQ37" s="308">
        <v>0</v>
      </c>
      <c r="AR37" s="308">
        <v>0</v>
      </c>
      <c r="AS37" s="308">
        <v>0</v>
      </c>
      <c r="AT37" s="308">
        <v>0</v>
      </c>
      <c r="AU37" s="308">
        <v>0</v>
      </c>
      <c r="AV37" s="308">
        <v>0</v>
      </c>
      <c r="AW37" s="308">
        <v>0</v>
      </c>
      <c r="AX37" s="308">
        <v>0</v>
      </c>
      <c r="AY37" s="308">
        <v>0</v>
      </c>
      <c r="AZ37" s="308">
        <v>0</v>
      </c>
      <c r="BA37" s="308">
        <v>0</v>
      </c>
      <c r="BB37" s="308">
        <v>0</v>
      </c>
      <c r="BC37" s="308">
        <v>0</v>
      </c>
      <c r="BD37" s="309">
        <v>0</v>
      </c>
      <c r="BE37" s="308">
        <v>0</v>
      </c>
      <c r="BF37" s="308">
        <v>0</v>
      </c>
      <c r="BG37" s="308">
        <v>0</v>
      </c>
      <c r="BH37" s="308">
        <v>0</v>
      </c>
      <c r="BI37" s="308">
        <v>0</v>
      </c>
      <c r="BJ37" s="313">
        <v>0</v>
      </c>
      <c r="BK37" s="311" t="e">
        <f>#REF!</f>
        <v>#REF!</v>
      </c>
    </row>
    <row r="38" spans="1:63" s="312" customFormat="1" ht="13.5" x14ac:dyDescent="0.25">
      <c r="A38" s="305" t="s">
        <v>260</v>
      </c>
      <c r="B38" s="306" t="s">
        <v>114</v>
      </c>
      <c r="C38" s="307" t="s">
        <v>38</v>
      </c>
      <c r="D38" s="308">
        <v>0</v>
      </c>
      <c r="E38" s="308">
        <v>0</v>
      </c>
      <c r="F38" s="308">
        <v>0</v>
      </c>
      <c r="G38" s="308">
        <v>0</v>
      </c>
      <c r="H38" s="308">
        <v>0</v>
      </c>
      <c r="I38" s="308">
        <v>0</v>
      </c>
      <c r="J38" s="308">
        <v>0</v>
      </c>
      <c r="K38" s="308">
        <v>0</v>
      </c>
      <c r="L38" s="308">
        <v>0</v>
      </c>
      <c r="M38" s="308">
        <v>0</v>
      </c>
      <c r="N38" s="308">
        <v>0</v>
      </c>
      <c r="O38" s="308">
        <v>0</v>
      </c>
      <c r="P38" s="308">
        <v>0</v>
      </c>
      <c r="Q38" s="308">
        <v>0</v>
      </c>
      <c r="R38" s="308">
        <v>0</v>
      </c>
      <c r="S38" s="308">
        <v>0</v>
      </c>
      <c r="T38" s="308">
        <v>0</v>
      </c>
      <c r="U38" s="308">
        <v>0</v>
      </c>
      <c r="V38" s="308">
        <v>0</v>
      </c>
      <c r="W38" s="308">
        <v>0</v>
      </c>
      <c r="X38" s="308">
        <v>0</v>
      </c>
      <c r="Y38" s="308">
        <v>0</v>
      </c>
      <c r="Z38" s="308">
        <v>0</v>
      </c>
      <c r="AA38" s="308">
        <v>0</v>
      </c>
      <c r="AB38" s="308">
        <v>0</v>
      </c>
      <c r="AC38" s="308">
        <v>0</v>
      </c>
      <c r="AD38" s="308">
        <v>0</v>
      </c>
      <c r="AE38" s="308">
        <v>0</v>
      </c>
      <c r="AF38" s="308">
        <v>0</v>
      </c>
      <c r="AG38" s="308">
        <v>0</v>
      </c>
      <c r="AH38" s="308">
        <v>0</v>
      </c>
      <c r="AI38" s="308">
        <v>0</v>
      </c>
      <c r="AJ38" s="308">
        <v>0</v>
      </c>
      <c r="AK38" s="308">
        <v>0</v>
      </c>
      <c r="AL38" s="308">
        <v>0</v>
      </c>
      <c r="AM38" s="308">
        <v>0</v>
      </c>
      <c r="AN38" s="308">
        <v>0</v>
      </c>
      <c r="AO38" s="308">
        <v>0</v>
      </c>
      <c r="AP38" s="308">
        <v>0</v>
      </c>
      <c r="AQ38" s="308">
        <v>0</v>
      </c>
      <c r="AR38" s="308">
        <v>0</v>
      </c>
      <c r="AS38" s="308">
        <v>0</v>
      </c>
      <c r="AT38" s="308">
        <v>0</v>
      </c>
      <c r="AU38" s="308">
        <v>0</v>
      </c>
      <c r="AV38" s="308">
        <v>0</v>
      </c>
      <c r="AW38" s="308">
        <v>0</v>
      </c>
      <c r="AX38" s="308">
        <v>0</v>
      </c>
      <c r="AY38" s="308">
        <v>0</v>
      </c>
      <c r="AZ38" s="308">
        <v>0</v>
      </c>
      <c r="BA38" s="308">
        <v>0</v>
      </c>
      <c r="BB38" s="308">
        <v>0</v>
      </c>
      <c r="BC38" s="308">
        <v>0</v>
      </c>
      <c r="BD38" s="309">
        <v>0</v>
      </c>
      <c r="BE38" s="308">
        <v>0</v>
      </c>
      <c r="BF38" s="308">
        <v>0</v>
      </c>
      <c r="BG38" s="308">
        <v>0</v>
      </c>
      <c r="BH38" s="308">
        <v>0</v>
      </c>
      <c r="BI38" s="308">
        <v>0</v>
      </c>
      <c r="BJ38" s="313">
        <v>0</v>
      </c>
      <c r="BK38" s="311" t="e">
        <f>#REF!</f>
        <v>#REF!</v>
      </c>
    </row>
    <row r="39" spans="1:63" s="312" customFormat="1" ht="13.5" x14ac:dyDescent="0.25">
      <c r="A39" s="305" t="s">
        <v>261</v>
      </c>
      <c r="B39" s="306" t="s">
        <v>115</v>
      </c>
      <c r="C39" s="307" t="s">
        <v>39</v>
      </c>
      <c r="D39" s="308">
        <v>4.5914000000000001</v>
      </c>
      <c r="E39" s="308">
        <v>0</v>
      </c>
      <c r="F39" s="308">
        <v>0</v>
      </c>
      <c r="G39" s="308">
        <v>0</v>
      </c>
      <c r="H39" s="308">
        <v>0</v>
      </c>
      <c r="I39" s="308">
        <v>0</v>
      </c>
      <c r="J39" s="308">
        <v>0</v>
      </c>
      <c r="K39" s="308">
        <v>0</v>
      </c>
      <c r="L39" s="308">
        <v>0</v>
      </c>
      <c r="M39" s="308">
        <v>0</v>
      </c>
      <c r="N39" s="308">
        <v>0</v>
      </c>
      <c r="O39" s="308">
        <v>0</v>
      </c>
      <c r="P39" s="308">
        <v>0</v>
      </c>
      <c r="Q39" s="308">
        <v>0</v>
      </c>
      <c r="R39" s="308">
        <v>0.44</v>
      </c>
      <c r="S39" s="308">
        <v>0</v>
      </c>
      <c r="T39" s="308">
        <v>0</v>
      </c>
      <c r="U39" s="308">
        <v>0</v>
      </c>
      <c r="V39" s="308">
        <v>0</v>
      </c>
      <c r="W39" s="308">
        <v>0</v>
      </c>
      <c r="X39" s="308">
        <v>0.44</v>
      </c>
      <c r="Y39" s="308">
        <v>0</v>
      </c>
      <c r="Z39" s="308">
        <v>0</v>
      </c>
      <c r="AA39" s="308">
        <v>0</v>
      </c>
      <c r="AB39" s="308">
        <v>0</v>
      </c>
      <c r="AC39" s="308">
        <v>0</v>
      </c>
      <c r="AD39" s="308">
        <v>0</v>
      </c>
      <c r="AE39" s="308">
        <v>0</v>
      </c>
      <c r="AF39" s="308">
        <v>0</v>
      </c>
      <c r="AG39" s="308">
        <v>0</v>
      </c>
      <c r="AH39" s="308">
        <v>0</v>
      </c>
      <c r="AI39" s="308">
        <v>0</v>
      </c>
      <c r="AJ39" s="308">
        <v>0</v>
      </c>
      <c r="AK39" s="308">
        <v>0</v>
      </c>
      <c r="AL39" s="308">
        <v>4.1513999999999998</v>
      </c>
      <c r="AM39" s="308">
        <v>0</v>
      </c>
      <c r="AN39" s="308">
        <v>0</v>
      </c>
      <c r="AO39" s="308">
        <v>0</v>
      </c>
      <c r="AP39" s="308">
        <v>0</v>
      </c>
      <c r="AQ39" s="308">
        <v>0</v>
      </c>
      <c r="AR39" s="308">
        <v>0</v>
      </c>
      <c r="AS39" s="308">
        <v>0</v>
      </c>
      <c r="AT39" s="308">
        <v>0</v>
      </c>
      <c r="AU39" s="308">
        <v>0</v>
      </c>
      <c r="AV39" s="308">
        <v>0</v>
      </c>
      <c r="AW39" s="308">
        <v>0</v>
      </c>
      <c r="AX39" s="308">
        <v>0</v>
      </c>
      <c r="AY39" s="308">
        <v>0</v>
      </c>
      <c r="AZ39" s="308">
        <v>0</v>
      </c>
      <c r="BA39" s="308">
        <v>0</v>
      </c>
      <c r="BB39" s="308">
        <v>0</v>
      </c>
      <c r="BC39" s="308">
        <v>0</v>
      </c>
      <c r="BD39" s="309">
        <v>0</v>
      </c>
      <c r="BE39" s="308">
        <v>0</v>
      </c>
      <c r="BF39" s="308">
        <v>0</v>
      </c>
      <c r="BG39" s="308">
        <v>0</v>
      </c>
      <c r="BH39" s="308">
        <v>0.44</v>
      </c>
      <c r="BI39" s="308">
        <v>4.3214000000000006</v>
      </c>
      <c r="BJ39" s="310">
        <v>-0.27</v>
      </c>
      <c r="BK39" s="311" t="e">
        <f>#REF!</f>
        <v>#REF!</v>
      </c>
    </row>
    <row r="40" spans="1:63" x14ac:dyDescent="0.2">
      <c r="A40" s="259" t="s">
        <v>116</v>
      </c>
      <c r="B40" s="250" t="s">
        <v>117</v>
      </c>
      <c r="C40" s="251" t="s">
        <v>40</v>
      </c>
      <c r="D40" s="103">
        <v>10.7257</v>
      </c>
      <c r="E40" s="103">
        <v>0</v>
      </c>
      <c r="F40" s="103">
        <v>0</v>
      </c>
      <c r="G40" s="103">
        <v>0</v>
      </c>
      <c r="H40" s="103">
        <v>0</v>
      </c>
      <c r="I40" s="103">
        <v>0</v>
      </c>
      <c r="J40" s="103">
        <v>0</v>
      </c>
      <c r="K40" s="103">
        <v>0</v>
      </c>
      <c r="L40" s="103">
        <v>0</v>
      </c>
      <c r="M40" s="103">
        <v>0</v>
      </c>
      <c r="N40" s="103">
        <v>0</v>
      </c>
      <c r="O40" s="103">
        <v>0</v>
      </c>
      <c r="P40" s="103">
        <v>0</v>
      </c>
      <c r="Q40" s="103">
        <v>0</v>
      </c>
      <c r="R40" s="103">
        <v>0</v>
      </c>
      <c r="S40" s="103">
        <v>0</v>
      </c>
      <c r="T40" s="103">
        <v>0</v>
      </c>
      <c r="U40" s="103">
        <v>0</v>
      </c>
      <c r="V40" s="103">
        <v>0</v>
      </c>
      <c r="W40" s="103">
        <v>0</v>
      </c>
      <c r="X40" s="103">
        <v>0</v>
      </c>
      <c r="Y40" s="103">
        <v>0</v>
      </c>
      <c r="Z40" s="103">
        <v>0</v>
      </c>
      <c r="AA40" s="103">
        <v>0</v>
      </c>
      <c r="AB40" s="308">
        <v>0</v>
      </c>
      <c r="AC40" s="308">
        <v>0</v>
      </c>
      <c r="AD40" s="308">
        <v>0</v>
      </c>
      <c r="AE40" s="308">
        <v>0</v>
      </c>
      <c r="AF40" s="308">
        <v>0</v>
      </c>
      <c r="AG40" s="308">
        <v>0</v>
      </c>
      <c r="AH40" s="308">
        <v>0</v>
      </c>
      <c r="AI40" s="103">
        <v>0</v>
      </c>
      <c r="AJ40" s="103">
        <v>0</v>
      </c>
      <c r="AK40" s="103">
        <v>0</v>
      </c>
      <c r="AL40" s="103">
        <v>0</v>
      </c>
      <c r="AM40" s="103">
        <v>10.7257</v>
      </c>
      <c r="AN40" s="103">
        <v>0</v>
      </c>
      <c r="AO40" s="103">
        <v>0</v>
      </c>
      <c r="AP40" s="103">
        <v>0</v>
      </c>
      <c r="AQ40" s="103">
        <v>0</v>
      </c>
      <c r="AR40" s="103">
        <v>0</v>
      </c>
      <c r="AS40" s="103">
        <v>0</v>
      </c>
      <c r="AT40" s="103">
        <v>0</v>
      </c>
      <c r="AU40" s="103">
        <v>0</v>
      </c>
      <c r="AV40" s="103">
        <v>0</v>
      </c>
      <c r="AW40" s="103">
        <v>0</v>
      </c>
      <c r="AX40" s="103">
        <v>0</v>
      </c>
      <c r="AY40" s="103">
        <v>0</v>
      </c>
      <c r="AZ40" s="103">
        <v>0</v>
      </c>
      <c r="BA40" s="103">
        <v>0</v>
      </c>
      <c r="BB40" s="103">
        <v>0</v>
      </c>
      <c r="BC40" s="103">
        <v>0</v>
      </c>
      <c r="BD40" s="102">
        <v>0</v>
      </c>
      <c r="BE40" s="103">
        <v>0</v>
      </c>
      <c r="BF40" s="103">
        <v>0</v>
      </c>
      <c r="BG40" s="103">
        <v>0</v>
      </c>
      <c r="BH40" s="103">
        <v>0</v>
      </c>
      <c r="BI40" s="103">
        <v>10.7257</v>
      </c>
      <c r="BJ40" s="112">
        <v>0</v>
      </c>
      <c r="BK40" s="248" t="e">
        <f>#REF!</f>
        <v>#REF!</v>
      </c>
    </row>
    <row r="41" spans="1:63" x14ac:dyDescent="0.2">
      <c r="A41" s="249" t="s">
        <v>118</v>
      </c>
      <c r="B41" s="250" t="s">
        <v>119</v>
      </c>
      <c r="C41" s="251" t="s">
        <v>41</v>
      </c>
      <c r="D41" s="103">
        <v>0</v>
      </c>
      <c r="E41" s="103">
        <v>0</v>
      </c>
      <c r="F41" s="103">
        <v>0</v>
      </c>
      <c r="G41" s="103">
        <v>0</v>
      </c>
      <c r="H41" s="103">
        <v>0</v>
      </c>
      <c r="I41" s="103">
        <v>0</v>
      </c>
      <c r="J41" s="103">
        <v>0</v>
      </c>
      <c r="K41" s="103">
        <v>0</v>
      </c>
      <c r="L41" s="103">
        <v>0</v>
      </c>
      <c r="M41" s="103">
        <v>0</v>
      </c>
      <c r="N41" s="103">
        <v>0</v>
      </c>
      <c r="O41" s="103">
        <v>0</v>
      </c>
      <c r="P41" s="103">
        <v>0</v>
      </c>
      <c r="Q41" s="103">
        <v>0</v>
      </c>
      <c r="R41" s="103">
        <v>0</v>
      </c>
      <c r="S41" s="103">
        <v>0</v>
      </c>
      <c r="T41" s="103">
        <v>0</v>
      </c>
      <c r="U41" s="103">
        <v>0</v>
      </c>
      <c r="V41" s="103">
        <v>0</v>
      </c>
      <c r="W41" s="103">
        <v>0</v>
      </c>
      <c r="X41" s="103">
        <v>0</v>
      </c>
      <c r="Y41" s="103">
        <v>0</v>
      </c>
      <c r="Z41" s="103">
        <v>0</v>
      </c>
      <c r="AA41" s="103">
        <v>0</v>
      </c>
      <c r="AB41" s="308">
        <v>0</v>
      </c>
      <c r="AC41" s="308">
        <v>0</v>
      </c>
      <c r="AD41" s="308">
        <v>0</v>
      </c>
      <c r="AE41" s="308">
        <v>0</v>
      </c>
      <c r="AF41" s="308">
        <v>0</v>
      </c>
      <c r="AG41" s="308">
        <v>0</v>
      </c>
      <c r="AH41" s="308">
        <v>0</v>
      </c>
      <c r="AI41" s="103">
        <v>0</v>
      </c>
      <c r="AJ41" s="103">
        <v>0</v>
      </c>
      <c r="AK41" s="103">
        <v>0</v>
      </c>
      <c r="AL41" s="103">
        <v>0</v>
      </c>
      <c r="AM41" s="103">
        <v>0</v>
      </c>
      <c r="AN41" s="103">
        <v>0</v>
      </c>
      <c r="AO41" s="103">
        <v>0</v>
      </c>
      <c r="AP41" s="103">
        <v>0</v>
      </c>
      <c r="AQ41" s="103">
        <v>0</v>
      </c>
      <c r="AR41" s="103">
        <v>0</v>
      </c>
      <c r="AS41" s="103">
        <v>0</v>
      </c>
      <c r="AT41" s="103">
        <v>0</v>
      </c>
      <c r="AU41" s="103">
        <v>0</v>
      </c>
      <c r="AV41" s="103">
        <v>0</v>
      </c>
      <c r="AW41" s="103">
        <v>0</v>
      </c>
      <c r="AX41" s="103">
        <v>0</v>
      </c>
      <c r="AY41" s="103">
        <v>0</v>
      </c>
      <c r="AZ41" s="103">
        <v>0</v>
      </c>
      <c r="BA41" s="103">
        <v>0</v>
      </c>
      <c r="BB41" s="103">
        <v>0</v>
      </c>
      <c r="BC41" s="103">
        <v>0</v>
      </c>
      <c r="BD41" s="102">
        <v>0</v>
      </c>
      <c r="BE41" s="103">
        <v>0</v>
      </c>
      <c r="BF41" s="103">
        <v>0</v>
      </c>
      <c r="BG41" s="103">
        <v>0</v>
      </c>
      <c r="BH41" s="103">
        <v>0</v>
      </c>
      <c r="BI41" s="103">
        <v>0</v>
      </c>
      <c r="BJ41" s="112">
        <v>0</v>
      </c>
      <c r="BK41" s="248" t="e">
        <f>#REF!</f>
        <v>#REF!</v>
      </c>
    </row>
    <row r="42" spans="1:63" x14ac:dyDescent="0.2">
      <c r="A42" s="249" t="s">
        <v>120</v>
      </c>
      <c r="B42" s="250" t="s">
        <v>121</v>
      </c>
      <c r="C42" s="251" t="s">
        <v>42</v>
      </c>
      <c r="D42" s="103">
        <v>10.235299999999997</v>
      </c>
      <c r="E42" s="103">
        <v>0</v>
      </c>
      <c r="F42" s="103">
        <v>0</v>
      </c>
      <c r="G42" s="103">
        <v>0</v>
      </c>
      <c r="H42" s="103">
        <v>0</v>
      </c>
      <c r="I42" s="103">
        <v>0</v>
      </c>
      <c r="J42" s="103">
        <v>0</v>
      </c>
      <c r="K42" s="103">
        <v>0</v>
      </c>
      <c r="L42" s="103">
        <v>0</v>
      </c>
      <c r="M42" s="103">
        <v>0</v>
      </c>
      <c r="N42" s="103">
        <v>0</v>
      </c>
      <c r="O42" s="103">
        <v>0</v>
      </c>
      <c r="P42" s="103">
        <v>0</v>
      </c>
      <c r="Q42" s="103">
        <v>0</v>
      </c>
      <c r="R42" s="103">
        <v>0</v>
      </c>
      <c r="S42" s="103">
        <v>0</v>
      </c>
      <c r="T42" s="103">
        <v>0</v>
      </c>
      <c r="U42" s="103">
        <v>0</v>
      </c>
      <c r="V42" s="103">
        <v>0</v>
      </c>
      <c r="W42" s="103">
        <v>0</v>
      </c>
      <c r="X42" s="103">
        <v>0</v>
      </c>
      <c r="Y42" s="103">
        <v>0</v>
      </c>
      <c r="Z42" s="103">
        <v>0</v>
      </c>
      <c r="AA42" s="103">
        <v>0</v>
      </c>
      <c r="AB42" s="308">
        <v>0</v>
      </c>
      <c r="AC42" s="308">
        <v>0</v>
      </c>
      <c r="AD42" s="308">
        <v>0</v>
      </c>
      <c r="AE42" s="308">
        <v>0</v>
      </c>
      <c r="AF42" s="308">
        <v>0</v>
      </c>
      <c r="AG42" s="308">
        <v>0</v>
      </c>
      <c r="AH42" s="308">
        <v>0</v>
      </c>
      <c r="AI42" s="103">
        <v>0</v>
      </c>
      <c r="AJ42" s="103">
        <v>0</v>
      </c>
      <c r="AK42" s="103">
        <v>0</v>
      </c>
      <c r="AL42" s="103">
        <v>0</v>
      </c>
      <c r="AM42" s="103">
        <v>0</v>
      </c>
      <c r="AN42" s="103">
        <v>0</v>
      </c>
      <c r="AO42" s="103">
        <v>10.235299999999997</v>
      </c>
      <c r="AP42" s="103">
        <v>0</v>
      </c>
      <c r="AQ42" s="103">
        <v>0</v>
      </c>
      <c r="AR42" s="103">
        <v>0</v>
      </c>
      <c r="AS42" s="103">
        <v>0</v>
      </c>
      <c r="AT42" s="103">
        <v>0</v>
      </c>
      <c r="AU42" s="103">
        <v>0</v>
      </c>
      <c r="AV42" s="103">
        <v>0</v>
      </c>
      <c r="AW42" s="103">
        <v>0</v>
      </c>
      <c r="AX42" s="103">
        <v>0</v>
      </c>
      <c r="AY42" s="103">
        <v>0</v>
      </c>
      <c r="AZ42" s="103">
        <v>0</v>
      </c>
      <c r="BA42" s="103">
        <v>0</v>
      </c>
      <c r="BB42" s="103">
        <v>0</v>
      </c>
      <c r="BC42" s="103">
        <v>0</v>
      </c>
      <c r="BD42" s="102">
        <v>0</v>
      </c>
      <c r="BE42" s="103">
        <v>0</v>
      </c>
      <c r="BF42" s="103">
        <v>0</v>
      </c>
      <c r="BG42" s="103">
        <v>0</v>
      </c>
      <c r="BH42" s="103">
        <v>0</v>
      </c>
      <c r="BI42" s="103">
        <v>10.235299999999997</v>
      </c>
      <c r="BJ42" s="112">
        <v>0</v>
      </c>
      <c r="BK42" s="248" t="e">
        <f>#REF!</f>
        <v>#REF!</v>
      </c>
    </row>
    <row r="43" spans="1:63" x14ac:dyDescent="0.2">
      <c r="A43" s="249" t="s">
        <v>122</v>
      </c>
      <c r="B43" s="250" t="s">
        <v>123</v>
      </c>
      <c r="C43" s="251" t="s">
        <v>43</v>
      </c>
      <c r="D43" s="103">
        <v>626.06659999999999</v>
      </c>
      <c r="E43" s="103">
        <v>0</v>
      </c>
      <c r="F43" s="103">
        <v>0</v>
      </c>
      <c r="G43" s="103">
        <v>0</v>
      </c>
      <c r="H43" s="103">
        <v>0</v>
      </c>
      <c r="I43" s="103">
        <v>0</v>
      </c>
      <c r="J43" s="103">
        <v>0</v>
      </c>
      <c r="K43" s="103">
        <v>0</v>
      </c>
      <c r="L43" s="103">
        <v>0</v>
      </c>
      <c r="M43" s="103">
        <v>0</v>
      </c>
      <c r="N43" s="103">
        <v>0</v>
      </c>
      <c r="O43" s="103">
        <v>0</v>
      </c>
      <c r="P43" s="103">
        <v>0</v>
      </c>
      <c r="Q43" s="103">
        <v>0</v>
      </c>
      <c r="R43" s="103">
        <v>0.05</v>
      </c>
      <c r="S43" s="103">
        <v>0</v>
      </c>
      <c r="T43" s="103">
        <v>0</v>
      </c>
      <c r="U43" s="103">
        <v>0</v>
      </c>
      <c r="V43" s="103">
        <v>0</v>
      </c>
      <c r="W43" s="103">
        <v>0</v>
      </c>
      <c r="X43" s="103">
        <v>0.04</v>
      </c>
      <c r="Y43" s="103">
        <v>0</v>
      </c>
      <c r="Z43" s="103">
        <v>0</v>
      </c>
      <c r="AA43" s="103">
        <v>0</v>
      </c>
      <c r="AB43" s="308">
        <v>0</v>
      </c>
      <c r="AC43" s="308">
        <v>0</v>
      </c>
      <c r="AD43" s="308">
        <v>0</v>
      </c>
      <c r="AE43" s="308">
        <v>0</v>
      </c>
      <c r="AF43" s="308">
        <v>0</v>
      </c>
      <c r="AG43" s="308">
        <v>0</v>
      </c>
      <c r="AH43" s="308">
        <v>0</v>
      </c>
      <c r="AI43" s="103">
        <v>0</v>
      </c>
      <c r="AJ43" s="103">
        <v>0</v>
      </c>
      <c r="AK43" s="103">
        <v>0</v>
      </c>
      <c r="AL43" s="103">
        <v>0</v>
      </c>
      <c r="AM43" s="103">
        <v>0</v>
      </c>
      <c r="AN43" s="103">
        <v>0</v>
      </c>
      <c r="AO43" s="103">
        <v>0</v>
      </c>
      <c r="AP43" s="103">
        <v>626.01660000000004</v>
      </c>
      <c r="AQ43" s="103">
        <v>0</v>
      </c>
      <c r="AR43" s="103">
        <v>0</v>
      </c>
      <c r="AS43" s="103">
        <v>0</v>
      </c>
      <c r="AT43" s="103">
        <v>0</v>
      </c>
      <c r="AU43" s="103">
        <v>0.01</v>
      </c>
      <c r="AV43" s="103">
        <v>0</v>
      </c>
      <c r="AW43" s="103">
        <v>0</v>
      </c>
      <c r="AX43" s="103">
        <v>0</v>
      </c>
      <c r="AY43" s="103">
        <v>0</v>
      </c>
      <c r="AZ43" s="103">
        <v>0</v>
      </c>
      <c r="BA43" s="103">
        <v>0</v>
      </c>
      <c r="BB43" s="103">
        <v>0</v>
      </c>
      <c r="BC43" s="103">
        <v>0</v>
      </c>
      <c r="BD43" s="102">
        <v>0</v>
      </c>
      <c r="BE43" s="103">
        <v>0</v>
      </c>
      <c r="BF43" s="103">
        <v>0</v>
      </c>
      <c r="BG43" s="103">
        <v>0</v>
      </c>
      <c r="BH43" s="103">
        <v>0.05</v>
      </c>
      <c r="BI43" s="103">
        <v>626.72659999999996</v>
      </c>
      <c r="BJ43" s="112">
        <v>0.66000000000000014</v>
      </c>
      <c r="BK43" s="248" t="e">
        <f>#REF!</f>
        <v>#REF!</v>
      </c>
    </row>
    <row r="44" spans="1:63" x14ac:dyDescent="0.2">
      <c r="A44" s="249" t="s">
        <v>124</v>
      </c>
      <c r="B44" s="250" t="s">
        <v>125</v>
      </c>
      <c r="C44" s="251" t="s">
        <v>44</v>
      </c>
      <c r="D44" s="103">
        <v>43.739900000000006</v>
      </c>
      <c r="E44" s="103">
        <v>0</v>
      </c>
      <c r="F44" s="103">
        <v>0</v>
      </c>
      <c r="G44" s="103">
        <v>0</v>
      </c>
      <c r="H44" s="103">
        <v>0</v>
      </c>
      <c r="I44" s="103">
        <v>0</v>
      </c>
      <c r="J44" s="103">
        <v>0</v>
      </c>
      <c r="K44" s="103">
        <v>0</v>
      </c>
      <c r="L44" s="103">
        <v>0</v>
      </c>
      <c r="M44" s="103">
        <v>0</v>
      </c>
      <c r="N44" s="103">
        <v>0</v>
      </c>
      <c r="O44" s="103">
        <v>0</v>
      </c>
      <c r="P44" s="103">
        <v>0</v>
      </c>
      <c r="Q44" s="103">
        <v>0</v>
      </c>
      <c r="R44" s="103">
        <v>1.7899999999999999E-2</v>
      </c>
      <c r="S44" s="103">
        <v>0</v>
      </c>
      <c r="T44" s="103">
        <v>0</v>
      </c>
      <c r="U44" s="103">
        <v>0</v>
      </c>
      <c r="V44" s="103">
        <v>0</v>
      </c>
      <c r="W44" s="103">
        <v>0</v>
      </c>
      <c r="X44" s="103">
        <v>0</v>
      </c>
      <c r="Y44" s="103">
        <v>0</v>
      </c>
      <c r="Z44" s="103">
        <v>0</v>
      </c>
      <c r="AA44" s="103">
        <v>1.7899999999999999E-2</v>
      </c>
      <c r="AB44" s="308">
        <v>0</v>
      </c>
      <c r="AC44" s="308">
        <v>0</v>
      </c>
      <c r="AD44" s="308">
        <v>1.7899999999999999E-2</v>
      </c>
      <c r="AE44" s="308">
        <v>0</v>
      </c>
      <c r="AF44" s="308">
        <v>0</v>
      </c>
      <c r="AG44" s="308">
        <v>0</v>
      </c>
      <c r="AH44" s="308">
        <v>0</v>
      </c>
      <c r="AI44" s="103">
        <v>0</v>
      </c>
      <c r="AJ44" s="103">
        <v>0</v>
      </c>
      <c r="AK44" s="103">
        <v>0</v>
      </c>
      <c r="AL44" s="103">
        <v>0</v>
      </c>
      <c r="AM44" s="103">
        <v>0</v>
      </c>
      <c r="AN44" s="103">
        <v>0</v>
      </c>
      <c r="AO44" s="103">
        <v>0</v>
      </c>
      <c r="AP44" s="103">
        <v>0</v>
      </c>
      <c r="AQ44" s="103">
        <v>43.722000000000008</v>
      </c>
      <c r="AR44" s="103">
        <v>0</v>
      </c>
      <c r="AS44" s="103">
        <v>0</v>
      </c>
      <c r="AT44" s="103">
        <v>0</v>
      </c>
      <c r="AU44" s="103">
        <v>0</v>
      </c>
      <c r="AV44" s="103">
        <v>0</v>
      </c>
      <c r="AW44" s="103">
        <v>0</v>
      </c>
      <c r="AX44" s="103">
        <v>0</v>
      </c>
      <c r="AY44" s="103">
        <v>0</v>
      </c>
      <c r="AZ44" s="103">
        <v>0</v>
      </c>
      <c r="BA44" s="103">
        <v>0</v>
      </c>
      <c r="BB44" s="103">
        <v>0</v>
      </c>
      <c r="BC44" s="103">
        <v>0</v>
      </c>
      <c r="BD44" s="102">
        <v>0</v>
      </c>
      <c r="BE44" s="103">
        <v>0</v>
      </c>
      <c r="BF44" s="103">
        <v>0</v>
      </c>
      <c r="BG44" s="103">
        <v>0</v>
      </c>
      <c r="BH44" s="103">
        <v>1.7899999999999999E-2</v>
      </c>
      <c r="BI44" s="103">
        <v>44.276800000000009</v>
      </c>
      <c r="BJ44" s="112">
        <v>0.53689999999999993</v>
      </c>
      <c r="BK44" s="248" t="e">
        <f>#REF!</f>
        <v>#REF!</v>
      </c>
    </row>
    <row r="45" spans="1:63" x14ac:dyDescent="0.2">
      <c r="A45" s="249" t="s">
        <v>126</v>
      </c>
      <c r="B45" s="250" t="s">
        <v>127</v>
      </c>
      <c r="C45" s="251" t="s">
        <v>45</v>
      </c>
      <c r="D45" s="103">
        <v>14.7216</v>
      </c>
      <c r="E45" s="103">
        <v>0</v>
      </c>
      <c r="F45" s="103">
        <v>0</v>
      </c>
      <c r="G45" s="103">
        <v>0</v>
      </c>
      <c r="H45" s="103">
        <v>0</v>
      </c>
      <c r="I45" s="103">
        <v>0</v>
      </c>
      <c r="J45" s="103">
        <v>0</v>
      </c>
      <c r="K45" s="103">
        <v>0</v>
      </c>
      <c r="L45" s="103">
        <v>0</v>
      </c>
      <c r="M45" s="103">
        <v>0</v>
      </c>
      <c r="N45" s="103">
        <v>0</v>
      </c>
      <c r="O45" s="103">
        <v>0</v>
      </c>
      <c r="P45" s="103">
        <v>0</v>
      </c>
      <c r="Q45" s="103">
        <v>0</v>
      </c>
      <c r="R45" s="103">
        <v>0</v>
      </c>
      <c r="S45" s="103">
        <v>0</v>
      </c>
      <c r="T45" s="103">
        <v>0</v>
      </c>
      <c r="U45" s="103">
        <v>0</v>
      </c>
      <c r="V45" s="103">
        <v>0</v>
      </c>
      <c r="W45" s="103">
        <v>0</v>
      </c>
      <c r="X45" s="103">
        <v>0</v>
      </c>
      <c r="Y45" s="103">
        <v>0</v>
      </c>
      <c r="Z45" s="103">
        <v>0</v>
      </c>
      <c r="AA45" s="103">
        <v>0</v>
      </c>
      <c r="AB45" s="308">
        <v>0</v>
      </c>
      <c r="AC45" s="308">
        <v>0</v>
      </c>
      <c r="AD45" s="308">
        <v>0</v>
      </c>
      <c r="AE45" s="308">
        <v>0</v>
      </c>
      <c r="AF45" s="308">
        <v>0</v>
      </c>
      <c r="AG45" s="308">
        <v>0</v>
      </c>
      <c r="AH45" s="308">
        <v>0</v>
      </c>
      <c r="AI45" s="103">
        <v>0</v>
      </c>
      <c r="AJ45" s="103">
        <v>0</v>
      </c>
      <c r="AK45" s="103">
        <v>0</v>
      </c>
      <c r="AL45" s="103">
        <v>0</v>
      </c>
      <c r="AM45" s="103">
        <v>0</v>
      </c>
      <c r="AN45" s="103">
        <v>0</v>
      </c>
      <c r="AO45" s="103">
        <v>0</v>
      </c>
      <c r="AP45" s="103">
        <v>0</v>
      </c>
      <c r="AQ45" s="103">
        <v>0</v>
      </c>
      <c r="AR45" s="103">
        <v>14.7216</v>
      </c>
      <c r="AS45" s="103">
        <v>0</v>
      </c>
      <c r="AT45" s="103">
        <v>0</v>
      </c>
      <c r="AU45" s="103">
        <v>0</v>
      </c>
      <c r="AV45" s="103">
        <v>0</v>
      </c>
      <c r="AW45" s="103">
        <v>0</v>
      </c>
      <c r="AX45" s="103">
        <v>0</v>
      </c>
      <c r="AY45" s="103">
        <v>0</v>
      </c>
      <c r="AZ45" s="103">
        <v>0</v>
      </c>
      <c r="BA45" s="103">
        <v>0</v>
      </c>
      <c r="BB45" s="103">
        <v>0</v>
      </c>
      <c r="BC45" s="103">
        <v>0</v>
      </c>
      <c r="BD45" s="102">
        <v>0</v>
      </c>
      <c r="BE45" s="103">
        <v>0</v>
      </c>
      <c r="BF45" s="103">
        <v>0</v>
      </c>
      <c r="BG45" s="103">
        <v>0</v>
      </c>
      <c r="BH45" s="103">
        <v>0</v>
      </c>
      <c r="BI45" s="103">
        <v>14.8216</v>
      </c>
      <c r="BJ45" s="112">
        <v>0.1</v>
      </c>
      <c r="BK45" s="248" t="e">
        <f>#REF!</f>
        <v>#REF!</v>
      </c>
    </row>
    <row r="46" spans="1:63" x14ac:dyDescent="0.2">
      <c r="A46" s="249" t="s">
        <v>128</v>
      </c>
      <c r="B46" s="250" t="s">
        <v>129</v>
      </c>
      <c r="C46" s="251" t="s">
        <v>46</v>
      </c>
      <c r="D46" s="103">
        <v>0.23760000000000001</v>
      </c>
      <c r="E46" s="103">
        <v>0</v>
      </c>
      <c r="F46" s="103">
        <v>0</v>
      </c>
      <c r="G46" s="103">
        <v>0</v>
      </c>
      <c r="H46" s="103">
        <v>0</v>
      </c>
      <c r="I46" s="103">
        <v>0</v>
      </c>
      <c r="J46" s="103">
        <v>0</v>
      </c>
      <c r="K46" s="103">
        <v>0</v>
      </c>
      <c r="L46" s="103">
        <v>0</v>
      </c>
      <c r="M46" s="103">
        <v>0</v>
      </c>
      <c r="N46" s="103">
        <v>0</v>
      </c>
      <c r="O46" s="103">
        <v>0</v>
      </c>
      <c r="P46" s="103">
        <v>0</v>
      </c>
      <c r="Q46" s="103">
        <v>0</v>
      </c>
      <c r="R46" s="103">
        <v>0.12</v>
      </c>
      <c r="S46" s="103">
        <v>0</v>
      </c>
      <c r="T46" s="103">
        <v>0</v>
      </c>
      <c r="U46" s="103">
        <v>0</v>
      </c>
      <c r="V46" s="103">
        <v>0</v>
      </c>
      <c r="W46" s="103">
        <v>0</v>
      </c>
      <c r="X46" s="103">
        <v>0</v>
      </c>
      <c r="Y46" s="103">
        <v>0</v>
      </c>
      <c r="Z46" s="103">
        <v>0</v>
      </c>
      <c r="AA46" s="103">
        <v>0.12</v>
      </c>
      <c r="AB46" s="308">
        <v>0</v>
      </c>
      <c r="AC46" s="308">
        <v>0.12</v>
      </c>
      <c r="AD46" s="308">
        <v>0</v>
      </c>
      <c r="AE46" s="308">
        <v>0</v>
      </c>
      <c r="AF46" s="308">
        <v>0</v>
      </c>
      <c r="AG46" s="308">
        <v>0</v>
      </c>
      <c r="AH46" s="308">
        <v>0</v>
      </c>
      <c r="AI46" s="103">
        <v>0</v>
      </c>
      <c r="AJ46" s="103">
        <v>0</v>
      </c>
      <c r="AK46" s="103">
        <v>0</v>
      </c>
      <c r="AL46" s="103">
        <v>0</v>
      </c>
      <c r="AM46" s="103">
        <v>0</v>
      </c>
      <c r="AN46" s="103">
        <v>0</v>
      </c>
      <c r="AO46" s="103">
        <v>0</v>
      </c>
      <c r="AP46" s="103">
        <v>0</v>
      </c>
      <c r="AQ46" s="103">
        <v>0</v>
      </c>
      <c r="AR46" s="121">
        <v>0</v>
      </c>
      <c r="AS46" s="103">
        <v>0.11760000000000001</v>
      </c>
      <c r="AT46" s="103">
        <v>0</v>
      </c>
      <c r="AU46" s="103">
        <v>0</v>
      </c>
      <c r="AV46" s="103">
        <v>0</v>
      </c>
      <c r="AW46" s="103">
        <v>0</v>
      </c>
      <c r="AX46" s="103">
        <v>0</v>
      </c>
      <c r="AY46" s="103">
        <v>0</v>
      </c>
      <c r="AZ46" s="103">
        <v>0</v>
      </c>
      <c r="BA46" s="103">
        <v>0</v>
      </c>
      <c r="BB46" s="103">
        <v>0</v>
      </c>
      <c r="BC46" s="103">
        <v>0</v>
      </c>
      <c r="BD46" s="102">
        <v>0</v>
      </c>
      <c r="BE46" s="103">
        <v>0</v>
      </c>
      <c r="BF46" s="103">
        <v>0</v>
      </c>
      <c r="BG46" s="103">
        <v>0</v>
      </c>
      <c r="BH46" s="103">
        <v>0.12</v>
      </c>
      <c r="BI46" s="103">
        <v>0.29759999999999998</v>
      </c>
      <c r="BJ46" s="112">
        <v>0.06</v>
      </c>
      <c r="BK46" s="248" t="e">
        <f>#REF!</f>
        <v>#REF!</v>
      </c>
    </row>
    <row r="47" spans="1:63" x14ac:dyDescent="0.2">
      <c r="A47" s="249" t="s">
        <v>130</v>
      </c>
      <c r="B47" s="250" t="s">
        <v>131</v>
      </c>
      <c r="C47" s="251" t="s">
        <v>47</v>
      </c>
      <c r="D47" s="103">
        <v>0</v>
      </c>
      <c r="E47" s="103">
        <v>0</v>
      </c>
      <c r="F47" s="103">
        <v>0</v>
      </c>
      <c r="G47" s="103">
        <v>0</v>
      </c>
      <c r="H47" s="103">
        <v>0</v>
      </c>
      <c r="I47" s="103">
        <v>0</v>
      </c>
      <c r="J47" s="103">
        <v>0</v>
      </c>
      <c r="K47" s="103">
        <v>0</v>
      </c>
      <c r="L47" s="103">
        <v>0</v>
      </c>
      <c r="M47" s="103">
        <v>0</v>
      </c>
      <c r="N47" s="103">
        <v>0</v>
      </c>
      <c r="O47" s="103">
        <v>0</v>
      </c>
      <c r="P47" s="103">
        <v>0</v>
      </c>
      <c r="Q47" s="103">
        <v>0</v>
      </c>
      <c r="R47" s="103">
        <v>0</v>
      </c>
      <c r="S47" s="103">
        <v>0</v>
      </c>
      <c r="T47" s="103">
        <v>0</v>
      </c>
      <c r="U47" s="103">
        <v>0</v>
      </c>
      <c r="V47" s="103">
        <v>0</v>
      </c>
      <c r="W47" s="103">
        <v>0</v>
      </c>
      <c r="X47" s="103">
        <v>0</v>
      </c>
      <c r="Y47" s="103">
        <v>0</v>
      </c>
      <c r="Z47" s="103">
        <v>0</v>
      </c>
      <c r="AA47" s="103">
        <v>0</v>
      </c>
      <c r="AB47" s="308">
        <v>0</v>
      </c>
      <c r="AC47" s="308">
        <v>0</v>
      </c>
      <c r="AD47" s="308">
        <v>0</v>
      </c>
      <c r="AE47" s="308">
        <v>0</v>
      </c>
      <c r="AF47" s="308">
        <v>0</v>
      </c>
      <c r="AG47" s="308">
        <v>0</v>
      </c>
      <c r="AH47" s="308">
        <v>0</v>
      </c>
      <c r="AI47" s="103">
        <v>0</v>
      </c>
      <c r="AJ47" s="103">
        <v>0</v>
      </c>
      <c r="AK47" s="103">
        <v>0</v>
      </c>
      <c r="AL47" s="103">
        <v>0</v>
      </c>
      <c r="AM47" s="103">
        <v>0</v>
      </c>
      <c r="AN47" s="103">
        <v>0</v>
      </c>
      <c r="AO47" s="103">
        <v>0</v>
      </c>
      <c r="AP47" s="103">
        <v>0</v>
      </c>
      <c r="AQ47" s="103">
        <v>0</v>
      </c>
      <c r="AR47" s="103">
        <v>0</v>
      </c>
      <c r="AS47" s="103">
        <v>0</v>
      </c>
      <c r="AT47" s="103">
        <v>0</v>
      </c>
      <c r="AU47" s="103">
        <v>0</v>
      </c>
      <c r="AV47" s="103">
        <v>0</v>
      </c>
      <c r="AW47" s="103">
        <v>0</v>
      </c>
      <c r="AX47" s="103">
        <v>0</v>
      </c>
      <c r="AY47" s="103">
        <v>0</v>
      </c>
      <c r="AZ47" s="103">
        <v>0</v>
      </c>
      <c r="BA47" s="103">
        <v>0</v>
      </c>
      <c r="BB47" s="103">
        <v>0</v>
      </c>
      <c r="BC47" s="103">
        <v>0</v>
      </c>
      <c r="BD47" s="102">
        <v>0</v>
      </c>
      <c r="BE47" s="103">
        <v>0</v>
      </c>
      <c r="BF47" s="103">
        <v>0</v>
      </c>
      <c r="BG47" s="103">
        <v>0</v>
      </c>
      <c r="BH47" s="103">
        <v>0</v>
      </c>
      <c r="BI47" s="103">
        <v>0</v>
      </c>
      <c r="BJ47" s="112">
        <v>0</v>
      </c>
      <c r="BK47" s="248" t="e">
        <f>#REF!</f>
        <v>#REF!</v>
      </c>
    </row>
    <row r="48" spans="1:63" x14ac:dyDescent="0.2">
      <c r="A48" s="249" t="s">
        <v>132</v>
      </c>
      <c r="B48" s="250" t="s">
        <v>133</v>
      </c>
      <c r="C48" s="251" t="s">
        <v>48</v>
      </c>
      <c r="D48" s="103">
        <v>3.8903999999999996</v>
      </c>
      <c r="E48" s="103">
        <v>0</v>
      </c>
      <c r="F48" s="103">
        <v>0</v>
      </c>
      <c r="G48" s="103">
        <v>0</v>
      </c>
      <c r="H48" s="103">
        <v>0</v>
      </c>
      <c r="I48" s="103">
        <v>0</v>
      </c>
      <c r="J48" s="103">
        <v>0</v>
      </c>
      <c r="K48" s="103">
        <v>0</v>
      </c>
      <c r="L48" s="103">
        <v>0</v>
      </c>
      <c r="M48" s="103">
        <v>0</v>
      </c>
      <c r="N48" s="103">
        <v>0</v>
      </c>
      <c r="O48" s="103">
        <v>0</v>
      </c>
      <c r="P48" s="103">
        <v>0</v>
      </c>
      <c r="Q48" s="103">
        <v>0</v>
      </c>
      <c r="R48" s="103">
        <v>0</v>
      </c>
      <c r="S48" s="103">
        <v>0</v>
      </c>
      <c r="T48" s="103">
        <v>0</v>
      </c>
      <c r="U48" s="103">
        <v>0</v>
      </c>
      <c r="V48" s="103">
        <v>0</v>
      </c>
      <c r="W48" s="103">
        <v>0</v>
      </c>
      <c r="X48" s="103">
        <v>0</v>
      </c>
      <c r="Y48" s="103">
        <v>0</v>
      </c>
      <c r="Z48" s="103">
        <v>0</v>
      </c>
      <c r="AA48" s="103">
        <v>0</v>
      </c>
      <c r="AB48" s="308">
        <v>0</v>
      </c>
      <c r="AC48" s="308">
        <v>0</v>
      </c>
      <c r="AD48" s="308">
        <v>0</v>
      </c>
      <c r="AE48" s="308">
        <v>0</v>
      </c>
      <c r="AF48" s="308">
        <v>0</v>
      </c>
      <c r="AG48" s="308">
        <v>0</v>
      </c>
      <c r="AH48" s="308">
        <v>0</v>
      </c>
      <c r="AI48" s="103">
        <v>0</v>
      </c>
      <c r="AJ48" s="103">
        <v>0</v>
      </c>
      <c r="AK48" s="103">
        <v>0</v>
      </c>
      <c r="AL48" s="103">
        <v>0</v>
      </c>
      <c r="AM48" s="103">
        <v>0</v>
      </c>
      <c r="AN48" s="103">
        <v>0</v>
      </c>
      <c r="AO48" s="103">
        <v>0</v>
      </c>
      <c r="AP48" s="103">
        <v>0</v>
      </c>
      <c r="AQ48" s="103">
        <v>0</v>
      </c>
      <c r="AR48" s="103">
        <v>0</v>
      </c>
      <c r="AS48" s="103">
        <v>0</v>
      </c>
      <c r="AT48" s="103">
        <v>0</v>
      </c>
      <c r="AU48" s="103">
        <v>3.8903999999999996</v>
      </c>
      <c r="AV48" s="103">
        <v>0</v>
      </c>
      <c r="AW48" s="103">
        <v>0</v>
      </c>
      <c r="AX48" s="103">
        <v>0</v>
      </c>
      <c r="AY48" s="103">
        <v>0</v>
      </c>
      <c r="AZ48" s="103">
        <v>0</v>
      </c>
      <c r="BA48" s="103">
        <v>0</v>
      </c>
      <c r="BB48" s="103">
        <v>0</v>
      </c>
      <c r="BC48" s="103">
        <v>0</v>
      </c>
      <c r="BD48" s="102">
        <v>0</v>
      </c>
      <c r="BE48" s="103">
        <v>0</v>
      </c>
      <c r="BF48" s="103">
        <v>0</v>
      </c>
      <c r="BG48" s="103">
        <v>0</v>
      </c>
      <c r="BH48" s="103">
        <v>0</v>
      </c>
      <c r="BI48" s="103">
        <v>4.7609999999999992</v>
      </c>
      <c r="BJ48" s="112">
        <v>0.87060000000000004</v>
      </c>
      <c r="BK48" s="248" t="e">
        <f>#REF!</f>
        <v>#REF!</v>
      </c>
    </row>
    <row r="49" spans="1:63" ht="25.5" x14ac:dyDescent="0.2">
      <c r="A49" s="249" t="s">
        <v>134</v>
      </c>
      <c r="B49" s="250" t="s">
        <v>135</v>
      </c>
      <c r="C49" s="251" t="s">
        <v>49</v>
      </c>
      <c r="D49" s="103">
        <v>114.544</v>
      </c>
      <c r="E49" s="103">
        <v>0</v>
      </c>
      <c r="F49" s="103">
        <v>0</v>
      </c>
      <c r="G49" s="103">
        <v>0</v>
      </c>
      <c r="H49" s="103">
        <v>0</v>
      </c>
      <c r="I49" s="103">
        <v>0</v>
      </c>
      <c r="J49" s="103">
        <v>0</v>
      </c>
      <c r="K49" s="103">
        <v>0</v>
      </c>
      <c r="L49" s="103">
        <v>0</v>
      </c>
      <c r="M49" s="103">
        <v>0</v>
      </c>
      <c r="N49" s="103">
        <v>0</v>
      </c>
      <c r="O49" s="103">
        <v>0</v>
      </c>
      <c r="P49" s="103">
        <v>0</v>
      </c>
      <c r="Q49" s="103">
        <v>0</v>
      </c>
      <c r="R49" s="103">
        <v>0.02</v>
      </c>
      <c r="S49" s="103">
        <v>0</v>
      </c>
      <c r="T49" s="103">
        <v>0</v>
      </c>
      <c r="U49" s="103">
        <v>0</v>
      </c>
      <c r="V49" s="103">
        <v>0</v>
      </c>
      <c r="W49" s="103">
        <v>0</v>
      </c>
      <c r="X49" s="103">
        <v>0</v>
      </c>
      <c r="Y49" s="103">
        <v>0</v>
      </c>
      <c r="Z49" s="103">
        <v>0</v>
      </c>
      <c r="AA49" s="103">
        <v>0</v>
      </c>
      <c r="AB49" s="308">
        <v>0</v>
      </c>
      <c r="AC49" s="308">
        <v>0</v>
      </c>
      <c r="AD49" s="308">
        <v>0</v>
      </c>
      <c r="AE49" s="308">
        <v>0</v>
      </c>
      <c r="AF49" s="308">
        <v>0</v>
      </c>
      <c r="AG49" s="308">
        <v>0</v>
      </c>
      <c r="AH49" s="308">
        <v>0</v>
      </c>
      <c r="AI49" s="103">
        <v>0</v>
      </c>
      <c r="AJ49" s="103">
        <v>0</v>
      </c>
      <c r="AK49" s="103">
        <v>0</v>
      </c>
      <c r="AL49" s="103">
        <v>0</v>
      </c>
      <c r="AM49" s="103">
        <v>0</v>
      </c>
      <c r="AN49" s="103">
        <v>0</v>
      </c>
      <c r="AO49" s="103">
        <v>0</v>
      </c>
      <c r="AP49" s="103">
        <v>0</v>
      </c>
      <c r="AQ49" s="103">
        <v>0.02</v>
      </c>
      <c r="AR49" s="103">
        <v>0</v>
      </c>
      <c r="AS49" s="103">
        <v>0</v>
      </c>
      <c r="AT49" s="103">
        <v>0</v>
      </c>
      <c r="AU49" s="103">
        <v>0</v>
      </c>
      <c r="AV49" s="103">
        <v>114.524</v>
      </c>
      <c r="AW49" s="103">
        <v>0</v>
      </c>
      <c r="AX49" s="103">
        <v>0</v>
      </c>
      <c r="AY49" s="103">
        <v>0</v>
      </c>
      <c r="AZ49" s="103">
        <v>0</v>
      </c>
      <c r="BA49" s="103">
        <v>0</v>
      </c>
      <c r="BB49" s="103">
        <v>0</v>
      </c>
      <c r="BC49" s="103">
        <v>0</v>
      </c>
      <c r="BD49" s="102">
        <v>0</v>
      </c>
      <c r="BE49" s="103">
        <v>0</v>
      </c>
      <c r="BF49" s="103">
        <v>0</v>
      </c>
      <c r="BG49" s="103">
        <v>0</v>
      </c>
      <c r="BH49" s="121">
        <v>0.02</v>
      </c>
      <c r="BI49" s="103">
        <v>116.524</v>
      </c>
      <c r="BJ49" s="111">
        <v>1.98</v>
      </c>
      <c r="BK49" s="248" t="e">
        <f>#REF!</f>
        <v>#REF!</v>
      </c>
    </row>
    <row r="50" spans="1:63" x14ac:dyDescent="0.2">
      <c r="A50" s="249" t="s">
        <v>136</v>
      </c>
      <c r="B50" s="250" t="s">
        <v>137</v>
      </c>
      <c r="C50" s="251" t="s">
        <v>50</v>
      </c>
      <c r="D50" s="103">
        <v>15.263900000000001</v>
      </c>
      <c r="E50" s="103">
        <v>0</v>
      </c>
      <c r="F50" s="103">
        <v>0</v>
      </c>
      <c r="G50" s="103">
        <v>0</v>
      </c>
      <c r="H50" s="103">
        <v>0</v>
      </c>
      <c r="I50" s="103">
        <v>0</v>
      </c>
      <c r="J50" s="103">
        <v>0</v>
      </c>
      <c r="K50" s="103">
        <v>0</v>
      </c>
      <c r="L50" s="103">
        <v>0</v>
      </c>
      <c r="M50" s="103">
        <v>0</v>
      </c>
      <c r="N50" s="103">
        <v>0</v>
      </c>
      <c r="O50" s="103">
        <v>0</v>
      </c>
      <c r="P50" s="103">
        <v>0</v>
      </c>
      <c r="Q50" s="103">
        <v>0</v>
      </c>
      <c r="R50" s="103">
        <v>0</v>
      </c>
      <c r="S50" s="103">
        <v>0</v>
      </c>
      <c r="T50" s="103">
        <v>0</v>
      </c>
      <c r="U50" s="103">
        <v>0</v>
      </c>
      <c r="V50" s="103">
        <v>0</v>
      </c>
      <c r="W50" s="103">
        <v>0</v>
      </c>
      <c r="X50" s="103">
        <v>0</v>
      </c>
      <c r="Y50" s="103">
        <v>0</v>
      </c>
      <c r="Z50" s="103">
        <v>0</v>
      </c>
      <c r="AA50" s="103">
        <v>0</v>
      </c>
      <c r="AB50" s="308">
        <v>0</v>
      </c>
      <c r="AC50" s="308">
        <v>0</v>
      </c>
      <c r="AD50" s="308">
        <v>0</v>
      </c>
      <c r="AE50" s="308">
        <v>0</v>
      </c>
      <c r="AF50" s="308">
        <v>0</v>
      </c>
      <c r="AG50" s="308">
        <v>0</v>
      </c>
      <c r="AH50" s="308">
        <v>0</v>
      </c>
      <c r="AI50" s="103">
        <v>0</v>
      </c>
      <c r="AJ50" s="103">
        <v>0</v>
      </c>
      <c r="AK50" s="103">
        <v>0</v>
      </c>
      <c r="AL50" s="103">
        <v>0</v>
      </c>
      <c r="AM50" s="103">
        <v>0</v>
      </c>
      <c r="AN50" s="103">
        <v>0</v>
      </c>
      <c r="AO50" s="103">
        <v>0</v>
      </c>
      <c r="AP50" s="103">
        <v>0</v>
      </c>
      <c r="AQ50" s="103">
        <v>0</v>
      </c>
      <c r="AR50" s="103">
        <v>0</v>
      </c>
      <c r="AS50" s="103">
        <v>0</v>
      </c>
      <c r="AT50" s="103">
        <v>0</v>
      </c>
      <c r="AU50" s="103">
        <v>0</v>
      </c>
      <c r="AV50" s="103">
        <v>0</v>
      </c>
      <c r="AW50" s="103">
        <v>15.263900000000001</v>
      </c>
      <c r="AX50" s="103">
        <v>0</v>
      </c>
      <c r="AY50" s="103">
        <v>0</v>
      </c>
      <c r="AZ50" s="103">
        <v>0</v>
      </c>
      <c r="BA50" s="103">
        <v>0</v>
      </c>
      <c r="BB50" s="103">
        <v>0</v>
      </c>
      <c r="BC50" s="103">
        <v>0</v>
      </c>
      <c r="BD50" s="102">
        <v>0</v>
      </c>
      <c r="BE50" s="103">
        <v>0</v>
      </c>
      <c r="BF50" s="103">
        <v>0</v>
      </c>
      <c r="BG50" s="103">
        <v>0</v>
      </c>
      <c r="BH50" s="103">
        <v>0</v>
      </c>
      <c r="BI50" s="103">
        <v>17.260400000000001</v>
      </c>
      <c r="BJ50" s="112">
        <v>1.9965000000000002</v>
      </c>
      <c r="BK50" s="248" t="e">
        <f>#REF!</f>
        <v>#REF!</v>
      </c>
    </row>
    <row r="51" spans="1:63" x14ac:dyDescent="0.2">
      <c r="A51" s="249" t="s">
        <v>138</v>
      </c>
      <c r="B51" s="250" t="s">
        <v>139</v>
      </c>
      <c r="C51" s="251" t="s">
        <v>51</v>
      </c>
      <c r="D51" s="103">
        <v>7.9974999999999996</v>
      </c>
      <c r="E51" s="103">
        <v>0</v>
      </c>
      <c r="F51" s="103">
        <v>0</v>
      </c>
      <c r="G51" s="103">
        <v>0</v>
      </c>
      <c r="H51" s="103">
        <v>0</v>
      </c>
      <c r="I51" s="103">
        <v>0</v>
      </c>
      <c r="J51" s="103">
        <v>0</v>
      </c>
      <c r="K51" s="103">
        <v>0</v>
      </c>
      <c r="L51" s="103">
        <v>0</v>
      </c>
      <c r="M51" s="103">
        <v>0</v>
      </c>
      <c r="N51" s="103">
        <v>0</v>
      </c>
      <c r="O51" s="103">
        <v>0</v>
      </c>
      <c r="P51" s="103">
        <v>0</v>
      </c>
      <c r="Q51" s="103">
        <v>0</v>
      </c>
      <c r="R51" s="103">
        <v>0</v>
      </c>
      <c r="S51" s="103">
        <v>0</v>
      </c>
      <c r="T51" s="103">
        <v>0</v>
      </c>
      <c r="U51" s="103">
        <v>0</v>
      </c>
      <c r="V51" s="103">
        <v>0</v>
      </c>
      <c r="W51" s="103">
        <v>0</v>
      </c>
      <c r="X51" s="103">
        <v>0</v>
      </c>
      <c r="Y51" s="103">
        <v>0</v>
      </c>
      <c r="Z51" s="103">
        <v>0</v>
      </c>
      <c r="AA51" s="103">
        <v>0</v>
      </c>
      <c r="AB51" s="308">
        <v>0</v>
      </c>
      <c r="AC51" s="308">
        <v>0</v>
      </c>
      <c r="AD51" s="308">
        <v>0</v>
      </c>
      <c r="AE51" s="308">
        <v>0</v>
      </c>
      <c r="AF51" s="308">
        <v>0</v>
      </c>
      <c r="AG51" s="308">
        <v>0</v>
      </c>
      <c r="AH51" s="308">
        <v>0</v>
      </c>
      <c r="AI51" s="103">
        <v>0</v>
      </c>
      <c r="AJ51" s="103">
        <v>0</v>
      </c>
      <c r="AK51" s="103">
        <v>0</v>
      </c>
      <c r="AL51" s="103">
        <v>0</v>
      </c>
      <c r="AM51" s="103">
        <v>0</v>
      </c>
      <c r="AN51" s="103">
        <v>0</v>
      </c>
      <c r="AO51" s="103">
        <v>0</v>
      </c>
      <c r="AP51" s="103">
        <v>0</v>
      </c>
      <c r="AQ51" s="103">
        <v>0</v>
      </c>
      <c r="AR51" s="103">
        <v>0</v>
      </c>
      <c r="AS51" s="103">
        <v>0</v>
      </c>
      <c r="AT51" s="103">
        <v>0</v>
      </c>
      <c r="AU51" s="103">
        <v>0</v>
      </c>
      <c r="AV51" s="103">
        <v>0</v>
      </c>
      <c r="AW51" s="103">
        <v>0</v>
      </c>
      <c r="AX51" s="103">
        <v>7.9974999999999996</v>
      </c>
      <c r="AY51" s="103">
        <v>0</v>
      </c>
      <c r="AZ51" s="103">
        <v>0</v>
      </c>
      <c r="BA51" s="103">
        <v>0</v>
      </c>
      <c r="BB51" s="103">
        <v>0</v>
      </c>
      <c r="BC51" s="103">
        <v>0</v>
      </c>
      <c r="BD51" s="102">
        <v>0</v>
      </c>
      <c r="BE51" s="103">
        <v>0</v>
      </c>
      <c r="BF51" s="103">
        <v>0</v>
      </c>
      <c r="BG51" s="103">
        <v>0</v>
      </c>
      <c r="BH51" s="103">
        <v>0</v>
      </c>
      <c r="BI51" s="103">
        <v>7.9974999999999996</v>
      </c>
      <c r="BJ51" s="112">
        <v>0</v>
      </c>
      <c r="BK51" s="248" t="e">
        <f>#REF!</f>
        <v>#REF!</v>
      </c>
    </row>
    <row r="52" spans="1:63" x14ac:dyDescent="0.2">
      <c r="A52" s="249" t="s">
        <v>140</v>
      </c>
      <c r="B52" s="250" t="s">
        <v>141</v>
      </c>
      <c r="C52" s="251" t="s">
        <v>52</v>
      </c>
      <c r="D52" s="103">
        <v>0.75990000000000002</v>
      </c>
      <c r="E52" s="103">
        <v>0</v>
      </c>
      <c r="F52" s="103">
        <v>0</v>
      </c>
      <c r="G52" s="103">
        <v>0</v>
      </c>
      <c r="H52" s="103">
        <v>0</v>
      </c>
      <c r="I52" s="103">
        <v>0</v>
      </c>
      <c r="J52" s="103">
        <v>0</v>
      </c>
      <c r="K52" s="103">
        <v>0</v>
      </c>
      <c r="L52" s="103">
        <v>0</v>
      </c>
      <c r="M52" s="103">
        <v>0</v>
      </c>
      <c r="N52" s="103">
        <v>0</v>
      </c>
      <c r="O52" s="103">
        <v>0</v>
      </c>
      <c r="P52" s="103">
        <v>0</v>
      </c>
      <c r="Q52" s="103">
        <v>0</v>
      </c>
      <c r="R52" s="103">
        <v>0</v>
      </c>
      <c r="S52" s="103">
        <v>0</v>
      </c>
      <c r="T52" s="103">
        <v>0</v>
      </c>
      <c r="U52" s="103">
        <v>0</v>
      </c>
      <c r="V52" s="103">
        <v>0</v>
      </c>
      <c r="W52" s="103">
        <v>0</v>
      </c>
      <c r="X52" s="103">
        <v>0</v>
      </c>
      <c r="Y52" s="103">
        <v>0</v>
      </c>
      <c r="Z52" s="103">
        <v>0</v>
      </c>
      <c r="AA52" s="103">
        <v>0</v>
      </c>
      <c r="AB52" s="308">
        <v>0</v>
      </c>
      <c r="AC52" s="308">
        <v>0</v>
      </c>
      <c r="AD52" s="308">
        <v>0</v>
      </c>
      <c r="AE52" s="308">
        <v>0</v>
      </c>
      <c r="AF52" s="308">
        <v>0</v>
      </c>
      <c r="AG52" s="308">
        <v>0</v>
      </c>
      <c r="AH52" s="308">
        <v>0</v>
      </c>
      <c r="AI52" s="103">
        <v>0</v>
      </c>
      <c r="AJ52" s="103">
        <v>0</v>
      </c>
      <c r="AK52" s="103">
        <v>0</v>
      </c>
      <c r="AL52" s="103">
        <v>0</v>
      </c>
      <c r="AM52" s="103">
        <v>0</v>
      </c>
      <c r="AN52" s="103">
        <v>0</v>
      </c>
      <c r="AO52" s="103">
        <v>0</v>
      </c>
      <c r="AP52" s="103">
        <v>0</v>
      </c>
      <c r="AQ52" s="103">
        <v>0</v>
      </c>
      <c r="AR52" s="103">
        <v>0</v>
      </c>
      <c r="AS52" s="103">
        <v>0</v>
      </c>
      <c r="AT52" s="103">
        <v>0</v>
      </c>
      <c r="AU52" s="103">
        <v>0</v>
      </c>
      <c r="AV52" s="103">
        <v>0</v>
      </c>
      <c r="AW52" s="103">
        <v>0</v>
      </c>
      <c r="AX52" s="103">
        <v>0</v>
      </c>
      <c r="AY52" s="103">
        <v>0.75990000000000002</v>
      </c>
      <c r="AZ52" s="103">
        <v>0</v>
      </c>
      <c r="BA52" s="103">
        <v>0</v>
      </c>
      <c r="BB52" s="103">
        <v>0</v>
      </c>
      <c r="BC52" s="103">
        <v>0</v>
      </c>
      <c r="BD52" s="102">
        <v>0</v>
      </c>
      <c r="BE52" s="103">
        <v>0</v>
      </c>
      <c r="BF52" s="103">
        <v>0</v>
      </c>
      <c r="BG52" s="103">
        <v>0</v>
      </c>
      <c r="BH52" s="103">
        <v>0</v>
      </c>
      <c r="BI52" s="103">
        <v>0.75990000000000002</v>
      </c>
      <c r="BJ52" s="112">
        <v>0</v>
      </c>
      <c r="BK52" s="248" t="e">
        <f>#REF!</f>
        <v>#REF!</v>
      </c>
    </row>
    <row r="53" spans="1:63" x14ac:dyDescent="0.2">
      <c r="A53" s="249" t="s">
        <v>142</v>
      </c>
      <c r="B53" s="250" t="s">
        <v>143</v>
      </c>
      <c r="C53" s="251" t="s">
        <v>53</v>
      </c>
      <c r="D53" s="103">
        <v>0</v>
      </c>
      <c r="E53" s="103">
        <v>0</v>
      </c>
      <c r="F53" s="103">
        <v>0</v>
      </c>
      <c r="G53" s="103">
        <v>0</v>
      </c>
      <c r="H53" s="103">
        <v>0</v>
      </c>
      <c r="I53" s="103">
        <v>0</v>
      </c>
      <c r="J53" s="103">
        <v>0</v>
      </c>
      <c r="K53" s="103">
        <v>0</v>
      </c>
      <c r="L53" s="103">
        <v>0</v>
      </c>
      <c r="M53" s="103">
        <v>0</v>
      </c>
      <c r="N53" s="103">
        <v>0</v>
      </c>
      <c r="O53" s="103">
        <v>0</v>
      </c>
      <c r="P53" s="103">
        <v>0</v>
      </c>
      <c r="Q53" s="103">
        <v>0</v>
      </c>
      <c r="R53" s="103">
        <v>0</v>
      </c>
      <c r="S53" s="103">
        <v>0</v>
      </c>
      <c r="T53" s="103">
        <v>0</v>
      </c>
      <c r="U53" s="103">
        <v>0</v>
      </c>
      <c r="V53" s="103">
        <v>0</v>
      </c>
      <c r="W53" s="103">
        <v>0</v>
      </c>
      <c r="X53" s="103">
        <v>0</v>
      </c>
      <c r="Y53" s="103">
        <v>0</v>
      </c>
      <c r="Z53" s="103">
        <v>0</v>
      </c>
      <c r="AA53" s="103">
        <v>0</v>
      </c>
      <c r="AB53" s="308">
        <v>0</v>
      </c>
      <c r="AC53" s="308">
        <v>0</v>
      </c>
      <c r="AD53" s="308">
        <v>0</v>
      </c>
      <c r="AE53" s="308">
        <v>0</v>
      </c>
      <c r="AF53" s="308">
        <v>0</v>
      </c>
      <c r="AG53" s="308">
        <v>0</v>
      </c>
      <c r="AH53" s="308">
        <v>0</v>
      </c>
      <c r="AI53" s="103">
        <v>0</v>
      </c>
      <c r="AJ53" s="103">
        <v>0</v>
      </c>
      <c r="AK53" s="103">
        <v>0</v>
      </c>
      <c r="AL53" s="103">
        <v>0</v>
      </c>
      <c r="AM53" s="103">
        <v>0</v>
      </c>
      <c r="AN53" s="103">
        <v>0</v>
      </c>
      <c r="AO53" s="103">
        <v>0</v>
      </c>
      <c r="AP53" s="103">
        <v>0</v>
      </c>
      <c r="AQ53" s="103">
        <v>0</v>
      </c>
      <c r="AR53" s="103">
        <v>0</v>
      </c>
      <c r="AS53" s="103">
        <v>0</v>
      </c>
      <c r="AT53" s="103">
        <v>0</v>
      </c>
      <c r="AU53" s="103">
        <v>0</v>
      </c>
      <c r="AV53" s="103">
        <v>0</v>
      </c>
      <c r="AW53" s="103">
        <v>0</v>
      </c>
      <c r="AX53" s="103">
        <v>0</v>
      </c>
      <c r="AY53" s="103">
        <v>0</v>
      </c>
      <c r="AZ53" s="103">
        <v>0</v>
      </c>
      <c r="BA53" s="103">
        <v>0</v>
      </c>
      <c r="BB53" s="103">
        <v>0</v>
      </c>
      <c r="BC53" s="103">
        <v>0</v>
      </c>
      <c r="BD53" s="102">
        <v>0</v>
      </c>
      <c r="BE53" s="103">
        <v>0</v>
      </c>
      <c r="BF53" s="103">
        <v>0</v>
      </c>
      <c r="BG53" s="103">
        <v>0</v>
      </c>
      <c r="BH53" s="103">
        <v>0</v>
      </c>
      <c r="BI53" s="103">
        <v>0</v>
      </c>
      <c r="BJ53" s="112">
        <v>0</v>
      </c>
      <c r="BK53" s="248" t="e">
        <f>#REF!</f>
        <v>#REF!</v>
      </c>
    </row>
    <row r="54" spans="1:63" x14ac:dyDescent="0.2">
      <c r="A54" s="249" t="s">
        <v>144</v>
      </c>
      <c r="B54" s="250" t="s">
        <v>145</v>
      </c>
      <c r="C54" s="251" t="s">
        <v>54</v>
      </c>
      <c r="D54" s="103">
        <v>1127.5491999999999</v>
      </c>
      <c r="E54" s="103">
        <v>0</v>
      </c>
      <c r="F54" s="103">
        <v>0</v>
      </c>
      <c r="G54" s="103">
        <v>0</v>
      </c>
      <c r="H54" s="103">
        <v>0</v>
      </c>
      <c r="I54" s="103">
        <v>0</v>
      </c>
      <c r="J54" s="103">
        <v>0</v>
      </c>
      <c r="K54" s="103">
        <v>0</v>
      </c>
      <c r="L54" s="103">
        <v>0</v>
      </c>
      <c r="M54" s="103">
        <v>0</v>
      </c>
      <c r="N54" s="103">
        <v>0</v>
      </c>
      <c r="O54" s="103">
        <v>0</v>
      </c>
      <c r="P54" s="103">
        <v>0</v>
      </c>
      <c r="Q54" s="103">
        <v>0</v>
      </c>
      <c r="R54" s="103">
        <v>0</v>
      </c>
      <c r="S54" s="103">
        <v>0</v>
      </c>
      <c r="T54" s="103">
        <v>0</v>
      </c>
      <c r="U54" s="103">
        <v>0</v>
      </c>
      <c r="V54" s="103">
        <v>0</v>
      </c>
      <c r="W54" s="103">
        <v>0</v>
      </c>
      <c r="X54" s="103">
        <v>0</v>
      </c>
      <c r="Y54" s="103">
        <v>0</v>
      </c>
      <c r="Z54" s="103">
        <v>0</v>
      </c>
      <c r="AA54" s="103">
        <v>0</v>
      </c>
      <c r="AB54" s="308">
        <v>0</v>
      </c>
      <c r="AC54" s="308">
        <v>0</v>
      </c>
      <c r="AD54" s="308">
        <v>0</v>
      </c>
      <c r="AE54" s="308">
        <v>0</v>
      </c>
      <c r="AF54" s="308">
        <v>0</v>
      </c>
      <c r="AG54" s="308">
        <v>0</v>
      </c>
      <c r="AH54" s="308">
        <v>0</v>
      </c>
      <c r="AI54" s="103">
        <v>0</v>
      </c>
      <c r="AJ54" s="103">
        <v>0</v>
      </c>
      <c r="AK54" s="103">
        <v>0</v>
      </c>
      <c r="AL54" s="103">
        <v>0</v>
      </c>
      <c r="AM54" s="103">
        <v>0</v>
      </c>
      <c r="AN54" s="103">
        <v>0</v>
      </c>
      <c r="AO54" s="103">
        <v>0</v>
      </c>
      <c r="AP54" s="103">
        <v>0</v>
      </c>
      <c r="AQ54" s="103">
        <v>0</v>
      </c>
      <c r="AR54" s="103">
        <v>0</v>
      </c>
      <c r="AS54" s="103">
        <v>0</v>
      </c>
      <c r="AT54" s="103">
        <v>0</v>
      </c>
      <c r="AU54" s="103">
        <v>0</v>
      </c>
      <c r="AV54" s="103">
        <v>0</v>
      </c>
      <c r="AW54" s="103">
        <v>0</v>
      </c>
      <c r="AX54" s="103">
        <v>0</v>
      </c>
      <c r="AY54" s="103">
        <v>0</v>
      </c>
      <c r="AZ54" s="103">
        <v>0</v>
      </c>
      <c r="BA54" s="103">
        <v>1127.5491999999999</v>
      </c>
      <c r="BB54" s="103">
        <v>0</v>
      </c>
      <c r="BC54" s="103">
        <v>0</v>
      </c>
      <c r="BD54" s="102">
        <v>0</v>
      </c>
      <c r="BE54" s="103">
        <v>0</v>
      </c>
      <c r="BF54" s="103">
        <v>0</v>
      </c>
      <c r="BG54" s="103">
        <v>0</v>
      </c>
      <c r="BH54" s="103">
        <v>0</v>
      </c>
      <c r="BI54" s="103">
        <v>1127.5491999999999</v>
      </c>
      <c r="BJ54" s="112">
        <v>0</v>
      </c>
      <c r="BK54" s="248" t="e">
        <f>#REF!</f>
        <v>#REF!</v>
      </c>
    </row>
    <row r="55" spans="1:63" x14ac:dyDescent="0.2">
      <c r="A55" s="249" t="s">
        <v>146</v>
      </c>
      <c r="B55" s="250" t="s">
        <v>147</v>
      </c>
      <c r="C55" s="251" t="s">
        <v>55</v>
      </c>
      <c r="D55" s="103">
        <v>129.88410000000002</v>
      </c>
      <c r="E55" s="103">
        <v>0</v>
      </c>
      <c r="F55" s="103">
        <v>0</v>
      </c>
      <c r="G55" s="103">
        <v>0</v>
      </c>
      <c r="H55" s="103">
        <v>0</v>
      </c>
      <c r="I55" s="103">
        <v>0</v>
      </c>
      <c r="J55" s="103">
        <v>0</v>
      </c>
      <c r="K55" s="103">
        <v>0</v>
      </c>
      <c r="L55" s="103">
        <v>0</v>
      </c>
      <c r="M55" s="103">
        <v>0</v>
      </c>
      <c r="N55" s="103">
        <v>0</v>
      </c>
      <c r="O55" s="103">
        <v>0</v>
      </c>
      <c r="P55" s="103">
        <v>0</v>
      </c>
      <c r="Q55" s="103">
        <v>0</v>
      </c>
      <c r="R55" s="103">
        <v>0</v>
      </c>
      <c r="S55" s="103">
        <v>0</v>
      </c>
      <c r="T55" s="103">
        <v>0</v>
      </c>
      <c r="U55" s="103">
        <v>0</v>
      </c>
      <c r="V55" s="103">
        <v>0</v>
      </c>
      <c r="W55" s="103">
        <v>0</v>
      </c>
      <c r="X55" s="103">
        <v>0</v>
      </c>
      <c r="Y55" s="103">
        <v>0</v>
      </c>
      <c r="Z55" s="103">
        <v>0</v>
      </c>
      <c r="AA55" s="103">
        <v>0</v>
      </c>
      <c r="AB55" s="308">
        <v>0</v>
      </c>
      <c r="AC55" s="308">
        <v>0</v>
      </c>
      <c r="AD55" s="308">
        <v>0</v>
      </c>
      <c r="AE55" s="308">
        <v>0</v>
      </c>
      <c r="AF55" s="308">
        <v>0</v>
      </c>
      <c r="AG55" s="308">
        <v>0</v>
      </c>
      <c r="AH55" s="308">
        <v>0</v>
      </c>
      <c r="AI55" s="103">
        <v>0</v>
      </c>
      <c r="AJ55" s="103">
        <v>0</v>
      </c>
      <c r="AK55" s="103">
        <v>0</v>
      </c>
      <c r="AL55" s="103">
        <v>0</v>
      </c>
      <c r="AM55" s="103">
        <v>0</v>
      </c>
      <c r="AN55" s="103">
        <v>0</v>
      </c>
      <c r="AO55" s="103">
        <v>0</v>
      </c>
      <c r="AP55" s="103">
        <v>0</v>
      </c>
      <c r="AQ55" s="103">
        <v>0</v>
      </c>
      <c r="AR55" s="103">
        <v>0</v>
      </c>
      <c r="AS55" s="103">
        <v>0</v>
      </c>
      <c r="AT55" s="103">
        <v>0</v>
      </c>
      <c r="AU55" s="103">
        <v>0</v>
      </c>
      <c r="AV55" s="103">
        <v>0</v>
      </c>
      <c r="AW55" s="103">
        <v>0</v>
      </c>
      <c r="AX55" s="103">
        <v>0</v>
      </c>
      <c r="AY55" s="103">
        <v>0</v>
      </c>
      <c r="AZ55" s="103">
        <v>0</v>
      </c>
      <c r="BA55" s="103">
        <v>0</v>
      </c>
      <c r="BB55" s="103">
        <v>129.88410000000002</v>
      </c>
      <c r="BC55" s="103">
        <v>0</v>
      </c>
      <c r="BD55" s="102">
        <v>0</v>
      </c>
      <c r="BE55" s="103">
        <v>0</v>
      </c>
      <c r="BF55" s="103">
        <v>0</v>
      </c>
      <c r="BG55" s="103">
        <v>0</v>
      </c>
      <c r="BH55" s="103">
        <v>0</v>
      </c>
      <c r="BI55" s="103">
        <v>129.88410000000002</v>
      </c>
      <c r="BJ55" s="112">
        <v>0</v>
      </c>
      <c r="BK55" s="248" t="e">
        <f>#REF!</f>
        <v>#REF!</v>
      </c>
    </row>
    <row r="56" spans="1:63" x14ac:dyDescent="0.2">
      <c r="A56" s="249" t="s">
        <v>148</v>
      </c>
      <c r="B56" s="250" t="s">
        <v>149</v>
      </c>
      <c r="C56" s="251" t="s">
        <v>56</v>
      </c>
      <c r="D56" s="103">
        <v>0</v>
      </c>
      <c r="E56" s="103">
        <v>0</v>
      </c>
      <c r="F56" s="103">
        <v>0</v>
      </c>
      <c r="G56" s="103">
        <v>0</v>
      </c>
      <c r="H56" s="103">
        <v>0</v>
      </c>
      <c r="I56" s="103">
        <v>0</v>
      </c>
      <c r="J56" s="103">
        <v>0</v>
      </c>
      <c r="K56" s="103">
        <v>0</v>
      </c>
      <c r="L56" s="103">
        <v>0</v>
      </c>
      <c r="M56" s="103">
        <v>0</v>
      </c>
      <c r="N56" s="103">
        <v>0</v>
      </c>
      <c r="O56" s="103">
        <v>0</v>
      </c>
      <c r="P56" s="103">
        <v>0</v>
      </c>
      <c r="Q56" s="103">
        <v>0</v>
      </c>
      <c r="R56" s="103">
        <v>0</v>
      </c>
      <c r="S56" s="103">
        <v>0</v>
      </c>
      <c r="T56" s="103">
        <v>0</v>
      </c>
      <c r="U56" s="103">
        <v>0</v>
      </c>
      <c r="V56" s="103">
        <v>0</v>
      </c>
      <c r="W56" s="103">
        <v>0</v>
      </c>
      <c r="X56" s="103">
        <v>0</v>
      </c>
      <c r="Y56" s="103">
        <v>0</v>
      </c>
      <c r="Z56" s="103">
        <v>0</v>
      </c>
      <c r="AA56" s="103">
        <v>0</v>
      </c>
      <c r="AB56" s="308">
        <v>0</v>
      </c>
      <c r="AC56" s="308">
        <v>0</v>
      </c>
      <c r="AD56" s="308">
        <v>0</v>
      </c>
      <c r="AE56" s="308">
        <v>0</v>
      </c>
      <c r="AF56" s="308">
        <v>0</v>
      </c>
      <c r="AG56" s="308">
        <v>0</v>
      </c>
      <c r="AH56" s="308">
        <v>0</v>
      </c>
      <c r="AI56" s="103">
        <v>0</v>
      </c>
      <c r="AJ56" s="103">
        <v>0</v>
      </c>
      <c r="AK56" s="103">
        <v>0</v>
      </c>
      <c r="AL56" s="103">
        <v>0</v>
      </c>
      <c r="AM56" s="103">
        <v>0</v>
      </c>
      <c r="AN56" s="103">
        <v>0</v>
      </c>
      <c r="AO56" s="103">
        <v>0</v>
      </c>
      <c r="AP56" s="103">
        <v>0</v>
      </c>
      <c r="AQ56" s="103">
        <v>0</v>
      </c>
      <c r="AR56" s="103">
        <v>0</v>
      </c>
      <c r="AS56" s="103">
        <v>0</v>
      </c>
      <c r="AT56" s="103">
        <v>0</v>
      </c>
      <c r="AU56" s="103">
        <v>0</v>
      </c>
      <c r="AV56" s="103">
        <v>0</v>
      </c>
      <c r="AW56" s="103">
        <v>0</v>
      </c>
      <c r="AX56" s="103">
        <v>0</v>
      </c>
      <c r="AY56" s="103">
        <v>0</v>
      </c>
      <c r="AZ56" s="103">
        <v>0</v>
      </c>
      <c r="BA56" s="103">
        <v>0</v>
      </c>
      <c r="BB56" s="103">
        <v>0</v>
      </c>
      <c r="BC56" s="103">
        <v>0</v>
      </c>
      <c r="BD56" s="102">
        <v>0</v>
      </c>
      <c r="BE56" s="103">
        <v>0</v>
      </c>
      <c r="BF56" s="103">
        <v>0</v>
      </c>
      <c r="BG56" s="103">
        <v>0</v>
      </c>
      <c r="BH56" s="103">
        <v>0</v>
      </c>
      <c r="BI56" s="103">
        <v>0</v>
      </c>
      <c r="BJ56" s="112">
        <v>0</v>
      </c>
      <c r="BK56" s="248" t="e">
        <f>#REF!</f>
        <v>#REF!</v>
      </c>
    </row>
    <row r="57" spans="1:63" s="233" customFormat="1" ht="13.5" x14ac:dyDescent="0.25">
      <c r="A57" s="255">
        <v>3</v>
      </c>
      <c r="B57" s="256" t="s">
        <v>150</v>
      </c>
      <c r="C57" s="257" t="s">
        <v>57</v>
      </c>
      <c r="D57" s="102">
        <v>8733.7026000000005</v>
      </c>
      <c r="E57" s="102">
        <v>0</v>
      </c>
      <c r="F57" s="102">
        <v>0</v>
      </c>
      <c r="G57" s="102">
        <v>0</v>
      </c>
      <c r="H57" s="102">
        <v>0</v>
      </c>
      <c r="I57" s="102">
        <v>0</v>
      </c>
      <c r="J57" s="102">
        <v>0</v>
      </c>
      <c r="K57" s="102">
        <v>0</v>
      </c>
      <c r="L57" s="102">
        <v>0</v>
      </c>
      <c r="M57" s="102">
        <v>0</v>
      </c>
      <c r="N57" s="102">
        <v>0</v>
      </c>
      <c r="O57" s="102">
        <v>0</v>
      </c>
      <c r="P57" s="102">
        <v>0</v>
      </c>
      <c r="Q57" s="102">
        <v>0</v>
      </c>
      <c r="R57" s="102">
        <v>1.1700000000000002</v>
      </c>
      <c r="S57" s="102">
        <v>0</v>
      </c>
      <c r="T57" s="102">
        <v>0</v>
      </c>
      <c r="U57" s="102">
        <v>0</v>
      </c>
      <c r="V57" s="102">
        <v>0</v>
      </c>
      <c r="W57" s="102">
        <v>0</v>
      </c>
      <c r="X57" s="102">
        <v>0</v>
      </c>
      <c r="Y57" s="102">
        <v>0.09</v>
      </c>
      <c r="Z57" s="102">
        <v>0</v>
      </c>
      <c r="AA57" s="102">
        <v>0</v>
      </c>
      <c r="AB57" s="309">
        <v>0</v>
      </c>
      <c r="AC57" s="309">
        <v>0</v>
      </c>
      <c r="AD57" s="309">
        <v>0</v>
      </c>
      <c r="AE57" s="309">
        <v>0</v>
      </c>
      <c r="AF57" s="309">
        <v>0</v>
      </c>
      <c r="AG57" s="309">
        <v>0</v>
      </c>
      <c r="AH57" s="309">
        <v>0</v>
      </c>
      <c r="AI57" s="102">
        <v>0</v>
      </c>
      <c r="AJ57" s="102">
        <v>0</v>
      </c>
      <c r="AK57" s="102">
        <v>0</v>
      </c>
      <c r="AL57" s="102">
        <v>0</v>
      </c>
      <c r="AM57" s="102">
        <v>0</v>
      </c>
      <c r="AN57" s="102">
        <v>0</v>
      </c>
      <c r="AO57" s="102">
        <v>0</v>
      </c>
      <c r="AP57" s="102">
        <v>0</v>
      </c>
      <c r="AQ57" s="102">
        <v>0</v>
      </c>
      <c r="AR57" s="102">
        <v>0</v>
      </c>
      <c r="AS57" s="102">
        <v>0</v>
      </c>
      <c r="AT57" s="102">
        <v>0</v>
      </c>
      <c r="AU57" s="102">
        <v>0</v>
      </c>
      <c r="AV57" s="102">
        <v>0</v>
      </c>
      <c r="AW57" s="102">
        <v>1.08</v>
      </c>
      <c r="AX57" s="102">
        <v>0</v>
      </c>
      <c r="AY57" s="102">
        <v>0</v>
      </c>
      <c r="AZ57" s="102">
        <v>0</v>
      </c>
      <c r="BA57" s="102">
        <v>0</v>
      </c>
      <c r="BB57" s="102">
        <v>0</v>
      </c>
      <c r="BC57" s="102">
        <v>0</v>
      </c>
      <c r="BD57" s="103">
        <v>8732.5326000000005</v>
      </c>
      <c r="BE57" s="102">
        <v>0</v>
      </c>
      <c r="BF57" s="102">
        <v>0</v>
      </c>
      <c r="BG57" s="102">
        <v>0</v>
      </c>
      <c r="BH57" s="102">
        <v>1.1700000000000002</v>
      </c>
      <c r="BI57" s="102">
        <v>8732.5326000000005</v>
      </c>
      <c r="BJ57" s="111">
        <v>-1.1700000000000002</v>
      </c>
      <c r="BK57" s="248" t="e">
        <f>#REF!</f>
        <v>#REF!</v>
      </c>
    </row>
    <row r="58" spans="1:63" s="233" customFormat="1" hidden="1" x14ac:dyDescent="0.2">
      <c r="A58" s="249" t="s">
        <v>151</v>
      </c>
      <c r="B58" s="260" t="s">
        <v>152</v>
      </c>
      <c r="C58" s="254" t="s">
        <v>58</v>
      </c>
      <c r="D58" s="103">
        <v>140.07490000000001</v>
      </c>
      <c r="E58" s="103">
        <v>0</v>
      </c>
      <c r="F58" s="103">
        <v>0</v>
      </c>
      <c r="G58" s="103">
        <v>0</v>
      </c>
      <c r="H58" s="103">
        <v>0</v>
      </c>
      <c r="I58" s="103">
        <v>0</v>
      </c>
      <c r="J58" s="103">
        <v>0</v>
      </c>
      <c r="K58" s="103">
        <v>0</v>
      </c>
      <c r="L58" s="103">
        <v>0</v>
      </c>
      <c r="M58" s="103">
        <v>0</v>
      </c>
      <c r="N58" s="103">
        <v>0</v>
      </c>
      <c r="O58" s="103">
        <v>0</v>
      </c>
      <c r="P58" s="103">
        <v>0</v>
      </c>
      <c r="Q58" s="103">
        <v>0</v>
      </c>
      <c r="R58" s="103">
        <v>1.1700000000000002</v>
      </c>
      <c r="S58" s="103">
        <v>0</v>
      </c>
      <c r="T58" s="103">
        <v>0</v>
      </c>
      <c r="U58" s="103">
        <v>0</v>
      </c>
      <c r="V58" s="103">
        <v>0</v>
      </c>
      <c r="W58" s="103">
        <v>0</v>
      </c>
      <c r="X58" s="103">
        <v>0</v>
      </c>
      <c r="Y58" s="103">
        <v>0.09</v>
      </c>
      <c r="Z58" s="103">
        <v>0</v>
      </c>
      <c r="AA58" s="103">
        <v>0</v>
      </c>
      <c r="AB58" s="308">
        <v>0</v>
      </c>
      <c r="AC58" s="308">
        <v>0</v>
      </c>
      <c r="AD58" s="308">
        <v>0</v>
      </c>
      <c r="AE58" s="308">
        <v>0</v>
      </c>
      <c r="AF58" s="308">
        <v>0</v>
      </c>
      <c r="AG58" s="308">
        <v>0</v>
      </c>
      <c r="AH58" s="308">
        <v>0</v>
      </c>
      <c r="AI58" s="103">
        <v>0</v>
      </c>
      <c r="AJ58" s="103">
        <v>0</v>
      </c>
      <c r="AK58" s="103">
        <v>0</v>
      </c>
      <c r="AL58" s="103">
        <v>0</v>
      </c>
      <c r="AM58" s="103">
        <v>0</v>
      </c>
      <c r="AN58" s="103">
        <v>0</v>
      </c>
      <c r="AO58" s="103">
        <v>0</v>
      </c>
      <c r="AP58" s="103">
        <v>0</v>
      </c>
      <c r="AQ58" s="103">
        <v>0</v>
      </c>
      <c r="AR58" s="103">
        <v>0</v>
      </c>
      <c r="AS58" s="103">
        <v>0</v>
      </c>
      <c r="AT58" s="103">
        <v>0</v>
      </c>
      <c r="AU58" s="103">
        <v>0</v>
      </c>
      <c r="AV58" s="103">
        <v>0</v>
      </c>
      <c r="AW58" s="103">
        <v>1.08</v>
      </c>
      <c r="AX58" s="103">
        <v>0</v>
      </c>
      <c r="AY58" s="103">
        <v>0</v>
      </c>
      <c r="AZ58" s="103">
        <v>0</v>
      </c>
      <c r="BA58" s="103">
        <v>0</v>
      </c>
      <c r="BB58" s="103">
        <v>0</v>
      </c>
      <c r="BC58" s="103">
        <v>0</v>
      </c>
      <c r="BD58" s="102">
        <v>0</v>
      </c>
      <c r="BE58" s="103">
        <v>138.90490000000003</v>
      </c>
      <c r="BF58" s="103">
        <v>0</v>
      </c>
      <c r="BG58" s="103">
        <v>0</v>
      </c>
      <c r="BH58" s="103">
        <v>1.1700000000000002</v>
      </c>
      <c r="BI58" s="103">
        <v>138.90490000000003</v>
      </c>
      <c r="BJ58" s="111">
        <v>-1.1700000000000002</v>
      </c>
      <c r="BK58" s="248" t="e">
        <f>#REF!</f>
        <v>#REF!</v>
      </c>
    </row>
    <row r="59" spans="1:63" s="233" customFormat="1" hidden="1" x14ac:dyDescent="0.2">
      <c r="A59" s="249" t="s">
        <v>153</v>
      </c>
      <c r="B59" s="260" t="s">
        <v>154</v>
      </c>
      <c r="C59" s="254" t="s">
        <v>59</v>
      </c>
      <c r="D59" s="103">
        <v>8593.6276999999991</v>
      </c>
      <c r="E59" s="103">
        <v>0</v>
      </c>
      <c r="F59" s="103">
        <v>0</v>
      </c>
      <c r="G59" s="103">
        <v>0</v>
      </c>
      <c r="H59" s="103">
        <v>0</v>
      </c>
      <c r="I59" s="103">
        <v>0</v>
      </c>
      <c r="J59" s="103">
        <v>0</v>
      </c>
      <c r="K59" s="103">
        <v>0</v>
      </c>
      <c r="L59" s="103">
        <v>0</v>
      </c>
      <c r="M59" s="103">
        <v>0</v>
      </c>
      <c r="N59" s="103">
        <v>0</v>
      </c>
      <c r="O59" s="103">
        <v>0</v>
      </c>
      <c r="P59" s="103">
        <v>0</v>
      </c>
      <c r="Q59" s="103">
        <v>0</v>
      </c>
      <c r="R59" s="103">
        <v>0</v>
      </c>
      <c r="S59" s="103">
        <v>0</v>
      </c>
      <c r="T59" s="103">
        <v>0</v>
      </c>
      <c r="U59" s="103">
        <v>0</v>
      </c>
      <c r="V59" s="103">
        <v>0</v>
      </c>
      <c r="W59" s="103">
        <v>0</v>
      </c>
      <c r="X59" s="103">
        <v>0</v>
      </c>
      <c r="Y59" s="103">
        <v>0</v>
      </c>
      <c r="Z59" s="103">
        <v>0</v>
      </c>
      <c r="AA59" s="103">
        <v>0</v>
      </c>
      <c r="AB59" s="308">
        <v>0</v>
      </c>
      <c r="AC59" s="308">
        <v>0</v>
      </c>
      <c r="AD59" s="308">
        <v>0</v>
      </c>
      <c r="AE59" s="308">
        <v>0</v>
      </c>
      <c r="AF59" s="308">
        <v>0</v>
      </c>
      <c r="AG59" s="308">
        <v>0</v>
      </c>
      <c r="AH59" s="308">
        <v>0</v>
      </c>
      <c r="AI59" s="103">
        <v>0</v>
      </c>
      <c r="AJ59" s="103">
        <v>0</v>
      </c>
      <c r="AK59" s="103">
        <v>0</v>
      </c>
      <c r="AL59" s="103">
        <v>0</v>
      </c>
      <c r="AM59" s="103">
        <v>0</v>
      </c>
      <c r="AN59" s="103">
        <v>0</v>
      </c>
      <c r="AO59" s="103">
        <v>0</v>
      </c>
      <c r="AP59" s="103">
        <v>0</v>
      </c>
      <c r="AQ59" s="103">
        <v>0</v>
      </c>
      <c r="AR59" s="103">
        <v>0</v>
      </c>
      <c r="AS59" s="103">
        <v>0</v>
      </c>
      <c r="AT59" s="103">
        <v>0</v>
      </c>
      <c r="AU59" s="103">
        <v>0</v>
      </c>
      <c r="AV59" s="103">
        <v>0</v>
      </c>
      <c r="AW59" s="103">
        <v>0</v>
      </c>
      <c r="AX59" s="103">
        <v>0</v>
      </c>
      <c r="AY59" s="103">
        <v>0</v>
      </c>
      <c r="AZ59" s="103">
        <v>0</v>
      </c>
      <c r="BA59" s="103">
        <v>0</v>
      </c>
      <c r="BB59" s="103">
        <v>0</v>
      </c>
      <c r="BC59" s="103">
        <v>0</v>
      </c>
      <c r="BD59" s="102">
        <v>0</v>
      </c>
      <c r="BE59" s="103">
        <v>0</v>
      </c>
      <c r="BF59" s="103">
        <v>8593.6276999999991</v>
      </c>
      <c r="BG59" s="103">
        <v>0</v>
      </c>
      <c r="BH59" s="103">
        <v>0</v>
      </c>
      <c r="BI59" s="103">
        <v>8593.6276999999991</v>
      </c>
      <c r="BJ59" s="111">
        <v>0</v>
      </c>
      <c r="BK59" s="248" t="e">
        <f>#REF!</f>
        <v>#REF!</v>
      </c>
    </row>
    <row r="60" spans="1:63" s="233" customFormat="1" hidden="1" x14ac:dyDescent="0.2">
      <c r="A60" s="249" t="s">
        <v>155</v>
      </c>
      <c r="B60" s="260" t="s">
        <v>156</v>
      </c>
      <c r="C60" s="254" t="s">
        <v>60</v>
      </c>
      <c r="D60" s="103">
        <v>0</v>
      </c>
      <c r="E60" s="103">
        <v>0</v>
      </c>
      <c r="F60" s="103">
        <v>0</v>
      </c>
      <c r="G60" s="103">
        <v>0</v>
      </c>
      <c r="H60" s="103">
        <v>0</v>
      </c>
      <c r="I60" s="103">
        <v>0</v>
      </c>
      <c r="J60" s="103">
        <v>0</v>
      </c>
      <c r="K60" s="103">
        <v>0</v>
      </c>
      <c r="L60" s="103">
        <v>0</v>
      </c>
      <c r="M60" s="103">
        <v>0</v>
      </c>
      <c r="N60" s="103">
        <v>0</v>
      </c>
      <c r="O60" s="103">
        <v>0</v>
      </c>
      <c r="P60" s="103">
        <v>0</v>
      </c>
      <c r="Q60" s="103">
        <v>0</v>
      </c>
      <c r="R60" s="103">
        <v>0</v>
      </c>
      <c r="S60" s="103">
        <v>0</v>
      </c>
      <c r="T60" s="103">
        <v>0</v>
      </c>
      <c r="U60" s="103">
        <v>0</v>
      </c>
      <c r="V60" s="103">
        <v>0</v>
      </c>
      <c r="W60" s="103">
        <v>0</v>
      </c>
      <c r="X60" s="103">
        <v>0</v>
      </c>
      <c r="Y60" s="103">
        <v>0</v>
      </c>
      <c r="Z60" s="103">
        <v>0</v>
      </c>
      <c r="AA60" s="103">
        <v>0</v>
      </c>
      <c r="AB60" s="308">
        <v>0</v>
      </c>
      <c r="AC60" s="308">
        <v>0</v>
      </c>
      <c r="AD60" s="308">
        <v>0</v>
      </c>
      <c r="AE60" s="308">
        <v>0</v>
      </c>
      <c r="AF60" s="308">
        <v>0</v>
      </c>
      <c r="AG60" s="308">
        <v>0</v>
      </c>
      <c r="AH60" s="308">
        <v>0</v>
      </c>
      <c r="AI60" s="103">
        <v>0</v>
      </c>
      <c r="AJ60" s="103">
        <v>0</v>
      </c>
      <c r="AK60" s="103">
        <v>0</v>
      </c>
      <c r="AL60" s="103">
        <v>0</v>
      </c>
      <c r="AM60" s="103">
        <v>0</v>
      </c>
      <c r="AN60" s="103">
        <v>0</v>
      </c>
      <c r="AO60" s="103">
        <v>0</v>
      </c>
      <c r="AP60" s="103">
        <v>0</v>
      </c>
      <c r="AQ60" s="103">
        <v>0</v>
      </c>
      <c r="AR60" s="103">
        <v>0</v>
      </c>
      <c r="AS60" s="103">
        <v>0</v>
      </c>
      <c r="AT60" s="103">
        <v>0</v>
      </c>
      <c r="AU60" s="103">
        <v>0</v>
      </c>
      <c r="AV60" s="103">
        <v>0</v>
      </c>
      <c r="AW60" s="103">
        <v>0</v>
      </c>
      <c r="AX60" s="103">
        <v>0</v>
      </c>
      <c r="AY60" s="103">
        <v>0</v>
      </c>
      <c r="AZ60" s="103">
        <v>0</v>
      </c>
      <c r="BA60" s="103">
        <v>0</v>
      </c>
      <c r="BB60" s="103">
        <v>0</v>
      </c>
      <c r="BC60" s="103">
        <v>0</v>
      </c>
      <c r="BD60" s="102">
        <v>0</v>
      </c>
      <c r="BE60" s="103">
        <v>0</v>
      </c>
      <c r="BF60" s="103">
        <v>0</v>
      </c>
      <c r="BG60" s="103">
        <v>0</v>
      </c>
      <c r="BH60" s="103">
        <v>0</v>
      </c>
      <c r="BI60" s="103">
        <v>0</v>
      </c>
      <c r="BJ60" s="112">
        <v>0</v>
      </c>
      <c r="BK60" s="248" t="e">
        <f>#REF!</f>
        <v>#REF!</v>
      </c>
    </row>
    <row r="61" spans="1:63" s="233" customFormat="1" ht="13.5" x14ac:dyDescent="0.25">
      <c r="A61" s="255"/>
      <c r="B61" s="257" t="s">
        <v>157</v>
      </c>
      <c r="C61" s="261"/>
      <c r="D61" s="102"/>
      <c r="E61" s="102">
        <v>0</v>
      </c>
      <c r="F61" s="102">
        <v>0</v>
      </c>
      <c r="G61" s="102">
        <v>0</v>
      </c>
      <c r="H61" s="102">
        <v>0</v>
      </c>
      <c r="I61" s="102">
        <v>0</v>
      </c>
      <c r="J61" s="102">
        <v>0</v>
      </c>
      <c r="K61" s="102">
        <v>0</v>
      </c>
      <c r="L61" s="102">
        <v>0</v>
      </c>
      <c r="M61" s="102">
        <v>0</v>
      </c>
      <c r="N61" s="102">
        <v>0</v>
      </c>
      <c r="O61" s="102">
        <v>0</v>
      </c>
      <c r="P61" s="102">
        <v>0</v>
      </c>
      <c r="Q61" s="102">
        <v>0</v>
      </c>
      <c r="R61" s="102">
        <v>29.966900000000003</v>
      </c>
      <c r="S61" s="102">
        <v>0</v>
      </c>
      <c r="T61" s="102">
        <v>0</v>
      </c>
      <c r="U61" s="102">
        <v>0</v>
      </c>
      <c r="V61" s="102">
        <v>0</v>
      </c>
      <c r="W61" s="102">
        <v>7.53</v>
      </c>
      <c r="X61" s="102">
        <v>1.04</v>
      </c>
      <c r="Y61" s="102">
        <v>6.66</v>
      </c>
      <c r="Z61" s="102">
        <v>0</v>
      </c>
      <c r="AA61" s="102">
        <v>9.0092999999999996</v>
      </c>
      <c r="AB61" s="309">
        <v>0.11</v>
      </c>
      <c r="AC61" s="309">
        <v>6.99</v>
      </c>
      <c r="AD61" s="309">
        <v>1.4393</v>
      </c>
      <c r="AE61" s="309">
        <v>0</v>
      </c>
      <c r="AF61" s="309">
        <v>0</v>
      </c>
      <c r="AG61" s="309">
        <v>0</v>
      </c>
      <c r="AH61" s="309">
        <v>0.3</v>
      </c>
      <c r="AI61" s="102">
        <v>0</v>
      </c>
      <c r="AJ61" s="102">
        <v>0</v>
      </c>
      <c r="AK61" s="102">
        <v>0</v>
      </c>
      <c r="AL61" s="102">
        <v>0.17</v>
      </c>
      <c r="AM61" s="102">
        <v>0</v>
      </c>
      <c r="AN61" s="102">
        <v>0</v>
      </c>
      <c r="AO61" s="102">
        <v>0</v>
      </c>
      <c r="AP61" s="102">
        <v>0.71000000000000019</v>
      </c>
      <c r="AQ61" s="102">
        <v>0.55479999999999996</v>
      </c>
      <c r="AR61" s="102">
        <v>0.1</v>
      </c>
      <c r="AS61" s="102">
        <v>0.18</v>
      </c>
      <c r="AT61" s="102">
        <v>0</v>
      </c>
      <c r="AU61" s="102">
        <v>0.87060000000000004</v>
      </c>
      <c r="AV61" s="102">
        <v>2</v>
      </c>
      <c r="AW61" s="102">
        <v>1.9965000000000002</v>
      </c>
      <c r="AX61" s="102">
        <v>0</v>
      </c>
      <c r="AY61" s="102">
        <v>0</v>
      </c>
      <c r="AZ61" s="102">
        <v>0</v>
      </c>
      <c r="BA61" s="102">
        <v>0</v>
      </c>
      <c r="BB61" s="102">
        <v>0</v>
      </c>
      <c r="BC61" s="102">
        <v>0</v>
      </c>
      <c r="BD61" s="102">
        <v>0</v>
      </c>
      <c r="BE61" s="102">
        <v>0</v>
      </c>
      <c r="BF61" s="102">
        <v>0</v>
      </c>
      <c r="BG61" s="102">
        <v>0</v>
      </c>
      <c r="BH61" s="102"/>
      <c r="BI61" s="113"/>
      <c r="BJ61" s="114"/>
    </row>
    <row r="62" spans="1:63" s="233" customFormat="1" ht="13.5" x14ac:dyDescent="0.25">
      <c r="A62" s="262"/>
      <c r="B62" s="262" t="s">
        <v>538</v>
      </c>
      <c r="C62" s="263"/>
      <c r="D62" s="46">
        <v>125695.24880000002</v>
      </c>
      <c r="E62" s="46">
        <v>112692.4556</v>
      </c>
      <c r="F62" s="46">
        <v>5639.5334999999995</v>
      </c>
      <c r="G62" s="46">
        <v>3220.3556000000003</v>
      </c>
      <c r="H62" s="46">
        <v>2419.1779000000006</v>
      </c>
      <c r="I62" s="46">
        <v>0</v>
      </c>
      <c r="J62" s="46">
        <v>25010.2117</v>
      </c>
      <c r="K62" s="46">
        <v>10335.144699999999</v>
      </c>
      <c r="L62" s="46">
        <v>14043.3815</v>
      </c>
      <c r="M62" s="46">
        <v>30098.690000000002</v>
      </c>
      <c r="N62" s="46">
        <v>27433.078000000001</v>
      </c>
      <c r="O62" s="46">
        <v>129.9768</v>
      </c>
      <c r="P62" s="46">
        <v>0</v>
      </c>
      <c r="Q62" s="46">
        <v>2.4394</v>
      </c>
      <c r="R62" s="46">
        <v>4270.2406000000001</v>
      </c>
      <c r="S62" s="46">
        <v>75.702100000000016</v>
      </c>
      <c r="T62" s="46">
        <v>1.0659000000000001</v>
      </c>
      <c r="U62" s="46">
        <v>0</v>
      </c>
      <c r="V62" s="46">
        <v>0</v>
      </c>
      <c r="W62" s="46">
        <v>7.53</v>
      </c>
      <c r="X62" s="46">
        <v>4.0372000000000003</v>
      </c>
      <c r="Y62" s="46">
        <v>57.414699999999996</v>
      </c>
      <c r="Z62" s="46">
        <v>0</v>
      </c>
      <c r="AA62" s="46">
        <v>2012.671</v>
      </c>
      <c r="AB62" s="360">
        <v>814.97890000000007</v>
      </c>
      <c r="AC62" s="360">
        <v>943.6046</v>
      </c>
      <c r="AD62" s="360">
        <v>161.57130000000001</v>
      </c>
      <c r="AE62" s="360">
        <v>0.7</v>
      </c>
      <c r="AF62" s="360">
        <v>0.67910000000000004</v>
      </c>
      <c r="AG62" s="360">
        <v>3.9375</v>
      </c>
      <c r="AH62" s="360">
        <v>51.687599999999989</v>
      </c>
      <c r="AI62" s="46">
        <v>31.1906</v>
      </c>
      <c r="AJ62" s="46">
        <v>0</v>
      </c>
      <c r="AK62" s="46">
        <v>0</v>
      </c>
      <c r="AL62" s="46">
        <v>4.3213999999999997</v>
      </c>
      <c r="AM62" s="46">
        <v>10.7257</v>
      </c>
      <c r="AN62" s="46">
        <v>0</v>
      </c>
      <c r="AO62" s="46">
        <v>10.235299999999997</v>
      </c>
      <c r="AP62" s="46">
        <v>626.72660000000008</v>
      </c>
      <c r="AQ62" s="46">
        <v>44.276800000000009</v>
      </c>
      <c r="AR62" s="46">
        <v>14.8216</v>
      </c>
      <c r="AS62" s="46">
        <v>0.29759999999999998</v>
      </c>
      <c r="AT62" s="46">
        <v>0</v>
      </c>
      <c r="AU62" s="46">
        <v>4.7609999999999992</v>
      </c>
      <c r="AV62" s="46">
        <v>116.524</v>
      </c>
      <c r="AW62" s="46">
        <v>17.260400000000001</v>
      </c>
      <c r="AX62" s="46">
        <v>7.9974999999999996</v>
      </c>
      <c r="AY62" s="46">
        <v>0.75990000000000002</v>
      </c>
      <c r="AZ62" s="46">
        <v>0</v>
      </c>
      <c r="BA62" s="46">
        <v>1127.5491999999999</v>
      </c>
      <c r="BB62" s="46">
        <v>129.88410000000002</v>
      </c>
      <c r="BC62" s="46">
        <v>0</v>
      </c>
      <c r="BD62" s="46">
        <v>8732.5326000000005</v>
      </c>
      <c r="BE62" s="46">
        <v>138.90490000000003</v>
      </c>
      <c r="BF62" s="46">
        <v>8593.6276999999991</v>
      </c>
      <c r="BG62" s="46">
        <v>0</v>
      </c>
      <c r="BH62" s="46"/>
      <c r="BI62" s="46">
        <v>125695.24880000002</v>
      </c>
      <c r="BJ62" s="115"/>
    </row>
    <row r="63" spans="1:63" x14ac:dyDescent="0.2">
      <c r="BJ63" s="264"/>
    </row>
    <row r="64" spans="1:63" x14ac:dyDescent="0.2">
      <c r="D64" s="265"/>
      <c r="BI64" s="265"/>
      <c r="BJ64" s="266"/>
    </row>
    <row r="65" spans="12:53" x14ac:dyDescent="0.2">
      <c r="R65" s="267"/>
    </row>
    <row r="68" spans="12:53" x14ac:dyDescent="0.2">
      <c r="L68" s="265">
        <f>D55+D54+D16+D30</f>
        <v>2325.8546999999999</v>
      </c>
      <c r="BA68" s="231" t="s">
        <v>224</v>
      </c>
    </row>
  </sheetData>
  <mergeCells count="9">
    <mergeCell ref="BI3:BI4"/>
    <mergeCell ref="BJ3:BJ4"/>
    <mergeCell ref="A1:BI1"/>
    <mergeCell ref="BC2:BI2"/>
    <mergeCell ref="A3:A4"/>
    <mergeCell ref="B3:B4"/>
    <mergeCell ref="C3:C4"/>
    <mergeCell ref="D3:D4"/>
    <mergeCell ref="BH3:BH4"/>
  </mergeCells>
  <pageMargins left="0.15748031496062992" right="7.874015748031496E-2" top="0.47244094488188981" bottom="0.19685039370078741" header="0" footer="0"/>
  <pageSetup paperSize="8" scale="87" orientation="landscape" horizontalDpi="300" r:id="rId1"/>
  <rowBreaks count="1" manualBreakCount="1">
    <brk id="62" max="6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82"/>
  <sheetViews>
    <sheetView topLeftCell="A55" zoomScale="70" zoomScaleNormal="70" workbookViewId="0">
      <selection activeCell="V9" sqref="V9"/>
    </sheetView>
  </sheetViews>
  <sheetFormatPr defaultRowHeight="15.75" x14ac:dyDescent="0.25"/>
  <cols>
    <col min="1" max="1" width="5.5703125" style="52" bestFit="1" customWidth="1"/>
    <col min="2" max="2" width="53.7109375" style="47" customWidth="1"/>
    <col min="3" max="3" width="7.140625" style="51" bestFit="1" customWidth="1"/>
    <col min="4" max="4" width="18.28515625" style="593" customWidth="1"/>
    <col min="5" max="5" width="13" style="47" customWidth="1"/>
    <col min="6" max="17" width="12.140625" style="47" hidden="1" customWidth="1"/>
    <col min="18" max="18" width="14.5703125" style="47" customWidth="1"/>
    <col min="19" max="19" width="9.42578125" style="47" bestFit="1" customWidth="1"/>
    <col min="20" max="20" width="14.7109375" style="47" customWidth="1"/>
    <col min="21" max="21" width="12.28515625" style="48" customWidth="1"/>
    <col min="22" max="22" width="7.5703125" style="48" customWidth="1"/>
    <col min="23" max="23" width="14.42578125" style="48" customWidth="1"/>
    <col min="24" max="24" width="14.28515625" style="48" customWidth="1"/>
    <col min="25" max="25" width="15" style="48" customWidth="1"/>
    <col min="26" max="16384" width="9.140625" style="48"/>
  </cols>
  <sheetData>
    <row r="1" spans="1:25" x14ac:dyDescent="0.25">
      <c r="A1" s="839" t="s">
        <v>545</v>
      </c>
      <c r="B1" s="839"/>
      <c r="C1" s="839"/>
      <c r="D1" s="839"/>
      <c r="E1" s="839"/>
      <c r="F1" s="839"/>
      <c r="G1" s="839"/>
      <c r="H1" s="839"/>
      <c r="I1" s="839"/>
      <c r="J1" s="839"/>
      <c r="K1" s="839"/>
      <c r="L1" s="839"/>
      <c r="M1" s="839"/>
      <c r="N1" s="839"/>
      <c r="O1" s="839"/>
      <c r="P1" s="839"/>
      <c r="Q1" s="839"/>
      <c r="R1" s="839"/>
      <c r="S1" s="839"/>
      <c r="T1" s="839"/>
      <c r="U1" s="839"/>
      <c r="V1" s="839"/>
      <c r="W1" s="839"/>
      <c r="X1" s="839"/>
      <c r="Y1" s="839"/>
    </row>
    <row r="2" spans="1:25" x14ac:dyDescent="0.25">
      <c r="A2" s="936" t="s">
        <v>334</v>
      </c>
      <c r="B2" s="936"/>
      <c r="C2" s="936"/>
      <c r="D2" s="936"/>
      <c r="E2" s="936"/>
      <c r="F2" s="936"/>
      <c r="G2" s="936"/>
      <c r="H2" s="936"/>
      <c r="I2" s="936"/>
      <c r="J2" s="936"/>
      <c r="K2" s="936"/>
      <c r="L2" s="936"/>
      <c r="M2" s="936"/>
      <c r="N2" s="936"/>
      <c r="O2" s="936"/>
      <c r="P2" s="936"/>
      <c r="Q2" s="936"/>
      <c r="R2" s="936"/>
      <c r="S2" s="936"/>
      <c r="T2" s="936"/>
      <c r="U2" s="936"/>
      <c r="V2" s="936"/>
      <c r="W2" s="936"/>
      <c r="X2" s="936"/>
      <c r="Y2" s="936"/>
    </row>
    <row r="3" spans="1:25" x14ac:dyDescent="0.25">
      <c r="A3" s="883" t="s">
        <v>1</v>
      </c>
      <c r="B3" s="842" t="s">
        <v>169</v>
      </c>
      <c r="C3" s="842" t="s">
        <v>170</v>
      </c>
      <c r="D3" s="842" t="s">
        <v>354</v>
      </c>
      <c r="E3" s="842" t="s">
        <v>355</v>
      </c>
      <c r="F3" s="805" t="s">
        <v>315</v>
      </c>
      <c r="G3" s="806"/>
      <c r="H3" s="806"/>
      <c r="I3" s="807"/>
      <c r="J3" s="805" t="s">
        <v>413</v>
      </c>
      <c r="K3" s="806"/>
      <c r="L3" s="806"/>
      <c r="M3" s="807"/>
      <c r="N3" s="805" t="s">
        <v>385</v>
      </c>
      <c r="O3" s="806"/>
      <c r="P3" s="806"/>
      <c r="Q3" s="807"/>
      <c r="R3" s="842" t="s">
        <v>335</v>
      </c>
      <c r="S3" s="842"/>
      <c r="T3" s="842"/>
      <c r="U3" s="842"/>
      <c r="V3" s="842"/>
      <c r="W3" s="842"/>
      <c r="X3" s="842" t="s">
        <v>336</v>
      </c>
      <c r="Y3" s="842" t="s">
        <v>337</v>
      </c>
    </row>
    <row r="4" spans="1:25" ht="69.75" customHeight="1" x14ac:dyDescent="0.25">
      <c r="A4" s="883"/>
      <c r="B4" s="842"/>
      <c r="C4" s="842"/>
      <c r="D4" s="842"/>
      <c r="E4" s="842"/>
      <c r="F4" s="590" t="s">
        <v>8</v>
      </c>
      <c r="G4" s="590" t="s">
        <v>411</v>
      </c>
      <c r="H4" s="590" t="s">
        <v>412</v>
      </c>
      <c r="I4" s="590" t="s">
        <v>16</v>
      </c>
      <c r="J4" s="590" t="s">
        <v>8</v>
      </c>
      <c r="K4" s="590" t="s">
        <v>411</v>
      </c>
      <c r="L4" s="590" t="s">
        <v>412</v>
      </c>
      <c r="M4" s="590" t="s">
        <v>16</v>
      </c>
      <c r="N4" s="590"/>
      <c r="O4" s="590"/>
      <c r="P4" s="590"/>
      <c r="Q4" s="590"/>
      <c r="R4" s="590" t="s">
        <v>174</v>
      </c>
      <c r="S4" s="590" t="s">
        <v>338</v>
      </c>
      <c r="T4" s="590" t="s">
        <v>339</v>
      </c>
      <c r="U4" s="590" t="s">
        <v>340</v>
      </c>
      <c r="V4" s="590" t="s">
        <v>341</v>
      </c>
      <c r="W4" s="590" t="s">
        <v>342</v>
      </c>
      <c r="X4" s="842"/>
      <c r="Y4" s="842"/>
    </row>
    <row r="5" spans="1:25" x14ac:dyDescent="0.25">
      <c r="A5" s="138"/>
      <c r="B5" s="591" t="s">
        <v>174</v>
      </c>
      <c r="C5" s="591"/>
      <c r="D5" s="591"/>
      <c r="E5" s="279">
        <v>34.898600000000002</v>
      </c>
      <c r="F5" s="279" t="e">
        <v>#REF!</v>
      </c>
      <c r="G5" s="279" t="e">
        <v>#REF!</v>
      </c>
      <c r="H5" s="279" t="e">
        <v>#REF!</v>
      </c>
      <c r="I5" s="279">
        <v>0</v>
      </c>
      <c r="J5" s="279">
        <v>0</v>
      </c>
      <c r="K5" s="279">
        <v>0</v>
      </c>
      <c r="L5" s="279">
        <v>0</v>
      </c>
      <c r="M5" s="279">
        <v>0</v>
      </c>
      <c r="N5" s="279">
        <v>0</v>
      </c>
      <c r="O5" s="279">
        <v>0</v>
      </c>
      <c r="P5" s="279">
        <v>0</v>
      </c>
      <c r="Q5" s="279">
        <v>0</v>
      </c>
      <c r="R5" s="279">
        <v>15652.648000000001</v>
      </c>
      <c r="S5" s="279">
        <v>0</v>
      </c>
      <c r="T5" s="279">
        <v>11623.648000000001</v>
      </c>
      <c r="U5" s="279">
        <v>1615</v>
      </c>
      <c r="V5" s="279">
        <v>0</v>
      </c>
      <c r="W5" s="279">
        <v>2414</v>
      </c>
      <c r="X5" s="279">
        <v>13693.94794</v>
      </c>
      <c r="Y5" s="279">
        <v>1958.700060000001</v>
      </c>
    </row>
    <row r="6" spans="1:25" x14ac:dyDescent="0.25">
      <c r="A6" s="123" t="s">
        <v>267</v>
      </c>
      <c r="B6" s="148" t="s">
        <v>410</v>
      </c>
      <c r="C6" s="592"/>
      <c r="D6" s="592"/>
      <c r="E6" s="280">
        <v>10.458600000000002</v>
      </c>
      <c r="F6" s="280">
        <v>0</v>
      </c>
      <c r="G6" s="280" t="e">
        <v>#REF!</v>
      </c>
      <c r="H6" s="280" t="e">
        <v>#REF!</v>
      </c>
      <c r="I6" s="280">
        <v>0</v>
      </c>
      <c r="J6" s="280">
        <v>0</v>
      </c>
      <c r="K6" s="280">
        <v>0</v>
      </c>
      <c r="L6" s="280">
        <v>0</v>
      </c>
      <c r="M6" s="280">
        <v>0</v>
      </c>
      <c r="N6" s="280">
        <v>0</v>
      </c>
      <c r="O6" s="280">
        <v>0</v>
      </c>
      <c r="P6" s="280">
        <v>0</v>
      </c>
      <c r="Q6" s="280">
        <v>0</v>
      </c>
      <c r="R6" s="280">
        <v>3499</v>
      </c>
      <c r="S6" s="280">
        <v>0</v>
      </c>
      <c r="T6" s="280">
        <v>2160</v>
      </c>
      <c r="U6" s="280">
        <v>1339</v>
      </c>
      <c r="V6" s="280">
        <v>0</v>
      </c>
      <c r="W6" s="280">
        <v>0</v>
      </c>
      <c r="X6" s="280">
        <v>5401.44794</v>
      </c>
      <c r="Y6" s="280">
        <v>-1902.44794</v>
      </c>
    </row>
    <row r="7" spans="1:25" x14ac:dyDescent="0.25">
      <c r="A7" s="592" t="s">
        <v>222</v>
      </c>
      <c r="B7" s="2" t="s">
        <v>223</v>
      </c>
      <c r="C7" s="592"/>
      <c r="D7" s="592"/>
      <c r="E7" s="280"/>
      <c r="F7" s="280"/>
      <c r="G7" s="280"/>
      <c r="H7" s="280"/>
      <c r="I7" s="280"/>
      <c r="J7" s="280"/>
      <c r="K7" s="280"/>
      <c r="L7" s="280"/>
      <c r="M7" s="280"/>
      <c r="N7" s="280"/>
      <c r="O7" s="280"/>
      <c r="P7" s="280"/>
      <c r="Q7" s="280"/>
      <c r="R7" s="176">
        <v>0</v>
      </c>
      <c r="S7" s="278"/>
      <c r="T7" s="278"/>
      <c r="U7" s="278"/>
      <c r="V7" s="278"/>
      <c r="W7" s="278"/>
      <c r="X7" s="278"/>
      <c r="Y7" s="293">
        <v>0</v>
      </c>
    </row>
    <row r="8" spans="1:25" ht="31.5" x14ac:dyDescent="0.25">
      <c r="A8" s="123" t="s">
        <v>180</v>
      </c>
      <c r="B8" s="148" t="s">
        <v>299</v>
      </c>
      <c r="C8" s="592"/>
      <c r="D8" s="592"/>
      <c r="E8" s="280"/>
      <c r="F8" s="280"/>
      <c r="G8" s="280"/>
      <c r="H8" s="280"/>
      <c r="I8" s="280"/>
      <c r="J8" s="280"/>
      <c r="K8" s="280"/>
      <c r="L8" s="280"/>
      <c r="M8" s="280"/>
      <c r="N8" s="280"/>
      <c r="O8" s="280"/>
      <c r="P8" s="280"/>
      <c r="Q8" s="280"/>
      <c r="R8" s="176">
        <v>0</v>
      </c>
      <c r="S8" s="278"/>
      <c r="T8" s="278"/>
      <c r="U8" s="278"/>
      <c r="V8" s="278"/>
      <c r="W8" s="278"/>
      <c r="X8" s="278"/>
      <c r="Y8" s="293">
        <v>0</v>
      </c>
    </row>
    <row r="9" spans="1:25" ht="31.5" x14ac:dyDescent="0.25">
      <c r="A9" s="123" t="s">
        <v>235</v>
      </c>
      <c r="B9" s="148" t="s">
        <v>343</v>
      </c>
      <c r="C9" s="592"/>
      <c r="D9" s="592"/>
      <c r="E9" s="280"/>
      <c r="F9" s="280"/>
      <c r="G9" s="280"/>
      <c r="H9" s="280"/>
      <c r="I9" s="280"/>
      <c r="J9" s="280"/>
      <c r="K9" s="280"/>
      <c r="L9" s="280"/>
      <c r="M9" s="280"/>
      <c r="N9" s="280"/>
      <c r="O9" s="280"/>
      <c r="P9" s="280"/>
      <c r="Q9" s="280"/>
      <c r="R9" s="176">
        <v>0</v>
      </c>
      <c r="S9" s="278"/>
      <c r="T9" s="278"/>
      <c r="U9" s="278"/>
      <c r="V9" s="278"/>
      <c r="W9" s="278"/>
      <c r="X9" s="278"/>
      <c r="Y9" s="293">
        <v>0</v>
      </c>
    </row>
    <row r="10" spans="1:25" x14ac:dyDescent="0.25">
      <c r="A10" s="123" t="s">
        <v>300</v>
      </c>
      <c r="B10" s="148" t="s">
        <v>344</v>
      </c>
      <c r="C10" s="592"/>
      <c r="D10" s="592"/>
      <c r="E10" s="280">
        <v>7.9780000000000006</v>
      </c>
      <c r="F10" s="280">
        <v>0</v>
      </c>
      <c r="G10" s="280">
        <v>0</v>
      </c>
      <c r="H10" s="280">
        <v>0</v>
      </c>
      <c r="I10" s="280">
        <v>0</v>
      </c>
      <c r="J10" s="280">
        <v>0</v>
      </c>
      <c r="K10" s="280">
        <v>0</v>
      </c>
      <c r="L10" s="280">
        <v>0</v>
      </c>
      <c r="M10" s="280">
        <v>0</v>
      </c>
      <c r="N10" s="280">
        <v>0</v>
      </c>
      <c r="O10" s="280">
        <v>0</v>
      </c>
      <c r="P10" s="280">
        <v>0</v>
      </c>
      <c r="Q10" s="280">
        <v>0</v>
      </c>
      <c r="R10" s="280">
        <v>0</v>
      </c>
      <c r="S10" s="280">
        <v>0</v>
      </c>
      <c r="T10" s="280">
        <v>0</v>
      </c>
      <c r="U10" s="280">
        <v>0</v>
      </c>
      <c r="V10" s="280">
        <v>0</v>
      </c>
      <c r="W10" s="280">
        <v>0</v>
      </c>
      <c r="X10" s="280">
        <v>5401.44794</v>
      </c>
      <c r="Y10" s="280">
        <v>-5401.44794</v>
      </c>
    </row>
    <row r="11" spans="1:25" x14ac:dyDescent="0.25">
      <c r="A11" s="595">
        <v>1</v>
      </c>
      <c r="B11" s="297" t="s">
        <v>463</v>
      </c>
      <c r="C11" s="594" t="s">
        <v>46</v>
      </c>
      <c r="D11" s="594" t="s">
        <v>264</v>
      </c>
      <c r="E11" s="65">
        <v>0.13</v>
      </c>
      <c r="F11" s="65"/>
      <c r="G11" s="65"/>
      <c r="H11" s="65"/>
      <c r="I11" s="65"/>
      <c r="J11" s="65"/>
      <c r="K11" s="65"/>
      <c r="L11" s="65"/>
      <c r="M11" s="65"/>
      <c r="N11" s="65"/>
      <c r="O11" s="65"/>
      <c r="P11" s="65"/>
      <c r="Q11" s="65"/>
      <c r="R11" s="124">
        <v>0</v>
      </c>
      <c r="S11" s="137"/>
      <c r="T11" s="137"/>
      <c r="U11" s="137"/>
      <c r="V11" s="137"/>
      <c r="W11" s="137"/>
      <c r="X11" s="137">
        <v>91</v>
      </c>
      <c r="Y11" s="294">
        <v>-91</v>
      </c>
    </row>
    <row r="12" spans="1:25" x14ac:dyDescent="0.25">
      <c r="A12" s="595">
        <v>2</v>
      </c>
      <c r="B12" s="596" t="s">
        <v>502</v>
      </c>
      <c r="C12" s="594" t="s">
        <v>46</v>
      </c>
      <c r="D12" s="594" t="s">
        <v>242</v>
      </c>
      <c r="E12" s="65">
        <v>0.05</v>
      </c>
      <c r="F12" s="65"/>
      <c r="G12" s="65"/>
      <c r="H12" s="65"/>
      <c r="I12" s="65"/>
      <c r="J12" s="65"/>
      <c r="K12" s="65"/>
      <c r="L12" s="65"/>
      <c r="M12" s="65"/>
      <c r="N12" s="65"/>
      <c r="O12" s="65"/>
      <c r="P12" s="65"/>
      <c r="Q12" s="65"/>
      <c r="R12" s="124">
        <v>0</v>
      </c>
      <c r="S12" s="137"/>
      <c r="T12" s="137"/>
      <c r="U12" s="137"/>
      <c r="V12" s="137"/>
      <c r="W12" s="137"/>
      <c r="X12" s="137">
        <v>35</v>
      </c>
      <c r="Y12" s="294">
        <v>-35</v>
      </c>
    </row>
    <row r="13" spans="1:25" x14ac:dyDescent="0.25">
      <c r="A13" s="595">
        <v>3</v>
      </c>
      <c r="B13" s="596" t="s">
        <v>499</v>
      </c>
      <c r="C13" s="594" t="s">
        <v>46</v>
      </c>
      <c r="D13" s="594" t="s">
        <v>242</v>
      </c>
      <c r="E13" s="65">
        <v>0.3</v>
      </c>
      <c r="F13" s="65"/>
      <c r="G13" s="65"/>
      <c r="H13" s="65"/>
      <c r="I13" s="65"/>
      <c r="J13" s="65"/>
      <c r="K13" s="65"/>
      <c r="L13" s="65"/>
      <c r="M13" s="65"/>
      <c r="N13" s="65"/>
      <c r="O13" s="65"/>
      <c r="P13" s="65"/>
      <c r="Q13" s="65"/>
      <c r="R13" s="124">
        <v>0</v>
      </c>
      <c r="S13" s="137"/>
      <c r="T13" s="137"/>
      <c r="U13" s="137"/>
      <c r="V13" s="137"/>
      <c r="W13" s="137"/>
      <c r="X13" s="137">
        <v>180</v>
      </c>
      <c r="Y13" s="294">
        <v>-180</v>
      </c>
    </row>
    <row r="14" spans="1:25" x14ac:dyDescent="0.25">
      <c r="A14" s="595">
        <v>4</v>
      </c>
      <c r="B14" s="596" t="s">
        <v>465</v>
      </c>
      <c r="C14" s="594" t="s">
        <v>46</v>
      </c>
      <c r="D14" s="594" t="s">
        <v>243</v>
      </c>
      <c r="E14" s="65">
        <v>0.11</v>
      </c>
      <c r="F14" s="65"/>
      <c r="G14" s="65"/>
      <c r="H14" s="65"/>
      <c r="I14" s="65"/>
      <c r="J14" s="65"/>
      <c r="K14" s="65"/>
      <c r="L14" s="65"/>
      <c r="M14" s="65"/>
      <c r="N14" s="65"/>
      <c r="O14" s="65"/>
      <c r="P14" s="65"/>
      <c r="Q14" s="65"/>
      <c r="R14" s="124">
        <v>0</v>
      </c>
      <c r="S14" s="137"/>
      <c r="T14" s="137"/>
      <c r="U14" s="137"/>
      <c r="V14" s="137"/>
      <c r="W14" s="137"/>
      <c r="X14" s="137">
        <v>66</v>
      </c>
      <c r="Y14" s="294">
        <v>-66</v>
      </c>
    </row>
    <row r="15" spans="1:25" ht="31.5" x14ac:dyDescent="0.25">
      <c r="A15" s="595">
        <v>5</v>
      </c>
      <c r="B15" s="596" t="s">
        <v>466</v>
      </c>
      <c r="C15" s="594" t="s">
        <v>46</v>
      </c>
      <c r="D15" s="594" t="s">
        <v>467</v>
      </c>
      <c r="E15" s="65">
        <v>2.8000000000000001E-2</v>
      </c>
      <c r="F15" s="65"/>
      <c r="G15" s="65"/>
      <c r="H15" s="65"/>
      <c r="I15" s="65"/>
      <c r="J15" s="65"/>
      <c r="K15" s="65"/>
      <c r="L15" s="65"/>
      <c r="M15" s="65"/>
      <c r="N15" s="65"/>
      <c r="O15" s="65"/>
      <c r="P15" s="65"/>
      <c r="Q15" s="65"/>
      <c r="R15" s="124">
        <v>0</v>
      </c>
      <c r="S15" s="137"/>
      <c r="T15" s="137"/>
      <c r="U15" s="137"/>
      <c r="V15" s="137"/>
      <c r="W15" s="137"/>
      <c r="X15" s="137">
        <v>21</v>
      </c>
      <c r="Y15" s="294">
        <v>-21</v>
      </c>
    </row>
    <row r="16" spans="1:25" x14ac:dyDescent="0.25">
      <c r="A16" s="595">
        <v>6</v>
      </c>
      <c r="B16" s="596" t="s">
        <v>468</v>
      </c>
      <c r="C16" s="594" t="s">
        <v>46</v>
      </c>
      <c r="D16" s="594" t="s">
        <v>240</v>
      </c>
      <c r="E16" s="65">
        <v>6.9</v>
      </c>
      <c r="F16" s="65"/>
      <c r="G16" s="65"/>
      <c r="H16" s="65"/>
      <c r="I16" s="65"/>
      <c r="J16" s="65"/>
      <c r="K16" s="65"/>
      <c r="L16" s="65"/>
      <c r="M16" s="65"/>
      <c r="N16" s="65"/>
      <c r="O16" s="65"/>
      <c r="P16" s="65"/>
      <c r="Q16" s="65"/>
      <c r="R16" s="124">
        <v>0</v>
      </c>
      <c r="S16" s="137"/>
      <c r="T16" s="137"/>
      <c r="U16" s="137"/>
      <c r="V16" s="137"/>
      <c r="W16" s="137"/>
      <c r="X16" s="137">
        <v>5000</v>
      </c>
      <c r="Y16" s="294">
        <v>-5000</v>
      </c>
    </row>
    <row r="17" spans="1:25" x14ac:dyDescent="0.25">
      <c r="A17" s="595">
        <v>7</v>
      </c>
      <c r="B17" s="596" t="s">
        <v>469</v>
      </c>
      <c r="C17" s="594" t="s">
        <v>49</v>
      </c>
      <c r="D17" s="594" t="s">
        <v>248</v>
      </c>
      <c r="E17" s="65">
        <v>0.09</v>
      </c>
      <c r="F17" s="65"/>
      <c r="G17" s="65"/>
      <c r="H17" s="65"/>
      <c r="I17" s="65"/>
      <c r="J17" s="65"/>
      <c r="K17" s="65"/>
      <c r="L17" s="65"/>
      <c r="M17" s="65"/>
      <c r="N17" s="65"/>
      <c r="O17" s="65"/>
      <c r="P17" s="65"/>
      <c r="Q17" s="65"/>
      <c r="R17" s="124">
        <v>0</v>
      </c>
      <c r="S17" s="124"/>
      <c r="T17" s="124"/>
      <c r="U17" s="124"/>
      <c r="V17" s="124"/>
      <c r="W17" s="124"/>
      <c r="X17" s="124">
        <v>8.4479399999999991</v>
      </c>
      <c r="Y17" s="294">
        <v>-8.4479399999999991</v>
      </c>
    </row>
    <row r="18" spans="1:25" ht="31.5" x14ac:dyDescent="0.25">
      <c r="A18" s="606">
        <v>8</v>
      </c>
      <c r="B18" s="607" t="s">
        <v>470</v>
      </c>
      <c r="C18" s="605" t="s">
        <v>24</v>
      </c>
      <c r="D18" s="605" t="s">
        <v>246</v>
      </c>
      <c r="E18" s="65">
        <v>0.17</v>
      </c>
      <c r="F18" s="65"/>
      <c r="G18" s="65"/>
      <c r="H18" s="65"/>
      <c r="I18" s="65"/>
      <c r="J18" s="65"/>
      <c r="K18" s="65"/>
      <c r="L18" s="65"/>
      <c r="M18" s="65"/>
      <c r="N18" s="65"/>
      <c r="O18" s="65"/>
      <c r="P18" s="65"/>
      <c r="Q18" s="65"/>
      <c r="R18" s="124">
        <v>0</v>
      </c>
      <c r="S18" s="124"/>
      <c r="T18" s="124"/>
      <c r="U18" s="124"/>
      <c r="V18" s="124"/>
      <c r="W18" s="124"/>
      <c r="X18" s="124"/>
      <c r="Y18" s="294">
        <v>0</v>
      </c>
    </row>
    <row r="19" spans="1:25" x14ac:dyDescent="0.25">
      <c r="A19" s="595">
        <v>9</v>
      </c>
      <c r="B19" s="596" t="s">
        <v>562</v>
      </c>
      <c r="C19" s="594" t="s">
        <v>39</v>
      </c>
      <c r="D19" s="594" t="s">
        <v>245</v>
      </c>
      <c r="E19" s="65">
        <v>0.2</v>
      </c>
      <c r="F19" s="65"/>
      <c r="G19" s="65"/>
      <c r="H19" s="65"/>
      <c r="I19" s="65"/>
      <c r="J19" s="65"/>
      <c r="K19" s="65"/>
      <c r="L19" s="65"/>
      <c r="M19" s="65"/>
      <c r="N19" s="65"/>
      <c r="O19" s="65"/>
      <c r="P19" s="65"/>
      <c r="Q19" s="65"/>
      <c r="R19" s="124">
        <v>0</v>
      </c>
      <c r="S19" s="124"/>
      <c r="T19" s="124"/>
      <c r="U19" s="124"/>
      <c r="V19" s="124"/>
      <c r="W19" s="124"/>
      <c r="X19" s="124"/>
      <c r="Y19" s="294">
        <v>0</v>
      </c>
    </row>
    <row r="20" spans="1:25" x14ac:dyDescent="0.25">
      <c r="A20" s="123" t="s">
        <v>305</v>
      </c>
      <c r="B20" s="148" t="s">
        <v>345</v>
      </c>
      <c r="C20" s="592"/>
      <c r="D20" s="592"/>
      <c r="E20" s="280"/>
      <c r="F20" s="280"/>
      <c r="G20" s="280"/>
      <c r="H20" s="280"/>
      <c r="I20" s="280"/>
      <c r="J20" s="280"/>
      <c r="K20" s="280"/>
      <c r="L20" s="280"/>
      <c r="M20" s="280"/>
      <c r="N20" s="280"/>
      <c r="O20" s="280"/>
      <c r="P20" s="280"/>
      <c r="Q20" s="280"/>
      <c r="R20" s="280"/>
      <c r="S20" s="280"/>
      <c r="T20" s="280"/>
      <c r="U20" s="280"/>
      <c r="V20" s="280"/>
      <c r="W20" s="280"/>
      <c r="X20" s="280"/>
      <c r="Y20" s="280"/>
    </row>
    <row r="21" spans="1:25" x14ac:dyDescent="0.25">
      <c r="A21" s="123" t="s">
        <v>306</v>
      </c>
      <c r="B21" s="148" t="s">
        <v>350</v>
      </c>
      <c r="C21" s="592"/>
      <c r="D21" s="592"/>
      <c r="E21" s="280">
        <v>0.2</v>
      </c>
      <c r="F21" s="280">
        <v>0</v>
      </c>
      <c r="G21" s="280">
        <v>0</v>
      </c>
      <c r="H21" s="280">
        <v>0</v>
      </c>
      <c r="I21" s="280">
        <v>0</v>
      </c>
      <c r="J21" s="280">
        <v>0</v>
      </c>
      <c r="K21" s="280">
        <v>0</v>
      </c>
      <c r="L21" s="280">
        <v>0</v>
      </c>
      <c r="M21" s="280">
        <v>0</v>
      </c>
      <c r="N21" s="280">
        <v>0</v>
      </c>
      <c r="O21" s="280">
        <v>0</v>
      </c>
      <c r="P21" s="280">
        <v>0</v>
      </c>
      <c r="Q21" s="280">
        <v>0</v>
      </c>
      <c r="R21" s="280">
        <v>960</v>
      </c>
      <c r="S21" s="280">
        <v>0</v>
      </c>
      <c r="T21" s="280">
        <v>960</v>
      </c>
      <c r="U21" s="280">
        <v>0</v>
      </c>
      <c r="V21" s="280">
        <v>0</v>
      </c>
      <c r="W21" s="280">
        <v>0</v>
      </c>
      <c r="X21" s="280">
        <v>0</v>
      </c>
      <c r="Y21" s="280">
        <v>960</v>
      </c>
    </row>
    <row r="22" spans="1:25" x14ac:dyDescent="0.25">
      <c r="A22" s="605">
        <v>10</v>
      </c>
      <c r="B22" s="55" t="s">
        <v>563</v>
      </c>
      <c r="C22" s="605" t="s">
        <v>25</v>
      </c>
      <c r="D22" s="605" t="s">
        <v>245</v>
      </c>
      <c r="E22" s="124">
        <v>0.2</v>
      </c>
      <c r="F22" s="124"/>
      <c r="G22" s="124"/>
      <c r="H22" s="124"/>
      <c r="I22" s="124"/>
      <c r="J22" s="124"/>
      <c r="K22" s="124"/>
      <c r="L22" s="124"/>
      <c r="M22" s="124"/>
      <c r="N22" s="124"/>
      <c r="O22" s="124"/>
      <c r="P22" s="124"/>
      <c r="Q22" s="124"/>
      <c r="R22" s="124">
        <v>960</v>
      </c>
      <c r="S22" s="137"/>
      <c r="T22" s="124">
        <v>960</v>
      </c>
      <c r="U22" s="137"/>
      <c r="V22" s="137"/>
      <c r="W22" s="137"/>
      <c r="X22" s="137"/>
      <c r="Y22" s="294">
        <v>960</v>
      </c>
    </row>
    <row r="23" spans="1:25" ht="31.5" x14ac:dyDescent="0.25">
      <c r="A23" s="123" t="s">
        <v>307</v>
      </c>
      <c r="B23" s="148" t="s">
        <v>346</v>
      </c>
      <c r="C23" s="592"/>
      <c r="D23" s="592"/>
      <c r="E23" s="280">
        <v>1.4600000000000004</v>
      </c>
      <c r="F23" s="280">
        <v>0</v>
      </c>
      <c r="G23" s="280" t="e">
        <v>#REF!</v>
      </c>
      <c r="H23" s="280" t="e">
        <v>#REF!</v>
      </c>
      <c r="I23" s="280">
        <v>0</v>
      </c>
      <c r="J23" s="280">
        <v>0</v>
      </c>
      <c r="K23" s="280">
        <v>0</v>
      </c>
      <c r="L23" s="280">
        <v>0</v>
      </c>
      <c r="M23" s="280">
        <v>0</v>
      </c>
      <c r="N23" s="280">
        <v>0</v>
      </c>
      <c r="O23" s="280">
        <v>0</v>
      </c>
      <c r="P23" s="280">
        <v>0</v>
      </c>
      <c r="Q23" s="280">
        <v>0</v>
      </c>
      <c r="R23" s="280">
        <v>2539</v>
      </c>
      <c r="S23" s="280">
        <v>0</v>
      </c>
      <c r="T23" s="280">
        <v>1200</v>
      </c>
      <c r="U23" s="280">
        <v>1339</v>
      </c>
      <c r="V23" s="280">
        <v>0</v>
      </c>
      <c r="W23" s="280">
        <v>0</v>
      </c>
      <c r="X23" s="280">
        <v>0</v>
      </c>
      <c r="Y23" s="280">
        <v>2539</v>
      </c>
    </row>
    <row r="24" spans="1:25" ht="31.5" x14ac:dyDescent="0.25">
      <c r="A24" s="595">
        <v>11</v>
      </c>
      <c r="B24" s="55" t="s">
        <v>364</v>
      </c>
      <c r="C24" s="594" t="s">
        <v>44</v>
      </c>
      <c r="D24" s="594" t="s">
        <v>264</v>
      </c>
      <c r="E24" s="65">
        <v>0.5</v>
      </c>
      <c r="F24" s="65"/>
      <c r="G24" s="65" t="e">
        <v>#REF!</v>
      </c>
      <c r="H24" s="65" t="e">
        <v>#REF!</v>
      </c>
      <c r="I24" s="65"/>
      <c r="J24" s="65"/>
      <c r="K24" s="65"/>
      <c r="L24" s="65"/>
      <c r="M24" s="65"/>
      <c r="N24" s="65"/>
      <c r="O24" s="65"/>
      <c r="P24" s="65"/>
      <c r="Q24" s="65"/>
      <c r="R24" s="124">
        <v>600</v>
      </c>
      <c r="S24" s="137"/>
      <c r="T24" s="137"/>
      <c r="U24" s="124">
        <v>600</v>
      </c>
      <c r="V24" s="137"/>
      <c r="W24" s="137"/>
      <c r="X24" s="137"/>
      <c r="Y24" s="294">
        <v>600</v>
      </c>
    </row>
    <row r="25" spans="1:25" x14ac:dyDescent="0.25">
      <c r="A25" s="935">
        <v>12</v>
      </c>
      <c r="B25" s="792" t="s">
        <v>363</v>
      </c>
      <c r="C25" s="791" t="s">
        <v>43</v>
      </c>
      <c r="D25" s="594" t="s">
        <v>248</v>
      </c>
      <c r="E25" s="65">
        <v>0.05</v>
      </c>
      <c r="F25" s="65"/>
      <c r="G25" s="65" t="e">
        <v>#REF!</v>
      </c>
      <c r="H25" s="65" t="e">
        <v>#REF!</v>
      </c>
      <c r="I25" s="65"/>
      <c r="J25" s="65"/>
      <c r="K25" s="65"/>
      <c r="L25" s="65"/>
      <c r="M25" s="65"/>
      <c r="N25" s="65"/>
      <c r="O25" s="65"/>
      <c r="P25" s="65"/>
      <c r="Q25" s="65"/>
      <c r="R25" s="124">
        <v>50</v>
      </c>
      <c r="S25" s="137"/>
      <c r="T25" s="137"/>
      <c r="U25" s="124">
        <v>50</v>
      </c>
      <c r="V25" s="137"/>
      <c r="W25" s="137"/>
      <c r="X25" s="137"/>
      <c r="Y25" s="294">
        <v>50</v>
      </c>
    </row>
    <row r="26" spans="1:25" x14ac:dyDescent="0.25">
      <c r="A26" s="935"/>
      <c r="B26" s="792"/>
      <c r="C26" s="791"/>
      <c r="D26" s="594" t="s">
        <v>241</v>
      </c>
      <c r="E26" s="65">
        <v>0.04</v>
      </c>
      <c r="F26" s="65"/>
      <c r="G26" s="65" t="e">
        <v>#REF!</v>
      </c>
      <c r="H26" s="65" t="e">
        <v>#REF!</v>
      </c>
      <c r="I26" s="65"/>
      <c r="J26" s="65"/>
      <c r="K26" s="65"/>
      <c r="L26" s="65"/>
      <c r="M26" s="65"/>
      <c r="N26" s="65"/>
      <c r="O26" s="65"/>
      <c r="P26" s="65"/>
      <c r="Q26" s="65"/>
      <c r="R26" s="124">
        <v>48</v>
      </c>
      <c r="S26" s="137"/>
      <c r="T26" s="137"/>
      <c r="U26" s="124">
        <v>48</v>
      </c>
      <c r="V26" s="137"/>
      <c r="W26" s="137"/>
      <c r="X26" s="137"/>
      <c r="Y26" s="294">
        <v>48</v>
      </c>
    </row>
    <row r="27" spans="1:25" x14ac:dyDescent="0.25">
      <c r="A27" s="935"/>
      <c r="B27" s="792"/>
      <c r="C27" s="791"/>
      <c r="D27" s="594" t="s">
        <v>242</v>
      </c>
      <c r="E27" s="65">
        <v>0.06</v>
      </c>
      <c r="F27" s="65"/>
      <c r="G27" s="65" t="e">
        <v>#REF!</v>
      </c>
      <c r="H27" s="65" t="e">
        <v>#REF!</v>
      </c>
      <c r="I27" s="65"/>
      <c r="J27" s="65"/>
      <c r="K27" s="65"/>
      <c r="L27" s="65"/>
      <c r="M27" s="65"/>
      <c r="N27" s="65"/>
      <c r="O27" s="65"/>
      <c r="P27" s="65"/>
      <c r="Q27" s="65"/>
      <c r="R27" s="124">
        <v>60</v>
      </c>
      <c r="S27" s="137"/>
      <c r="T27" s="137"/>
      <c r="U27" s="124">
        <v>60</v>
      </c>
      <c r="V27" s="137"/>
      <c r="W27" s="137"/>
      <c r="X27" s="137"/>
      <c r="Y27" s="294">
        <v>60</v>
      </c>
    </row>
    <row r="28" spans="1:25" x14ac:dyDescent="0.25">
      <c r="A28" s="935"/>
      <c r="B28" s="792"/>
      <c r="C28" s="791"/>
      <c r="D28" s="594" t="s">
        <v>251</v>
      </c>
      <c r="E28" s="65">
        <v>0.05</v>
      </c>
      <c r="F28" s="65"/>
      <c r="G28" s="65" t="e">
        <v>#REF!</v>
      </c>
      <c r="H28" s="65" t="e">
        <v>#REF!</v>
      </c>
      <c r="I28" s="65"/>
      <c r="J28" s="65"/>
      <c r="K28" s="65"/>
      <c r="L28" s="65"/>
      <c r="M28" s="65"/>
      <c r="N28" s="65"/>
      <c r="O28" s="65"/>
      <c r="P28" s="65"/>
      <c r="Q28" s="65"/>
      <c r="R28" s="124">
        <v>50</v>
      </c>
      <c r="S28" s="137"/>
      <c r="T28" s="137"/>
      <c r="U28" s="124">
        <v>50</v>
      </c>
      <c r="V28" s="137"/>
      <c r="W28" s="137"/>
      <c r="X28" s="137"/>
      <c r="Y28" s="294">
        <v>50</v>
      </c>
    </row>
    <row r="29" spans="1:25" x14ac:dyDescent="0.25">
      <c r="A29" s="935"/>
      <c r="B29" s="792"/>
      <c r="C29" s="791"/>
      <c r="D29" s="594" t="s">
        <v>240</v>
      </c>
      <c r="E29" s="65">
        <v>0.04</v>
      </c>
      <c r="F29" s="65"/>
      <c r="G29" s="65" t="e">
        <v>#REF!</v>
      </c>
      <c r="H29" s="65" t="e">
        <v>#REF!</v>
      </c>
      <c r="I29" s="65"/>
      <c r="J29" s="65"/>
      <c r="K29" s="65"/>
      <c r="L29" s="65"/>
      <c r="M29" s="65"/>
      <c r="N29" s="65"/>
      <c r="O29" s="65"/>
      <c r="P29" s="65"/>
      <c r="Q29" s="65"/>
      <c r="R29" s="124">
        <v>48</v>
      </c>
      <c r="S29" s="137"/>
      <c r="T29" s="137"/>
      <c r="U29" s="124">
        <v>48</v>
      </c>
      <c r="V29" s="137"/>
      <c r="W29" s="137"/>
      <c r="X29" s="137"/>
      <c r="Y29" s="294">
        <v>48</v>
      </c>
    </row>
    <row r="30" spans="1:25" x14ac:dyDescent="0.25">
      <c r="A30" s="935"/>
      <c r="B30" s="792"/>
      <c r="C30" s="791"/>
      <c r="D30" s="594" t="s">
        <v>247</v>
      </c>
      <c r="E30" s="65">
        <v>0.16</v>
      </c>
      <c r="F30" s="65"/>
      <c r="G30" s="65" t="e">
        <v>#REF!</v>
      </c>
      <c r="H30" s="65" t="e">
        <v>#REF!</v>
      </c>
      <c r="I30" s="65"/>
      <c r="J30" s="65"/>
      <c r="K30" s="65"/>
      <c r="L30" s="65"/>
      <c r="M30" s="65"/>
      <c r="N30" s="65"/>
      <c r="O30" s="65"/>
      <c r="P30" s="65"/>
      <c r="Q30" s="65"/>
      <c r="R30" s="124">
        <v>128</v>
      </c>
      <c r="S30" s="137"/>
      <c r="T30" s="137"/>
      <c r="U30" s="124">
        <v>128</v>
      </c>
      <c r="V30" s="137"/>
      <c r="W30" s="137"/>
      <c r="X30" s="137"/>
      <c r="Y30" s="294">
        <v>128</v>
      </c>
    </row>
    <row r="31" spans="1:25" x14ac:dyDescent="0.25">
      <c r="A31" s="935"/>
      <c r="B31" s="792"/>
      <c r="C31" s="791"/>
      <c r="D31" s="594" t="s">
        <v>238</v>
      </c>
      <c r="E31" s="65">
        <v>0.04</v>
      </c>
      <c r="F31" s="65"/>
      <c r="G31" s="65" t="e">
        <v>#REF!</v>
      </c>
      <c r="H31" s="65" t="e">
        <v>#REF!</v>
      </c>
      <c r="I31" s="65"/>
      <c r="J31" s="65"/>
      <c r="K31" s="65"/>
      <c r="L31" s="65"/>
      <c r="M31" s="65"/>
      <c r="N31" s="65"/>
      <c r="O31" s="65"/>
      <c r="P31" s="65"/>
      <c r="Q31" s="65"/>
      <c r="R31" s="124">
        <v>40</v>
      </c>
      <c r="S31" s="137"/>
      <c r="T31" s="137"/>
      <c r="U31" s="124">
        <v>40</v>
      </c>
      <c r="V31" s="137"/>
      <c r="W31" s="137"/>
      <c r="X31" s="137"/>
      <c r="Y31" s="294">
        <v>40</v>
      </c>
    </row>
    <row r="32" spans="1:25" x14ac:dyDescent="0.25">
      <c r="A32" s="935"/>
      <c r="B32" s="792"/>
      <c r="C32" s="791"/>
      <c r="D32" s="594" t="s">
        <v>244</v>
      </c>
      <c r="E32" s="65">
        <v>0.04</v>
      </c>
      <c r="F32" s="65"/>
      <c r="G32" s="65" t="e">
        <v>#REF!</v>
      </c>
      <c r="H32" s="65" t="e">
        <v>#REF!</v>
      </c>
      <c r="I32" s="65"/>
      <c r="J32" s="65"/>
      <c r="K32" s="65"/>
      <c r="L32" s="65"/>
      <c r="M32" s="65"/>
      <c r="N32" s="65"/>
      <c r="O32" s="65"/>
      <c r="P32" s="65"/>
      <c r="Q32" s="65"/>
      <c r="R32" s="124">
        <v>40</v>
      </c>
      <c r="S32" s="137"/>
      <c r="T32" s="137"/>
      <c r="U32" s="124">
        <v>40</v>
      </c>
      <c r="V32" s="137"/>
      <c r="W32" s="137"/>
      <c r="X32" s="137"/>
      <c r="Y32" s="294">
        <v>40</v>
      </c>
    </row>
    <row r="33" spans="1:25" x14ac:dyDescent="0.25">
      <c r="A33" s="935"/>
      <c r="B33" s="792"/>
      <c r="C33" s="791"/>
      <c r="D33" s="594" t="s">
        <v>249</v>
      </c>
      <c r="E33" s="65">
        <v>0.05</v>
      </c>
      <c r="F33" s="65"/>
      <c r="G33" s="65" t="e">
        <v>#REF!</v>
      </c>
      <c r="H33" s="65" t="e">
        <v>#REF!</v>
      </c>
      <c r="I33" s="65"/>
      <c r="J33" s="65"/>
      <c r="K33" s="65"/>
      <c r="L33" s="65"/>
      <c r="M33" s="65"/>
      <c r="N33" s="65"/>
      <c r="O33" s="65"/>
      <c r="P33" s="65"/>
      <c r="Q33" s="65"/>
      <c r="R33" s="124">
        <v>75</v>
      </c>
      <c r="S33" s="137"/>
      <c r="T33" s="137"/>
      <c r="U33" s="124">
        <v>75</v>
      </c>
      <c r="V33" s="137"/>
      <c r="W33" s="137"/>
      <c r="X33" s="137"/>
      <c r="Y33" s="294">
        <v>75</v>
      </c>
    </row>
    <row r="34" spans="1:25" x14ac:dyDescent="0.25">
      <c r="A34" s="935"/>
      <c r="B34" s="792"/>
      <c r="C34" s="791"/>
      <c r="D34" s="594" t="s">
        <v>245</v>
      </c>
      <c r="E34" s="65">
        <v>0.05</v>
      </c>
      <c r="F34" s="65"/>
      <c r="G34" s="65" t="e">
        <v>#REF!</v>
      </c>
      <c r="H34" s="65" t="e">
        <v>#REF!</v>
      </c>
      <c r="I34" s="65"/>
      <c r="J34" s="65"/>
      <c r="K34" s="65"/>
      <c r="L34" s="65"/>
      <c r="M34" s="65"/>
      <c r="N34" s="65"/>
      <c r="O34" s="65"/>
      <c r="P34" s="65"/>
      <c r="Q34" s="65"/>
      <c r="R34" s="124">
        <v>50</v>
      </c>
      <c r="S34" s="137"/>
      <c r="T34" s="137"/>
      <c r="U34" s="124">
        <v>50</v>
      </c>
      <c r="V34" s="137"/>
      <c r="W34" s="137"/>
      <c r="X34" s="137"/>
      <c r="Y34" s="294">
        <v>50</v>
      </c>
    </row>
    <row r="35" spans="1:25" x14ac:dyDescent="0.25">
      <c r="A35" s="935"/>
      <c r="B35" s="792"/>
      <c r="C35" s="791"/>
      <c r="D35" s="594" t="s">
        <v>250</v>
      </c>
      <c r="E35" s="65">
        <v>0.03</v>
      </c>
      <c r="F35" s="65"/>
      <c r="G35" s="65" t="e">
        <v>#REF!</v>
      </c>
      <c r="H35" s="65" t="e">
        <v>#REF!</v>
      </c>
      <c r="I35" s="65"/>
      <c r="J35" s="65"/>
      <c r="K35" s="65"/>
      <c r="L35" s="65"/>
      <c r="M35" s="65"/>
      <c r="N35" s="65"/>
      <c r="O35" s="65"/>
      <c r="P35" s="65"/>
      <c r="Q35" s="65"/>
      <c r="R35" s="124">
        <v>30</v>
      </c>
      <c r="S35" s="137"/>
      <c r="T35" s="137"/>
      <c r="U35" s="124">
        <v>30</v>
      </c>
      <c r="V35" s="137"/>
      <c r="W35" s="137"/>
      <c r="X35" s="137"/>
      <c r="Y35" s="294">
        <v>30</v>
      </c>
    </row>
    <row r="36" spans="1:25" ht="31.5" x14ac:dyDescent="0.25">
      <c r="A36" s="935"/>
      <c r="B36" s="792"/>
      <c r="C36" s="791"/>
      <c r="D36" s="594" t="s">
        <v>246</v>
      </c>
      <c r="E36" s="65">
        <v>0.04</v>
      </c>
      <c r="F36" s="65"/>
      <c r="G36" s="65" t="e">
        <v>#REF!</v>
      </c>
      <c r="H36" s="65" t="e">
        <v>#REF!</v>
      </c>
      <c r="I36" s="65"/>
      <c r="J36" s="65"/>
      <c r="K36" s="65"/>
      <c r="L36" s="65"/>
      <c r="M36" s="65"/>
      <c r="N36" s="65"/>
      <c r="O36" s="65"/>
      <c r="P36" s="65"/>
      <c r="Q36" s="65"/>
      <c r="R36" s="124">
        <v>60</v>
      </c>
      <c r="S36" s="137"/>
      <c r="T36" s="137"/>
      <c r="U36" s="124">
        <v>60</v>
      </c>
      <c r="V36" s="137"/>
      <c r="W36" s="137"/>
      <c r="X36" s="137"/>
      <c r="Y36" s="294">
        <v>60</v>
      </c>
    </row>
    <row r="37" spans="1:25" x14ac:dyDescent="0.25">
      <c r="A37" s="935"/>
      <c r="B37" s="792"/>
      <c r="C37" s="791"/>
      <c r="D37" s="594" t="s">
        <v>243</v>
      </c>
      <c r="E37" s="65">
        <v>0.06</v>
      </c>
      <c r="F37" s="65"/>
      <c r="G37" s="65" t="e">
        <v>#REF!</v>
      </c>
      <c r="H37" s="65" t="e">
        <v>#REF!</v>
      </c>
      <c r="I37" s="65"/>
      <c r="J37" s="65"/>
      <c r="K37" s="65"/>
      <c r="L37" s="65"/>
      <c r="M37" s="65"/>
      <c r="N37" s="65"/>
      <c r="O37" s="65"/>
      <c r="P37" s="65"/>
      <c r="Q37" s="65"/>
      <c r="R37" s="124">
        <v>60</v>
      </c>
      <c r="S37" s="137"/>
      <c r="T37" s="137"/>
      <c r="U37" s="124">
        <v>60</v>
      </c>
      <c r="V37" s="137"/>
      <c r="W37" s="137"/>
      <c r="X37" s="137"/>
      <c r="Y37" s="294">
        <v>60</v>
      </c>
    </row>
    <row r="38" spans="1:25" x14ac:dyDescent="0.25">
      <c r="A38" s="595">
        <v>13</v>
      </c>
      <c r="B38" s="55" t="s">
        <v>471</v>
      </c>
      <c r="C38" s="594" t="s">
        <v>25</v>
      </c>
      <c r="D38" s="594" t="s">
        <v>250</v>
      </c>
      <c r="E38" s="124">
        <v>0.25</v>
      </c>
      <c r="F38" s="124"/>
      <c r="G38" s="124"/>
      <c r="H38" s="124"/>
      <c r="I38" s="124"/>
      <c r="J38" s="124"/>
      <c r="K38" s="124"/>
      <c r="L38" s="124"/>
      <c r="M38" s="124"/>
      <c r="N38" s="124"/>
      <c r="O38" s="124"/>
      <c r="P38" s="124"/>
      <c r="Q38" s="124"/>
      <c r="R38" s="124">
        <v>1200</v>
      </c>
      <c r="S38" s="137"/>
      <c r="T38" s="124">
        <v>1200</v>
      </c>
      <c r="U38" s="137"/>
      <c r="V38" s="137"/>
      <c r="W38" s="137"/>
      <c r="X38" s="137"/>
      <c r="Y38" s="294">
        <v>1200</v>
      </c>
    </row>
    <row r="39" spans="1:25" x14ac:dyDescent="0.25">
      <c r="A39" s="123" t="s">
        <v>307</v>
      </c>
      <c r="B39" s="2" t="s">
        <v>366</v>
      </c>
      <c r="C39" s="592"/>
      <c r="D39" s="592"/>
      <c r="E39" s="280">
        <v>0.8206</v>
      </c>
      <c r="F39" s="280">
        <v>0</v>
      </c>
      <c r="G39" s="280">
        <v>0</v>
      </c>
      <c r="H39" s="280">
        <v>0</v>
      </c>
      <c r="I39" s="280">
        <v>0</v>
      </c>
      <c r="J39" s="280">
        <v>0</v>
      </c>
      <c r="K39" s="280">
        <v>0</v>
      </c>
      <c r="L39" s="280">
        <v>0</v>
      </c>
      <c r="M39" s="280">
        <v>0</v>
      </c>
      <c r="N39" s="280">
        <v>0</v>
      </c>
      <c r="O39" s="280">
        <v>0</v>
      </c>
      <c r="P39" s="280">
        <v>0</v>
      </c>
      <c r="Q39" s="280">
        <v>0</v>
      </c>
      <c r="R39" s="280">
        <v>0</v>
      </c>
      <c r="S39" s="280">
        <v>0</v>
      </c>
      <c r="T39" s="280">
        <v>0</v>
      </c>
      <c r="U39" s="280">
        <v>0</v>
      </c>
      <c r="V39" s="280">
        <v>0</v>
      </c>
      <c r="W39" s="280">
        <v>0</v>
      </c>
      <c r="X39" s="280">
        <v>0</v>
      </c>
      <c r="Y39" s="280">
        <v>0</v>
      </c>
    </row>
    <row r="40" spans="1:25" x14ac:dyDescent="0.25">
      <c r="A40" s="595">
        <v>14</v>
      </c>
      <c r="B40" s="55" t="s">
        <v>473</v>
      </c>
      <c r="C40" s="594" t="s">
        <v>48</v>
      </c>
      <c r="D40" s="594" t="s">
        <v>245</v>
      </c>
      <c r="E40" s="65">
        <v>2.4E-2</v>
      </c>
      <c r="F40" s="65"/>
      <c r="G40" s="65"/>
      <c r="H40" s="65"/>
      <c r="I40" s="65"/>
      <c r="J40" s="65"/>
      <c r="K40" s="65"/>
      <c r="L40" s="65"/>
      <c r="M40" s="65"/>
      <c r="N40" s="65"/>
      <c r="O40" s="65"/>
      <c r="P40" s="65"/>
      <c r="Q40" s="65"/>
      <c r="R40" s="176">
        <v>0</v>
      </c>
      <c r="S40" s="137"/>
      <c r="T40" s="137"/>
      <c r="U40" s="124"/>
      <c r="V40" s="137"/>
      <c r="W40" s="137"/>
      <c r="X40" s="137"/>
      <c r="Y40" s="293">
        <v>0</v>
      </c>
    </row>
    <row r="41" spans="1:25" x14ac:dyDescent="0.25">
      <c r="A41" s="595">
        <v>15</v>
      </c>
      <c r="B41" s="55" t="s">
        <v>475</v>
      </c>
      <c r="C41" s="594" t="s">
        <v>48</v>
      </c>
      <c r="D41" s="594" t="s">
        <v>240</v>
      </c>
      <c r="E41" s="65">
        <v>0.20899999999999999</v>
      </c>
      <c r="F41" s="65"/>
      <c r="G41" s="65"/>
      <c r="H41" s="65"/>
      <c r="I41" s="65"/>
      <c r="J41" s="65"/>
      <c r="K41" s="65"/>
      <c r="L41" s="65"/>
      <c r="M41" s="65"/>
      <c r="N41" s="65"/>
      <c r="O41" s="65"/>
      <c r="P41" s="65"/>
      <c r="Q41" s="65"/>
      <c r="R41" s="176">
        <v>0</v>
      </c>
      <c r="S41" s="137"/>
      <c r="T41" s="137"/>
      <c r="U41" s="124"/>
      <c r="V41" s="137"/>
      <c r="W41" s="137"/>
      <c r="X41" s="137"/>
      <c r="Y41" s="293">
        <v>0</v>
      </c>
    </row>
    <row r="42" spans="1:25" x14ac:dyDescent="0.25">
      <c r="A42" s="595">
        <v>16</v>
      </c>
      <c r="B42" s="602" t="s">
        <v>477</v>
      </c>
      <c r="C42" s="594" t="s">
        <v>48</v>
      </c>
      <c r="D42" s="594" t="s">
        <v>245</v>
      </c>
      <c r="E42" s="65">
        <v>0.58760000000000001</v>
      </c>
      <c r="F42" s="65"/>
      <c r="G42" s="65"/>
      <c r="H42" s="65"/>
      <c r="I42" s="65"/>
      <c r="J42" s="65"/>
      <c r="K42" s="65"/>
      <c r="L42" s="65"/>
      <c r="M42" s="65"/>
      <c r="N42" s="65"/>
      <c r="O42" s="65"/>
      <c r="P42" s="65"/>
      <c r="Q42" s="65"/>
      <c r="R42" s="176">
        <v>0</v>
      </c>
      <c r="S42" s="137"/>
      <c r="T42" s="137"/>
      <c r="U42" s="124"/>
      <c r="V42" s="137"/>
      <c r="W42" s="137"/>
      <c r="X42" s="137"/>
      <c r="Y42" s="293">
        <v>0</v>
      </c>
    </row>
    <row r="43" spans="1:25" ht="31.5" x14ac:dyDescent="0.25">
      <c r="A43" s="592" t="s">
        <v>268</v>
      </c>
      <c r="B43" s="2" t="s">
        <v>479</v>
      </c>
      <c r="C43" s="592"/>
      <c r="D43" s="592"/>
      <c r="E43" s="280">
        <v>24.439999999999998</v>
      </c>
      <c r="F43" s="280" t="e">
        <v>#REF!</v>
      </c>
      <c r="G43" s="280" t="e">
        <v>#REF!</v>
      </c>
      <c r="H43" s="280" t="e">
        <v>#REF!</v>
      </c>
      <c r="I43" s="280">
        <v>0</v>
      </c>
      <c r="J43" s="280">
        <v>0</v>
      </c>
      <c r="K43" s="280">
        <v>0</v>
      </c>
      <c r="L43" s="280">
        <v>0</v>
      </c>
      <c r="M43" s="280">
        <v>0</v>
      </c>
      <c r="N43" s="280">
        <v>0</v>
      </c>
      <c r="O43" s="280">
        <v>0</v>
      </c>
      <c r="P43" s="280">
        <v>0</v>
      </c>
      <c r="Q43" s="280">
        <v>0</v>
      </c>
      <c r="R43" s="280">
        <v>12153.648000000001</v>
      </c>
      <c r="S43" s="280">
        <v>0</v>
      </c>
      <c r="T43" s="280">
        <v>9463.648000000001</v>
      </c>
      <c r="U43" s="280">
        <v>276</v>
      </c>
      <c r="V43" s="280">
        <v>0</v>
      </c>
      <c r="W43" s="280">
        <v>2414</v>
      </c>
      <c r="X43" s="280">
        <v>8292.5</v>
      </c>
      <c r="Y43" s="280">
        <v>3861.148000000001</v>
      </c>
    </row>
    <row r="44" spans="1:25" x14ac:dyDescent="0.25">
      <c r="A44" s="592" t="s">
        <v>222</v>
      </c>
      <c r="B44" s="2" t="s">
        <v>223</v>
      </c>
      <c r="C44" s="592"/>
      <c r="D44" s="592"/>
      <c r="E44" s="280"/>
      <c r="F44" s="280"/>
      <c r="G44" s="280"/>
      <c r="H44" s="280"/>
      <c r="I44" s="280"/>
      <c r="J44" s="280"/>
      <c r="K44" s="280"/>
      <c r="L44" s="280"/>
      <c r="M44" s="280"/>
      <c r="N44" s="280"/>
      <c r="O44" s="280"/>
      <c r="P44" s="280"/>
      <c r="Q44" s="280"/>
      <c r="R44" s="176">
        <v>0</v>
      </c>
      <c r="S44" s="137"/>
      <c r="T44" s="137"/>
      <c r="U44" s="124">
        <v>0</v>
      </c>
      <c r="V44" s="137"/>
      <c r="W44" s="137"/>
      <c r="X44" s="137"/>
      <c r="Y44" s="293">
        <v>0</v>
      </c>
    </row>
    <row r="45" spans="1:25" ht="31.5" x14ac:dyDescent="0.25">
      <c r="A45" s="592" t="s">
        <v>180</v>
      </c>
      <c r="B45" s="2" t="s">
        <v>299</v>
      </c>
      <c r="C45" s="592"/>
      <c r="D45" s="592"/>
      <c r="E45" s="280"/>
      <c r="F45" s="280"/>
      <c r="G45" s="280"/>
      <c r="H45" s="280"/>
      <c r="I45" s="280"/>
      <c r="J45" s="280"/>
      <c r="K45" s="280"/>
      <c r="L45" s="280"/>
      <c r="M45" s="280"/>
      <c r="N45" s="280"/>
      <c r="O45" s="280"/>
      <c r="P45" s="280"/>
      <c r="Q45" s="280"/>
      <c r="R45" s="176">
        <v>0</v>
      </c>
      <c r="S45" s="137"/>
      <c r="T45" s="137"/>
      <c r="U45" s="124">
        <v>0</v>
      </c>
      <c r="V45" s="137"/>
      <c r="W45" s="137"/>
      <c r="X45" s="137"/>
      <c r="Y45" s="293">
        <v>0</v>
      </c>
    </row>
    <row r="46" spans="1:25" ht="31.5" x14ac:dyDescent="0.25">
      <c r="A46" s="592" t="s">
        <v>235</v>
      </c>
      <c r="B46" s="2" t="s">
        <v>343</v>
      </c>
      <c r="C46" s="592"/>
      <c r="D46" s="592"/>
      <c r="E46" s="280"/>
      <c r="F46" s="280"/>
      <c r="G46" s="280"/>
      <c r="H46" s="280"/>
      <c r="I46" s="280"/>
      <c r="J46" s="280"/>
      <c r="K46" s="280"/>
      <c r="L46" s="280"/>
      <c r="M46" s="280"/>
      <c r="N46" s="280"/>
      <c r="O46" s="280"/>
      <c r="P46" s="280"/>
      <c r="Q46" s="280"/>
      <c r="R46" s="176">
        <v>0</v>
      </c>
      <c r="S46" s="278">
        <v>0</v>
      </c>
      <c r="T46" s="278"/>
      <c r="U46" s="278">
        <v>0</v>
      </c>
      <c r="V46" s="278">
        <v>0</v>
      </c>
      <c r="W46" s="278">
        <v>0</v>
      </c>
      <c r="X46" s="278"/>
      <c r="Y46" s="295"/>
    </row>
    <row r="47" spans="1:25" x14ac:dyDescent="0.25">
      <c r="A47" s="592" t="s">
        <v>300</v>
      </c>
      <c r="B47" s="2" t="s">
        <v>344</v>
      </c>
      <c r="C47" s="592"/>
      <c r="D47" s="592"/>
      <c r="E47" s="280">
        <v>11.0588</v>
      </c>
      <c r="F47" s="280" t="e">
        <v>#REF!</v>
      </c>
      <c r="G47" s="280" t="e">
        <v>#REF!</v>
      </c>
      <c r="H47" s="280" t="e">
        <v>#REF!</v>
      </c>
      <c r="I47" s="280">
        <v>0</v>
      </c>
      <c r="J47" s="280">
        <v>0</v>
      </c>
      <c r="K47" s="280">
        <v>0</v>
      </c>
      <c r="L47" s="280">
        <v>0</v>
      </c>
      <c r="M47" s="280">
        <v>0</v>
      </c>
      <c r="N47" s="280">
        <v>0</v>
      </c>
      <c r="O47" s="280">
        <v>0</v>
      </c>
      <c r="P47" s="280">
        <v>0</v>
      </c>
      <c r="Q47" s="280">
        <v>0</v>
      </c>
      <c r="R47" s="280">
        <v>1632.96</v>
      </c>
      <c r="S47" s="280">
        <v>0</v>
      </c>
      <c r="T47" s="280">
        <v>1632.96</v>
      </c>
      <c r="U47" s="280">
        <v>0</v>
      </c>
      <c r="V47" s="280">
        <v>0</v>
      </c>
      <c r="W47" s="280">
        <v>0</v>
      </c>
      <c r="X47" s="280">
        <v>8292.5</v>
      </c>
      <c r="Y47" s="280">
        <v>-6659.5399999999991</v>
      </c>
    </row>
    <row r="48" spans="1:25" x14ac:dyDescent="0.25">
      <c r="A48" s="595">
        <v>1</v>
      </c>
      <c r="B48" s="55" t="s">
        <v>372</v>
      </c>
      <c r="C48" s="594" t="s">
        <v>24</v>
      </c>
      <c r="D48" s="594" t="s">
        <v>248</v>
      </c>
      <c r="E48" s="65">
        <v>7.53</v>
      </c>
      <c r="F48" s="65"/>
      <c r="G48" s="65"/>
      <c r="H48" s="65"/>
      <c r="I48" s="65"/>
      <c r="J48" s="65"/>
      <c r="K48" s="65"/>
      <c r="L48" s="65"/>
      <c r="M48" s="65"/>
      <c r="N48" s="65"/>
      <c r="O48" s="65"/>
      <c r="P48" s="65"/>
      <c r="Q48" s="65"/>
      <c r="R48" s="124">
        <v>0</v>
      </c>
      <c r="S48" s="124"/>
      <c r="T48" s="124"/>
      <c r="U48" s="124"/>
      <c r="V48" s="124"/>
      <c r="W48" s="124"/>
      <c r="X48" s="137">
        <v>6024</v>
      </c>
      <c r="Y48" s="294">
        <v>-6024</v>
      </c>
    </row>
    <row r="49" spans="1:25" ht="31.5" x14ac:dyDescent="0.25">
      <c r="A49" s="595">
        <v>2</v>
      </c>
      <c r="B49" s="596" t="s">
        <v>356</v>
      </c>
      <c r="C49" s="594" t="s">
        <v>31</v>
      </c>
      <c r="D49" s="594" t="s">
        <v>264</v>
      </c>
      <c r="E49" s="124">
        <v>0.6</v>
      </c>
      <c r="F49" s="124"/>
      <c r="G49" s="124" t="e">
        <v>#REF!</v>
      </c>
      <c r="H49" s="124"/>
      <c r="I49" s="124"/>
      <c r="J49" s="124"/>
      <c r="K49" s="124"/>
      <c r="L49" s="124"/>
      <c r="M49" s="124"/>
      <c r="N49" s="124"/>
      <c r="O49" s="124"/>
      <c r="P49" s="124"/>
      <c r="Q49" s="124"/>
      <c r="R49" s="124">
        <v>720</v>
      </c>
      <c r="S49" s="124"/>
      <c r="T49" s="124">
        <v>720</v>
      </c>
      <c r="U49" s="124"/>
      <c r="V49" s="124"/>
      <c r="W49" s="124"/>
      <c r="X49" s="124">
        <v>421</v>
      </c>
      <c r="Y49" s="294">
        <v>299</v>
      </c>
    </row>
    <row r="50" spans="1:25" x14ac:dyDescent="0.25">
      <c r="A50" s="791">
        <v>3</v>
      </c>
      <c r="B50" s="792" t="s">
        <v>370</v>
      </c>
      <c r="C50" s="791" t="s">
        <v>31</v>
      </c>
      <c r="D50" s="594" t="s">
        <v>245</v>
      </c>
      <c r="E50" s="65">
        <v>4.4999999999999998E-2</v>
      </c>
      <c r="F50" s="65" t="e">
        <v>#REF!</v>
      </c>
      <c r="G50" s="65" t="e">
        <v>#REF!</v>
      </c>
      <c r="H50" s="65" t="e">
        <v>#REF!</v>
      </c>
      <c r="I50" s="65"/>
      <c r="J50" s="65"/>
      <c r="K50" s="65"/>
      <c r="L50" s="65"/>
      <c r="M50" s="65"/>
      <c r="N50" s="65"/>
      <c r="O50" s="65"/>
      <c r="P50" s="65"/>
      <c r="Q50" s="65"/>
      <c r="R50" s="124">
        <v>28.8</v>
      </c>
      <c r="S50" s="137"/>
      <c r="T50" s="124">
        <v>28.8</v>
      </c>
      <c r="U50" s="137"/>
      <c r="V50" s="137"/>
      <c r="W50" s="137"/>
      <c r="X50" s="932">
        <v>360</v>
      </c>
      <c r="Y50" s="294">
        <v>-331.2</v>
      </c>
    </row>
    <row r="51" spans="1:25" x14ac:dyDescent="0.25">
      <c r="A51" s="791"/>
      <c r="B51" s="792"/>
      <c r="C51" s="791"/>
      <c r="D51" s="594" t="s">
        <v>248</v>
      </c>
      <c r="E51" s="65">
        <v>0.11</v>
      </c>
      <c r="F51" s="65" t="e">
        <v>#REF!</v>
      </c>
      <c r="G51" s="65" t="e">
        <v>#REF!</v>
      </c>
      <c r="H51" s="65" t="e">
        <v>#REF!</v>
      </c>
      <c r="I51" s="65"/>
      <c r="J51" s="65"/>
      <c r="K51" s="65"/>
      <c r="L51" s="65"/>
      <c r="M51" s="65"/>
      <c r="N51" s="65"/>
      <c r="O51" s="65"/>
      <c r="P51" s="65"/>
      <c r="Q51" s="65"/>
      <c r="R51" s="124">
        <v>105.60000000000001</v>
      </c>
      <c r="S51" s="137"/>
      <c r="T51" s="124">
        <v>105.60000000000001</v>
      </c>
      <c r="U51" s="137"/>
      <c r="V51" s="137"/>
      <c r="W51" s="137"/>
      <c r="X51" s="933"/>
      <c r="Y51" s="294">
        <v>105.60000000000001</v>
      </c>
    </row>
    <row r="52" spans="1:25" x14ac:dyDescent="0.25">
      <c r="A52" s="791"/>
      <c r="B52" s="792"/>
      <c r="C52" s="791"/>
      <c r="D52" s="594" t="s">
        <v>264</v>
      </c>
      <c r="E52" s="65">
        <v>0.64880000000000004</v>
      </c>
      <c r="F52" s="65" t="e">
        <v>#REF!</v>
      </c>
      <c r="G52" s="65" t="e">
        <v>#REF!</v>
      </c>
      <c r="H52" s="65" t="e">
        <v>#REF!</v>
      </c>
      <c r="I52" s="65"/>
      <c r="J52" s="65"/>
      <c r="K52" s="65"/>
      <c r="L52" s="65"/>
      <c r="M52" s="65"/>
      <c r="N52" s="65"/>
      <c r="O52" s="65"/>
      <c r="P52" s="65"/>
      <c r="Q52" s="65"/>
      <c r="R52" s="124">
        <v>778.56000000000006</v>
      </c>
      <c r="S52" s="137"/>
      <c r="T52" s="124">
        <v>778.56000000000006</v>
      </c>
      <c r="U52" s="137"/>
      <c r="V52" s="137"/>
      <c r="W52" s="137"/>
      <c r="X52" s="934"/>
      <c r="Y52" s="294">
        <v>778.56000000000006</v>
      </c>
    </row>
    <row r="53" spans="1:25" ht="31.5" x14ac:dyDescent="0.25">
      <c r="A53" s="595">
        <v>4</v>
      </c>
      <c r="B53" s="596" t="s">
        <v>388</v>
      </c>
      <c r="C53" s="594" t="s">
        <v>46</v>
      </c>
      <c r="D53" s="594" t="s">
        <v>264</v>
      </c>
      <c r="E53" s="65">
        <v>2.5000000000000001E-2</v>
      </c>
      <c r="F53" s="65"/>
      <c r="G53" s="65"/>
      <c r="H53" s="65"/>
      <c r="I53" s="65"/>
      <c r="J53" s="65"/>
      <c r="K53" s="65"/>
      <c r="L53" s="65"/>
      <c r="M53" s="65"/>
      <c r="N53" s="65"/>
      <c r="O53" s="65"/>
      <c r="P53" s="65"/>
      <c r="Q53" s="65"/>
      <c r="R53" s="124">
        <v>0</v>
      </c>
      <c r="S53" s="137"/>
      <c r="T53" s="137"/>
      <c r="U53" s="137"/>
      <c r="V53" s="137"/>
      <c r="W53" s="137"/>
      <c r="X53" s="137">
        <v>17.5</v>
      </c>
      <c r="Y53" s="294">
        <v>-17.5</v>
      </c>
    </row>
    <row r="54" spans="1:25" x14ac:dyDescent="0.25">
      <c r="A54" s="595">
        <v>5</v>
      </c>
      <c r="B54" s="55" t="s">
        <v>265</v>
      </c>
      <c r="C54" s="594" t="s">
        <v>45</v>
      </c>
      <c r="D54" s="594" t="s">
        <v>245</v>
      </c>
      <c r="E54" s="124">
        <v>0.1</v>
      </c>
      <c r="F54" s="124"/>
      <c r="G54" s="124"/>
      <c r="H54" s="124"/>
      <c r="I54" s="124"/>
      <c r="J54" s="124"/>
      <c r="K54" s="124"/>
      <c r="L54" s="124"/>
      <c r="M54" s="124"/>
      <c r="N54" s="124"/>
      <c r="O54" s="124"/>
      <c r="P54" s="124"/>
      <c r="Q54" s="124"/>
      <c r="R54" s="176">
        <v>0</v>
      </c>
      <c r="S54" s="278"/>
      <c r="T54" s="278"/>
      <c r="U54" s="278"/>
      <c r="V54" s="278"/>
      <c r="W54" s="278"/>
      <c r="X54" s="137">
        <v>70</v>
      </c>
      <c r="Y54" s="294">
        <v>-70</v>
      </c>
    </row>
    <row r="55" spans="1:25" x14ac:dyDescent="0.25">
      <c r="A55" s="595">
        <v>6</v>
      </c>
      <c r="B55" s="297" t="s">
        <v>371</v>
      </c>
      <c r="C55" s="594" t="s">
        <v>49</v>
      </c>
      <c r="D55" s="594" t="s">
        <v>248</v>
      </c>
      <c r="E55" s="65">
        <v>2</v>
      </c>
      <c r="F55" s="65"/>
      <c r="G55" s="65"/>
      <c r="H55" s="65"/>
      <c r="I55" s="65"/>
      <c r="J55" s="65"/>
      <c r="K55" s="65"/>
      <c r="L55" s="65"/>
      <c r="M55" s="65"/>
      <c r="N55" s="65"/>
      <c r="O55" s="65"/>
      <c r="P55" s="65"/>
      <c r="Q55" s="65"/>
      <c r="R55" s="124">
        <v>0</v>
      </c>
      <c r="S55" s="124"/>
      <c r="T55" s="124"/>
      <c r="U55" s="124"/>
      <c r="V55" s="124"/>
      <c r="W55" s="124"/>
      <c r="X55" s="137">
        <v>1400</v>
      </c>
      <c r="Y55" s="294">
        <v>-1400</v>
      </c>
    </row>
    <row r="56" spans="1:25" x14ac:dyDescent="0.25">
      <c r="A56" s="271" t="s">
        <v>305</v>
      </c>
      <c r="B56" s="148" t="s">
        <v>345</v>
      </c>
      <c r="C56" s="272"/>
      <c r="D56" s="272"/>
      <c r="E56" s="281">
        <v>12.5364</v>
      </c>
      <c r="F56" s="281">
        <v>0</v>
      </c>
      <c r="G56" s="281" t="e">
        <v>#REF!</v>
      </c>
      <c r="H56" s="281" t="e">
        <v>#REF!</v>
      </c>
      <c r="I56" s="281">
        <v>0</v>
      </c>
      <c r="J56" s="281">
        <v>0</v>
      </c>
      <c r="K56" s="281">
        <v>0</v>
      </c>
      <c r="L56" s="281">
        <v>0</v>
      </c>
      <c r="M56" s="281">
        <v>0</v>
      </c>
      <c r="N56" s="281">
        <v>0</v>
      </c>
      <c r="O56" s="281">
        <v>0</v>
      </c>
      <c r="P56" s="281">
        <v>0</v>
      </c>
      <c r="Q56" s="281">
        <v>0</v>
      </c>
      <c r="R56" s="281">
        <v>6438.6880000000001</v>
      </c>
      <c r="S56" s="281">
        <v>0</v>
      </c>
      <c r="T56" s="281">
        <v>6438.6880000000001</v>
      </c>
      <c r="U56" s="281">
        <v>0</v>
      </c>
      <c r="V56" s="281">
        <v>0</v>
      </c>
      <c r="W56" s="281">
        <v>0</v>
      </c>
      <c r="X56" s="281">
        <v>0</v>
      </c>
      <c r="Y56" s="281">
        <v>6438.6880000000001</v>
      </c>
    </row>
    <row r="57" spans="1:25" x14ac:dyDescent="0.25">
      <c r="A57" s="595">
        <v>7</v>
      </c>
      <c r="B57" s="1" t="s">
        <v>414</v>
      </c>
      <c r="C57" s="216" t="s">
        <v>50</v>
      </c>
      <c r="D57" s="216" t="s">
        <v>244</v>
      </c>
      <c r="E57" s="65">
        <v>1.08</v>
      </c>
      <c r="F57" s="65"/>
      <c r="G57" s="65"/>
      <c r="H57" s="65"/>
      <c r="I57" s="65"/>
      <c r="J57" s="65"/>
      <c r="K57" s="65"/>
      <c r="L57" s="65"/>
      <c r="M57" s="65"/>
      <c r="N57" s="65"/>
      <c r="O57" s="65"/>
      <c r="P57" s="65"/>
      <c r="Q57" s="65"/>
      <c r="R57" s="124">
        <v>453.59999999999997</v>
      </c>
      <c r="S57" s="137"/>
      <c r="T57" s="124">
        <v>453.59999999999997</v>
      </c>
      <c r="U57" s="137"/>
      <c r="V57" s="137"/>
      <c r="W57" s="137"/>
      <c r="X57" s="137"/>
      <c r="Y57" s="294">
        <v>453.59999999999997</v>
      </c>
    </row>
    <row r="58" spans="1:25" x14ac:dyDescent="0.25">
      <c r="A58" s="595">
        <v>8</v>
      </c>
      <c r="B58" s="1" t="s">
        <v>389</v>
      </c>
      <c r="C58" s="216" t="s">
        <v>50</v>
      </c>
      <c r="D58" s="216" t="s">
        <v>242</v>
      </c>
      <c r="E58" s="65">
        <v>0.56999999999999995</v>
      </c>
      <c r="F58" s="65"/>
      <c r="G58" s="65" t="e">
        <v>#REF!</v>
      </c>
      <c r="H58" s="65" t="e">
        <v>#REF!</v>
      </c>
      <c r="I58" s="65"/>
      <c r="J58" s="65"/>
      <c r="K58" s="65"/>
      <c r="L58" s="65"/>
      <c r="M58" s="65"/>
      <c r="N58" s="65"/>
      <c r="O58" s="65"/>
      <c r="P58" s="65"/>
      <c r="Q58" s="65"/>
      <c r="R58" s="124">
        <v>342</v>
      </c>
      <c r="S58" s="137"/>
      <c r="T58" s="124">
        <v>342</v>
      </c>
      <c r="U58" s="137"/>
      <c r="V58" s="137"/>
      <c r="W58" s="137"/>
      <c r="X58" s="137"/>
      <c r="Y58" s="294">
        <v>342</v>
      </c>
    </row>
    <row r="59" spans="1:25" x14ac:dyDescent="0.25">
      <c r="A59" s="595">
        <v>9</v>
      </c>
      <c r="B59" s="1" t="s">
        <v>415</v>
      </c>
      <c r="C59" s="216" t="s">
        <v>50</v>
      </c>
      <c r="D59" s="216" t="s">
        <v>244</v>
      </c>
      <c r="E59" s="361">
        <v>0.34639999999999999</v>
      </c>
      <c r="F59" s="362"/>
      <c r="G59" s="65" t="e">
        <v>#REF!</v>
      </c>
      <c r="H59" s="65" t="e">
        <v>#REF!</v>
      </c>
      <c r="I59" s="362"/>
      <c r="J59" s="362"/>
      <c r="K59" s="362"/>
      <c r="L59" s="362"/>
      <c r="M59" s="362"/>
      <c r="N59" s="362"/>
      <c r="O59" s="362"/>
      <c r="P59" s="362"/>
      <c r="Q59" s="362"/>
      <c r="R59" s="124">
        <v>145.488</v>
      </c>
      <c r="S59" s="137"/>
      <c r="T59" s="124">
        <v>145.488</v>
      </c>
      <c r="U59" s="137"/>
      <c r="V59" s="137"/>
      <c r="W59" s="137"/>
      <c r="X59" s="137"/>
      <c r="Y59" s="294">
        <v>145.488</v>
      </c>
    </row>
    <row r="60" spans="1:25" x14ac:dyDescent="0.25">
      <c r="A60" s="595">
        <v>10</v>
      </c>
      <c r="B60" s="1" t="s">
        <v>417</v>
      </c>
      <c r="C60" s="594" t="s">
        <v>26</v>
      </c>
      <c r="D60" s="594" t="s">
        <v>264</v>
      </c>
      <c r="E60" s="65">
        <v>0.09</v>
      </c>
      <c r="F60" s="65"/>
      <c r="G60" s="65" t="e">
        <v>#REF!</v>
      </c>
      <c r="H60" s="65" t="e">
        <v>#REF!</v>
      </c>
      <c r="I60" s="65"/>
      <c r="J60" s="65"/>
      <c r="K60" s="65"/>
      <c r="L60" s="65"/>
      <c r="M60" s="65"/>
      <c r="N60" s="65"/>
      <c r="O60" s="65"/>
      <c r="P60" s="65"/>
      <c r="Q60" s="65"/>
      <c r="R60" s="124">
        <v>50.400000000000006</v>
      </c>
      <c r="S60" s="137"/>
      <c r="T60" s="124">
        <v>50.400000000000006</v>
      </c>
      <c r="U60" s="137"/>
      <c r="V60" s="137"/>
      <c r="W60" s="137"/>
      <c r="X60" s="137"/>
      <c r="Y60" s="294">
        <v>50.400000000000006</v>
      </c>
    </row>
    <row r="61" spans="1:25" x14ac:dyDescent="0.25">
      <c r="A61" s="594">
        <v>11</v>
      </c>
      <c r="B61" s="55" t="s">
        <v>360</v>
      </c>
      <c r="C61" s="594" t="s">
        <v>26</v>
      </c>
      <c r="D61" s="594" t="s">
        <v>247</v>
      </c>
      <c r="E61" s="124">
        <v>5.0599999999999996</v>
      </c>
      <c r="F61" s="124"/>
      <c r="G61" s="124" t="e">
        <v>#REF!</v>
      </c>
      <c r="H61" s="124" t="e">
        <v>#REF!</v>
      </c>
      <c r="I61" s="124"/>
      <c r="J61" s="124"/>
      <c r="K61" s="124"/>
      <c r="L61" s="124"/>
      <c r="M61" s="124"/>
      <c r="N61" s="124"/>
      <c r="O61" s="124"/>
      <c r="P61" s="124"/>
      <c r="Q61" s="124"/>
      <c r="R61" s="124">
        <v>2428.7999999999997</v>
      </c>
      <c r="S61" s="137"/>
      <c r="T61" s="124">
        <v>2428.7999999999997</v>
      </c>
      <c r="U61" s="137"/>
      <c r="V61" s="137"/>
      <c r="W61" s="137"/>
      <c r="X61" s="137"/>
      <c r="Y61" s="294">
        <v>2428.7999999999997</v>
      </c>
    </row>
    <row r="62" spans="1:25" x14ac:dyDescent="0.25">
      <c r="A62" s="595">
        <v>12</v>
      </c>
      <c r="B62" s="596" t="s">
        <v>373</v>
      </c>
      <c r="C62" s="594" t="s">
        <v>26</v>
      </c>
      <c r="D62" s="594" t="s">
        <v>264</v>
      </c>
      <c r="E62" s="65">
        <v>5.3900000000000006</v>
      </c>
      <c r="F62" s="65"/>
      <c r="G62" s="65" t="e">
        <v>#REF!</v>
      </c>
      <c r="H62" s="65" t="e">
        <v>#REF!</v>
      </c>
      <c r="I62" s="65"/>
      <c r="J62" s="65"/>
      <c r="K62" s="65"/>
      <c r="L62" s="65"/>
      <c r="M62" s="65"/>
      <c r="N62" s="65"/>
      <c r="O62" s="65"/>
      <c r="P62" s="65"/>
      <c r="Q62" s="65"/>
      <c r="R62" s="124">
        <v>3018.4000000000005</v>
      </c>
      <c r="S62" s="137"/>
      <c r="T62" s="124">
        <v>3018.4000000000005</v>
      </c>
      <c r="U62" s="137"/>
      <c r="V62" s="137"/>
      <c r="W62" s="137"/>
      <c r="X62" s="137"/>
      <c r="Y62" s="294">
        <v>3018.4000000000005</v>
      </c>
    </row>
    <row r="63" spans="1:25" x14ac:dyDescent="0.25">
      <c r="A63" s="123" t="s">
        <v>306</v>
      </c>
      <c r="B63" s="148" t="s">
        <v>350</v>
      </c>
      <c r="C63" s="592"/>
      <c r="D63" s="62"/>
      <c r="E63" s="176">
        <v>0.56479999999999997</v>
      </c>
      <c r="F63" s="176">
        <v>0</v>
      </c>
      <c r="G63" s="176">
        <v>0</v>
      </c>
      <c r="H63" s="176">
        <v>0</v>
      </c>
      <c r="I63" s="176">
        <v>0</v>
      </c>
      <c r="J63" s="176">
        <v>0</v>
      </c>
      <c r="K63" s="176">
        <v>0</v>
      </c>
      <c r="L63" s="176">
        <v>0</v>
      </c>
      <c r="M63" s="176">
        <v>0</v>
      </c>
      <c r="N63" s="176">
        <v>0</v>
      </c>
      <c r="O63" s="176">
        <v>0</v>
      </c>
      <c r="P63" s="176">
        <v>0</v>
      </c>
      <c r="Q63" s="176">
        <v>0</v>
      </c>
      <c r="R63" s="176">
        <v>3806</v>
      </c>
      <c r="S63" s="176">
        <v>0</v>
      </c>
      <c r="T63" s="176">
        <v>1392</v>
      </c>
      <c r="U63" s="176">
        <v>0</v>
      </c>
      <c r="V63" s="176">
        <v>0</v>
      </c>
      <c r="W63" s="176">
        <v>2414</v>
      </c>
      <c r="X63" s="176">
        <v>0</v>
      </c>
      <c r="Y63" s="176">
        <v>3806</v>
      </c>
    </row>
    <row r="64" spans="1:25" ht="31.5" x14ac:dyDescent="0.25">
      <c r="A64" s="594">
        <v>13</v>
      </c>
      <c r="B64" s="55" t="s">
        <v>421</v>
      </c>
      <c r="C64" s="594" t="s">
        <v>25</v>
      </c>
      <c r="D64" s="594" t="s">
        <v>248</v>
      </c>
      <c r="E64" s="124">
        <v>0.12</v>
      </c>
      <c r="F64" s="124"/>
      <c r="G64" s="124"/>
      <c r="H64" s="124"/>
      <c r="I64" s="124"/>
      <c r="J64" s="124"/>
      <c r="K64" s="124"/>
      <c r="L64" s="124"/>
      <c r="M64" s="124"/>
      <c r="N64" s="124"/>
      <c r="O64" s="124"/>
      <c r="P64" s="124"/>
      <c r="Q64" s="124"/>
      <c r="R64" s="124">
        <v>576</v>
      </c>
      <c r="S64" s="137"/>
      <c r="T64" s="124">
        <v>576</v>
      </c>
      <c r="U64" s="137"/>
      <c r="V64" s="137"/>
      <c r="W64" s="137"/>
      <c r="X64" s="137"/>
      <c r="Y64" s="294">
        <v>576</v>
      </c>
    </row>
    <row r="65" spans="1:25" ht="31.5" x14ac:dyDescent="0.25">
      <c r="A65" s="594">
        <v>14</v>
      </c>
      <c r="B65" s="55" t="s">
        <v>352</v>
      </c>
      <c r="C65" s="594" t="s">
        <v>25</v>
      </c>
      <c r="D65" s="594" t="s">
        <v>248</v>
      </c>
      <c r="E65" s="124">
        <v>0.03</v>
      </c>
      <c r="F65" s="124"/>
      <c r="G65" s="124"/>
      <c r="H65" s="124"/>
      <c r="I65" s="124"/>
      <c r="J65" s="124"/>
      <c r="K65" s="124"/>
      <c r="L65" s="124"/>
      <c r="M65" s="124"/>
      <c r="N65" s="124"/>
      <c r="O65" s="124"/>
      <c r="P65" s="124"/>
      <c r="Q65" s="124"/>
      <c r="R65" s="124">
        <v>144</v>
      </c>
      <c r="S65" s="137"/>
      <c r="T65" s="124">
        <v>144</v>
      </c>
      <c r="U65" s="137"/>
      <c r="V65" s="137"/>
      <c r="W65" s="137"/>
      <c r="X65" s="137"/>
      <c r="Y65" s="294">
        <v>144</v>
      </c>
    </row>
    <row r="66" spans="1:25" ht="31.5" x14ac:dyDescent="0.25">
      <c r="A66" s="594">
        <v>15</v>
      </c>
      <c r="B66" s="55" t="s">
        <v>353</v>
      </c>
      <c r="C66" s="594" t="s">
        <v>25</v>
      </c>
      <c r="D66" s="594" t="s">
        <v>246</v>
      </c>
      <c r="E66" s="124">
        <v>0.21</v>
      </c>
      <c r="F66" s="124"/>
      <c r="G66" s="124"/>
      <c r="H66" s="124"/>
      <c r="I66" s="124"/>
      <c r="J66" s="124"/>
      <c r="K66" s="124"/>
      <c r="L66" s="124"/>
      <c r="M66" s="124"/>
      <c r="N66" s="124"/>
      <c r="O66" s="124"/>
      <c r="P66" s="124"/>
      <c r="Q66" s="124"/>
      <c r="R66" s="124">
        <v>672</v>
      </c>
      <c r="S66" s="137"/>
      <c r="T66" s="124">
        <v>672</v>
      </c>
      <c r="U66" s="137"/>
      <c r="V66" s="137"/>
      <c r="W66" s="137"/>
      <c r="X66" s="137"/>
      <c r="Y66" s="294">
        <v>672</v>
      </c>
    </row>
    <row r="67" spans="1:25" ht="31.5" x14ac:dyDescent="0.25">
      <c r="A67" s="594">
        <v>16</v>
      </c>
      <c r="B67" s="596" t="s">
        <v>302</v>
      </c>
      <c r="C67" s="594" t="s">
        <v>44</v>
      </c>
      <c r="D67" s="594" t="s">
        <v>264</v>
      </c>
      <c r="E67" s="124">
        <v>0.02</v>
      </c>
      <c r="F67" s="124"/>
      <c r="G67" s="124"/>
      <c r="H67" s="124"/>
      <c r="I67" s="124"/>
      <c r="J67" s="124"/>
      <c r="K67" s="124"/>
      <c r="L67" s="124"/>
      <c r="M67" s="124"/>
      <c r="N67" s="124"/>
      <c r="O67" s="124"/>
      <c r="P67" s="124"/>
      <c r="Q67" s="124"/>
      <c r="R67" s="124">
        <v>180</v>
      </c>
      <c r="S67" s="137"/>
      <c r="T67" s="137"/>
      <c r="U67" s="137"/>
      <c r="V67" s="137"/>
      <c r="W67" s="124">
        <v>180</v>
      </c>
      <c r="X67" s="137"/>
      <c r="Y67" s="294">
        <v>180</v>
      </c>
    </row>
    <row r="68" spans="1:25" x14ac:dyDescent="0.25">
      <c r="A68" s="594">
        <v>17</v>
      </c>
      <c r="B68" s="596" t="s">
        <v>357</v>
      </c>
      <c r="C68" s="594" t="s">
        <v>44</v>
      </c>
      <c r="D68" s="594" t="s">
        <v>264</v>
      </c>
      <c r="E68" s="124">
        <v>1.78E-2</v>
      </c>
      <c r="F68" s="124"/>
      <c r="G68" s="124"/>
      <c r="H68" s="124"/>
      <c r="I68" s="124"/>
      <c r="J68" s="124"/>
      <c r="K68" s="124"/>
      <c r="L68" s="124"/>
      <c r="M68" s="124"/>
      <c r="N68" s="124"/>
      <c r="O68" s="124"/>
      <c r="P68" s="124"/>
      <c r="Q68" s="124"/>
      <c r="R68" s="124">
        <v>534</v>
      </c>
      <c r="S68" s="137"/>
      <c r="T68" s="137"/>
      <c r="U68" s="137"/>
      <c r="V68" s="137"/>
      <c r="W68" s="124">
        <v>534</v>
      </c>
      <c r="X68" s="137"/>
      <c r="Y68" s="294">
        <v>534</v>
      </c>
    </row>
    <row r="69" spans="1:25" x14ac:dyDescent="0.25">
      <c r="A69" s="594">
        <v>18</v>
      </c>
      <c r="B69" s="596" t="s">
        <v>303</v>
      </c>
      <c r="C69" s="594" t="s">
        <v>44</v>
      </c>
      <c r="D69" s="594" t="s">
        <v>264</v>
      </c>
      <c r="E69" s="124">
        <v>1.0999999999999999E-2</v>
      </c>
      <c r="F69" s="124"/>
      <c r="G69" s="124"/>
      <c r="H69" s="124"/>
      <c r="I69" s="124"/>
      <c r="J69" s="124"/>
      <c r="K69" s="124"/>
      <c r="L69" s="124"/>
      <c r="M69" s="124"/>
      <c r="N69" s="124"/>
      <c r="O69" s="124"/>
      <c r="P69" s="124"/>
      <c r="Q69" s="124"/>
      <c r="R69" s="124">
        <v>110</v>
      </c>
      <c r="S69" s="137"/>
      <c r="T69" s="137"/>
      <c r="U69" s="137"/>
      <c r="V69" s="137"/>
      <c r="W69" s="124">
        <v>110</v>
      </c>
      <c r="X69" s="137"/>
      <c r="Y69" s="294">
        <v>110</v>
      </c>
    </row>
    <row r="70" spans="1:25" ht="31.5" x14ac:dyDescent="0.25">
      <c r="A70" s="594">
        <v>19</v>
      </c>
      <c r="B70" s="55" t="s">
        <v>367</v>
      </c>
      <c r="C70" s="594" t="s">
        <v>44</v>
      </c>
      <c r="D70" s="594" t="s">
        <v>264</v>
      </c>
      <c r="E70" s="124">
        <v>6.0000000000000001E-3</v>
      </c>
      <c r="F70" s="124"/>
      <c r="G70" s="124"/>
      <c r="H70" s="124"/>
      <c r="I70" s="124"/>
      <c r="J70" s="124"/>
      <c r="K70" s="124"/>
      <c r="L70" s="124"/>
      <c r="M70" s="124"/>
      <c r="N70" s="124"/>
      <c r="O70" s="124"/>
      <c r="P70" s="124"/>
      <c r="Q70" s="124"/>
      <c r="R70" s="124">
        <v>90</v>
      </c>
      <c r="S70" s="137"/>
      <c r="T70" s="124"/>
      <c r="U70" s="137"/>
      <c r="V70" s="137"/>
      <c r="W70" s="124">
        <v>90</v>
      </c>
      <c r="X70" s="137"/>
      <c r="Y70" s="294">
        <v>90</v>
      </c>
    </row>
    <row r="71" spans="1:25" x14ac:dyDescent="0.25">
      <c r="A71" s="594">
        <v>20</v>
      </c>
      <c r="B71" s="55" t="s">
        <v>358</v>
      </c>
      <c r="C71" s="594" t="s">
        <v>44</v>
      </c>
      <c r="D71" s="594" t="s">
        <v>264</v>
      </c>
      <c r="E71" s="124">
        <v>0.15</v>
      </c>
      <c r="F71" s="124"/>
      <c r="G71" s="124"/>
      <c r="H71" s="124"/>
      <c r="I71" s="124"/>
      <c r="J71" s="124"/>
      <c r="K71" s="124"/>
      <c r="L71" s="124"/>
      <c r="M71" s="124"/>
      <c r="N71" s="124"/>
      <c r="O71" s="124"/>
      <c r="P71" s="124"/>
      <c r="Q71" s="124"/>
      <c r="R71" s="124">
        <v>1500</v>
      </c>
      <c r="S71" s="137"/>
      <c r="T71" s="124"/>
      <c r="U71" s="137"/>
      <c r="V71" s="137"/>
      <c r="W71" s="124">
        <v>1500</v>
      </c>
      <c r="X71" s="137"/>
      <c r="Y71" s="294">
        <v>1500</v>
      </c>
    </row>
    <row r="72" spans="1:25" ht="31.5" x14ac:dyDescent="0.25">
      <c r="A72" s="123" t="s">
        <v>307</v>
      </c>
      <c r="B72" s="148" t="s">
        <v>346</v>
      </c>
      <c r="C72" s="592"/>
      <c r="D72" s="62"/>
      <c r="E72" s="176">
        <v>0.23</v>
      </c>
      <c r="F72" s="176">
        <v>0</v>
      </c>
      <c r="G72" s="176">
        <v>0</v>
      </c>
      <c r="H72" s="176">
        <v>0</v>
      </c>
      <c r="I72" s="176">
        <v>0</v>
      </c>
      <c r="J72" s="176">
        <v>0</v>
      </c>
      <c r="K72" s="176">
        <v>0</v>
      </c>
      <c r="L72" s="176">
        <v>0</v>
      </c>
      <c r="M72" s="176">
        <v>0</v>
      </c>
      <c r="N72" s="176">
        <v>0</v>
      </c>
      <c r="O72" s="176">
        <v>0</v>
      </c>
      <c r="P72" s="176">
        <v>0</v>
      </c>
      <c r="Q72" s="176">
        <v>0</v>
      </c>
      <c r="R72" s="176">
        <v>276</v>
      </c>
      <c r="S72" s="176">
        <v>0</v>
      </c>
      <c r="T72" s="176">
        <v>0</v>
      </c>
      <c r="U72" s="176">
        <v>276</v>
      </c>
      <c r="V72" s="176">
        <v>0</v>
      </c>
      <c r="W72" s="176">
        <v>0</v>
      </c>
      <c r="X72" s="176">
        <v>0</v>
      </c>
      <c r="Y72" s="176">
        <v>276</v>
      </c>
    </row>
    <row r="73" spans="1:25" x14ac:dyDescent="0.25">
      <c r="A73" s="595">
        <v>21</v>
      </c>
      <c r="B73" s="55" t="s">
        <v>485</v>
      </c>
      <c r="C73" s="594" t="s">
        <v>25</v>
      </c>
      <c r="D73" s="594" t="s">
        <v>242</v>
      </c>
      <c r="E73" s="462">
        <v>0.23</v>
      </c>
      <c r="F73" s="124"/>
      <c r="G73" s="124"/>
      <c r="H73" s="124"/>
      <c r="I73" s="124"/>
      <c r="J73" s="124"/>
      <c r="K73" s="124"/>
      <c r="L73" s="124"/>
      <c r="M73" s="124"/>
      <c r="N73" s="124"/>
      <c r="O73" s="124"/>
      <c r="P73" s="124"/>
      <c r="Q73" s="124"/>
      <c r="R73" s="124">
        <v>276</v>
      </c>
      <c r="S73" s="137"/>
      <c r="T73" s="137"/>
      <c r="U73" s="124">
        <v>276</v>
      </c>
      <c r="V73" s="137"/>
      <c r="W73" s="137"/>
      <c r="X73" s="137"/>
      <c r="Y73" s="294">
        <v>276</v>
      </c>
    </row>
    <row r="74" spans="1:25" x14ac:dyDescent="0.25">
      <c r="A74" s="123" t="s">
        <v>307</v>
      </c>
      <c r="B74" s="2" t="s">
        <v>366</v>
      </c>
      <c r="C74" s="592"/>
      <c r="D74" s="592"/>
      <c r="E74" s="176">
        <v>0.05</v>
      </c>
      <c r="F74" s="176">
        <v>0</v>
      </c>
      <c r="G74" s="176">
        <v>0</v>
      </c>
      <c r="H74" s="176">
        <v>0</v>
      </c>
      <c r="I74" s="176">
        <v>0</v>
      </c>
      <c r="J74" s="176">
        <v>0</v>
      </c>
      <c r="K74" s="176">
        <v>0</v>
      </c>
      <c r="L74" s="176">
        <v>0</v>
      </c>
      <c r="M74" s="176">
        <v>0</v>
      </c>
      <c r="N74" s="176">
        <v>0</v>
      </c>
      <c r="O74" s="176">
        <v>0</v>
      </c>
      <c r="P74" s="176">
        <v>0</v>
      </c>
      <c r="Q74" s="176">
        <v>0</v>
      </c>
      <c r="R74" s="176">
        <v>0</v>
      </c>
      <c r="S74" s="176">
        <v>0</v>
      </c>
      <c r="T74" s="176">
        <v>0</v>
      </c>
      <c r="U74" s="176">
        <v>0</v>
      </c>
      <c r="V74" s="176">
        <v>0</v>
      </c>
      <c r="W74" s="176">
        <v>0</v>
      </c>
      <c r="X74" s="176">
        <v>0</v>
      </c>
      <c r="Y74" s="176">
        <v>0</v>
      </c>
    </row>
    <row r="75" spans="1:25" x14ac:dyDescent="0.25">
      <c r="A75" s="178">
        <v>22</v>
      </c>
      <c r="B75" s="82" t="s">
        <v>365</v>
      </c>
      <c r="C75" s="597" t="s">
        <v>48</v>
      </c>
      <c r="D75" s="597" t="s">
        <v>238</v>
      </c>
      <c r="E75" s="219">
        <v>0.05</v>
      </c>
      <c r="F75" s="219"/>
      <c r="G75" s="219"/>
      <c r="H75" s="219"/>
      <c r="I75" s="219"/>
      <c r="J75" s="219"/>
      <c r="K75" s="219"/>
      <c r="L75" s="219"/>
      <c r="M75" s="219"/>
      <c r="N75" s="219"/>
      <c r="O75" s="219"/>
      <c r="P75" s="219"/>
      <c r="Q75" s="219"/>
      <c r="R75" s="219">
        <v>0</v>
      </c>
      <c r="S75" s="282"/>
      <c r="T75" s="219"/>
      <c r="U75" s="282"/>
      <c r="V75" s="282"/>
      <c r="W75" s="282"/>
      <c r="X75" s="282"/>
      <c r="Y75" s="296">
        <v>0</v>
      </c>
    </row>
    <row r="76" spans="1:25" x14ac:dyDescent="0.25">
      <c r="A76" s="273"/>
      <c r="B76" s="196"/>
      <c r="C76" s="180"/>
      <c r="D76" s="180"/>
      <c r="E76" s="274"/>
      <c r="F76" s="274"/>
      <c r="G76" s="274"/>
      <c r="H76" s="274"/>
      <c r="I76" s="274"/>
      <c r="J76" s="274"/>
      <c r="K76" s="274"/>
      <c r="L76" s="274"/>
      <c r="M76" s="274"/>
      <c r="N76" s="274"/>
      <c r="O76" s="274"/>
      <c r="P76" s="274"/>
      <c r="Q76" s="274"/>
      <c r="R76" s="225"/>
      <c r="S76" s="226"/>
      <c r="T76" s="343"/>
      <c r="U76" s="226"/>
      <c r="V76" s="226"/>
      <c r="W76" s="226"/>
      <c r="X76" s="226"/>
      <c r="Y76" s="225"/>
    </row>
    <row r="77" spans="1:25" x14ac:dyDescent="0.25">
      <c r="A77" s="273"/>
      <c r="B77" s="196"/>
      <c r="C77" s="180"/>
      <c r="D77" s="180"/>
      <c r="E77" s="274"/>
      <c r="F77" s="274"/>
      <c r="G77" s="274"/>
      <c r="H77" s="274"/>
      <c r="I77" s="274"/>
      <c r="J77" s="274"/>
      <c r="K77" s="274"/>
      <c r="L77" s="274"/>
      <c r="M77" s="274"/>
      <c r="N77" s="274"/>
      <c r="O77" s="274"/>
      <c r="P77" s="274"/>
      <c r="Q77" s="274"/>
      <c r="R77" s="225"/>
      <c r="S77" s="226"/>
      <c r="T77" s="343"/>
      <c r="U77" s="226"/>
      <c r="V77" s="226"/>
      <c r="W77" s="226"/>
      <c r="X77" s="226"/>
      <c r="Y77" s="225"/>
    </row>
    <row r="78" spans="1:25" x14ac:dyDescent="0.25">
      <c r="A78" s="273"/>
      <c r="B78" s="196"/>
      <c r="C78" s="180"/>
      <c r="D78" s="180"/>
      <c r="E78" s="274"/>
      <c r="F78" s="274"/>
      <c r="G78" s="274"/>
      <c r="H78" s="274"/>
      <c r="I78" s="274"/>
      <c r="J78" s="274"/>
      <c r="K78" s="274"/>
      <c r="L78" s="274"/>
      <c r="M78" s="274"/>
      <c r="N78" s="274"/>
      <c r="O78" s="274"/>
      <c r="P78" s="274"/>
      <c r="Q78" s="274"/>
      <c r="R78" s="225"/>
      <c r="S78" s="226"/>
      <c r="T78" s="343"/>
      <c r="U78" s="226"/>
      <c r="V78" s="226"/>
      <c r="W78" s="226"/>
      <c r="X78" s="226"/>
      <c r="Y78" s="225"/>
    </row>
    <row r="79" spans="1:25" x14ac:dyDescent="0.25">
      <c r="A79" s="273"/>
      <c r="B79" s="196"/>
      <c r="C79" s="180"/>
      <c r="D79" s="180"/>
      <c r="E79" s="274"/>
      <c r="F79" s="274"/>
      <c r="G79" s="274"/>
      <c r="H79" s="274"/>
      <c r="I79" s="274"/>
      <c r="J79" s="274"/>
      <c r="K79" s="274"/>
      <c r="L79" s="274"/>
      <c r="M79" s="274"/>
      <c r="N79" s="274"/>
      <c r="O79" s="274"/>
      <c r="P79" s="274"/>
      <c r="Q79" s="274"/>
      <c r="R79" s="225"/>
      <c r="S79" s="226"/>
      <c r="T79" s="343"/>
      <c r="U79" s="226"/>
      <c r="V79" s="226"/>
      <c r="W79" s="226"/>
      <c r="X79" s="226"/>
      <c r="Y79" s="225"/>
    </row>
    <row r="80" spans="1:25" x14ac:dyDescent="0.25">
      <c r="A80" s="273"/>
      <c r="B80" s="196"/>
      <c r="C80" s="180"/>
      <c r="D80" s="180"/>
      <c r="E80" s="274"/>
      <c r="F80" s="274"/>
      <c r="G80" s="274"/>
      <c r="H80" s="274"/>
      <c r="I80" s="274"/>
      <c r="J80" s="274"/>
      <c r="K80" s="274"/>
      <c r="L80" s="274"/>
      <c r="M80" s="274"/>
      <c r="N80" s="274"/>
      <c r="O80" s="274"/>
      <c r="P80" s="274"/>
      <c r="Q80" s="274"/>
      <c r="R80" s="225"/>
      <c r="S80" s="226"/>
      <c r="T80" s="343"/>
      <c r="U80" s="226"/>
      <c r="V80" s="226"/>
      <c r="W80" s="226"/>
      <c r="X80" s="226"/>
      <c r="Y80" s="225"/>
    </row>
    <row r="81" spans="1:25" x14ac:dyDescent="0.25">
      <c r="A81" s="273"/>
      <c r="B81" s="196"/>
      <c r="C81" s="180"/>
      <c r="D81" s="180"/>
      <c r="E81" s="274"/>
      <c r="F81" s="274"/>
      <c r="G81" s="274"/>
      <c r="H81" s="274"/>
      <c r="I81" s="274"/>
      <c r="J81" s="274"/>
      <c r="K81" s="274"/>
      <c r="L81" s="274"/>
      <c r="M81" s="274"/>
      <c r="N81" s="274"/>
      <c r="O81" s="274"/>
      <c r="P81" s="274"/>
      <c r="Q81" s="274"/>
      <c r="R81" s="225"/>
      <c r="S81" s="226"/>
      <c r="T81" s="343"/>
      <c r="U81" s="226"/>
      <c r="V81" s="226"/>
      <c r="W81" s="226"/>
      <c r="X81" s="226"/>
      <c r="Y81" s="225"/>
    </row>
    <row r="82" spans="1:25" x14ac:dyDescent="0.25">
      <c r="A82" s="273"/>
      <c r="B82" s="196"/>
      <c r="C82" s="180"/>
      <c r="D82" s="180"/>
      <c r="E82" s="274"/>
      <c r="F82" s="274"/>
      <c r="G82" s="274"/>
      <c r="H82" s="274"/>
      <c r="I82" s="274"/>
      <c r="J82" s="274"/>
      <c r="K82" s="274"/>
      <c r="L82" s="274"/>
      <c r="M82" s="274"/>
      <c r="N82" s="274"/>
      <c r="O82" s="274"/>
      <c r="P82" s="274"/>
      <c r="Q82" s="274"/>
      <c r="R82" s="225"/>
      <c r="S82" s="226"/>
      <c r="T82" s="343"/>
      <c r="U82" s="226"/>
      <c r="V82" s="226"/>
      <c r="W82" s="226"/>
      <c r="X82" s="226"/>
      <c r="Y82" s="225"/>
    </row>
  </sheetData>
  <mergeCells count="20">
    <mergeCell ref="Y3:Y4"/>
    <mergeCell ref="F3:I3"/>
    <mergeCell ref="J3:M3"/>
    <mergeCell ref="N3:Q3"/>
    <mergeCell ref="A1:Y1"/>
    <mergeCell ref="A2:Y2"/>
    <mergeCell ref="A3:A4"/>
    <mergeCell ref="B3:B4"/>
    <mergeCell ref="C3:C4"/>
    <mergeCell ref="D3:D4"/>
    <mergeCell ref="E3:E4"/>
    <mergeCell ref="R3:W3"/>
    <mergeCell ref="X3:X4"/>
    <mergeCell ref="X50:X52"/>
    <mergeCell ref="A50:A52"/>
    <mergeCell ref="B50:B52"/>
    <mergeCell ref="C50:C52"/>
    <mergeCell ref="A25:A37"/>
    <mergeCell ref="B25:B37"/>
    <mergeCell ref="C25:C37"/>
  </mergeCells>
  <conditionalFormatting sqref="B50">
    <cfRule type="duplicateValues" dxfId="22" priority="45" stopIfTrue="1"/>
  </conditionalFormatting>
  <conditionalFormatting sqref="B30">
    <cfRule type="duplicateValues" dxfId="21" priority="42" stopIfTrue="1"/>
  </conditionalFormatting>
  <conditionalFormatting sqref="B31">
    <cfRule type="duplicateValues" dxfId="20" priority="41" stopIfTrue="1"/>
  </conditionalFormatting>
  <conditionalFormatting sqref="B37">
    <cfRule type="duplicateValues" dxfId="19" priority="40" stopIfTrue="1"/>
  </conditionalFormatting>
  <conditionalFormatting sqref="B70">
    <cfRule type="duplicateValues" dxfId="18" priority="32" stopIfTrue="1"/>
  </conditionalFormatting>
  <conditionalFormatting sqref="B35">
    <cfRule type="duplicateValues" dxfId="17" priority="48" stopIfTrue="1"/>
  </conditionalFormatting>
  <conditionalFormatting sqref="B36 B32:B33 B25:B29">
    <cfRule type="duplicateValues" dxfId="16" priority="49" stopIfTrue="1"/>
  </conditionalFormatting>
  <conditionalFormatting sqref="B49">
    <cfRule type="duplicateValues" dxfId="15" priority="51" stopIfTrue="1"/>
  </conditionalFormatting>
  <conditionalFormatting sqref="B73">
    <cfRule type="duplicateValues" dxfId="14" priority="53" stopIfTrue="1"/>
  </conditionalFormatting>
  <conditionalFormatting sqref="B67">
    <cfRule type="duplicateValues" dxfId="13" priority="57" stopIfTrue="1"/>
  </conditionalFormatting>
  <conditionalFormatting sqref="B68:B69 B71">
    <cfRule type="duplicateValues" dxfId="12" priority="58" stopIfTrue="1"/>
  </conditionalFormatting>
  <conditionalFormatting sqref="B54">
    <cfRule type="duplicateValues" dxfId="11" priority="24" stopIfTrue="1"/>
  </conditionalFormatting>
  <conditionalFormatting sqref="B54">
    <cfRule type="duplicateValues" dxfId="10" priority="25" stopIfTrue="1"/>
  </conditionalFormatting>
  <conditionalFormatting sqref="B61">
    <cfRule type="duplicateValues" dxfId="9" priority="18" stopIfTrue="1"/>
  </conditionalFormatting>
  <conditionalFormatting sqref="B61">
    <cfRule type="duplicateValues" dxfId="8" priority="19" stopIfTrue="1"/>
  </conditionalFormatting>
  <conditionalFormatting sqref="B75:B82">
    <cfRule type="duplicateValues" dxfId="7" priority="645" stopIfTrue="1"/>
  </conditionalFormatting>
  <conditionalFormatting sqref="B53">
    <cfRule type="duplicateValues" dxfId="6" priority="13" stopIfTrue="1"/>
  </conditionalFormatting>
  <conditionalFormatting sqref="B64">
    <cfRule type="duplicateValues" dxfId="5" priority="12" stopIfTrue="1"/>
  </conditionalFormatting>
  <conditionalFormatting sqref="B64">
    <cfRule type="duplicateValues" dxfId="4" priority="11" stopIfTrue="1"/>
  </conditionalFormatting>
  <conditionalFormatting sqref="B24">
    <cfRule type="duplicateValues" dxfId="3" priority="5" stopIfTrue="1"/>
  </conditionalFormatting>
  <conditionalFormatting sqref="B38">
    <cfRule type="duplicateValues" dxfId="2" priority="3" stopIfTrue="1"/>
  </conditionalFormatting>
  <conditionalFormatting sqref="B40">
    <cfRule type="duplicateValues" dxfId="1" priority="2" stopIfTrue="1"/>
  </conditionalFormatting>
  <conditionalFormatting sqref="B41">
    <cfRule type="duplicateValues" dxfId="0" priority="1" stopIfTrue="1"/>
  </conditionalFormatting>
  <pageMargins left="7.874015748031496E-2" right="7.874015748031496E-2" top="0.74803149606299213" bottom="0.23622047244094491" header="0" footer="0"/>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mucluc</vt:lpstr>
      <vt:lpstr>B1.1</vt:lpstr>
      <vt:lpstr>B1.2</vt:lpstr>
      <vt:lpstr>B1.3</vt:lpstr>
      <vt:lpstr>B1.4</vt:lpstr>
      <vt:lpstr>B1.5</vt:lpstr>
      <vt:lpstr>B2</vt:lpstr>
      <vt:lpstr>B3</vt:lpstr>
      <vt:lpstr>B4</vt:lpstr>
      <vt:lpstr>B6</vt:lpstr>
      <vt:lpstr>CCHT</vt:lpstr>
      <vt:lpstr>B6.1</vt:lpstr>
      <vt:lpstr>6.2</vt:lpstr>
      <vt:lpstr>6.3</vt:lpstr>
      <vt:lpstr>6.4</vt:lpstr>
      <vt:lpstr>6.5</vt:lpstr>
      <vt:lpstr>B6.6</vt:lpstr>
      <vt:lpstr>B6.7</vt:lpstr>
      <vt:lpstr>B7</vt:lpstr>
      <vt:lpstr>B8</vt:lpstr>
      <vt:lpstr>B9</vt:lpstr>
      <vt:lpstr>B10</vt:lpstr>
      <vt:lpstr>B11</vt:lpstr>
      <vt:lpstr>B12</vt:lpstr>
      <vt:lpstr>B13</vt:lpstr>
      <vt:lpstr>B1.1!Print_Area</vt:lpstr>
      <vt:lpstr>B1.2!Print_Area</vt:lpstr>
      <vt:lpstr>'B12'!Print_Area</vt:lpstr>
      <vt:lpstr>'B2'!Print_Area</vt:lpstr>
      <vt:lpstr>'B3'!Print_Area</vt:lpstr>
      <vt:lpstr>'B8'!Print_Area</vt:lpstr>
    </vt:vector>
  </TitlesOfParts>
  <Company>http://sanhotim.blogspot.com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Chuyên Laptop-Desktop</dc:creator>
  <cp:lastModifiedBy>bienphongvnn</cp:lastModifiedBy>
  <cp:lastPrinted>2018-10-26T09:59:58Z</cp:lastPrinted>
  <dcterms:created xsi:type="dcterms:W3CDTF">2015-10-29T13:22:18Z</dcterms:created>
  <dcterms:modified xsi:type="dcterms:W3CDTF">2018-10-29T00:21:55Z</dcterms:modified>
</cp:coreProperties>
</file>